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80.21\予算【制限あり】\kakari\平成３１年度\9999行政事業レビュー\0614【作業依頼621(金)15時】行政事業レビューシートの修正について\提出\"/>
    </mc:Choice>
  </mc:AlternateContent>
  <bookViews>
    <workbookView xWindow="0" yWindow="0" windowWidth="16230" windowHeight="805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<sst xmlns="http://schemas.openxmlformats.org/spreadsheetml/2006/main" count="2240" uniqueCount="609">
  <si>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</si>
  <si>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</si>
  <si>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</si>
  <si>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</si>
  <si>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</si>
  <si>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</si>
  <si>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</si>
  <si>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</si>
  <si>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</si>
  <si>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</si>
  <si>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</si>
  <si>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</si>
  <si>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</si>
  <si>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</si>
  <si>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</si>
  <si>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</si>
  <si>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</si>
  <si>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</si>
  <si>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</si>
  <si>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</si>
  <si>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</si>
  <si>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</si>
  <si>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</si>
  <si>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</si>
  <si>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</si>
  <si>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</si>
  <si>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</si>
  <si>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</si>
  <si>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</si>
  <si>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</si>
  <si>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</si>
  <si>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</si>
  <si>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</si>
  <si>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</si>
  <si>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</si>
  <si>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</si>
  <si>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</si>
  <si>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</si>
  <si>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</si>
  <si>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</si>
  <si>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</si>
  <si>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</si>
  <si>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</si>
  <si>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</si>
  <si>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</si>
  <si>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</si>
  <si>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</si>
  <si>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</si>
  <si>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</si>
  <si>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</si>
  <si>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</si>
  <si>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</si>
  <si>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</si>
  <si>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</si>
  <si>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</si>
  <si>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</si>
  <si>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</si>
  <si>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</si>
  <si>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</si>
  <si>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</si>
  <si>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</si>
  <si>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</si>
  <si>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</si>
  <si>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</si>
  <si>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</si>
  <si>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</si>
  <si>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</si>
  <si>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</si>
  <si>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</si>
  <si>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</si>
  <si>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</si>
  <si>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</si>
  <si>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</si>
  <si>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</si>
  <si>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</si>
  <si>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</si>
  <si>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</si>
  <si>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</si>
  <si>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</si>
  <si>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</si>
  <si>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</si>
  <si>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</si>
  <si>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</si>
  <si>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</si>
  <si>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</si>
  <si>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</si>
  <si>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</si>
  <si>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</si>
  <si>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</si>
  <si>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</si>
  <si>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</si>
  <si>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</si>
  <si>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</si>
  <si>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</si>
  <si>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</si>
  <si>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</si>
  <si>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</si>
  <si>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</si>
  <si>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</si>
  <si>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</si>
  <si>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</si>
  <si>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</si>
  <si>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</si>
  <si>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</si>
  <si>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</si>
  <si>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</si>
  <si>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</si>
  <si>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</si>
  <si>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</si>
  <si>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</si>
  <si>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</si>
  <si>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</si>
  <si>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</si>
  <si>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</si>
  <si>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</si>
  <si>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</si>
  <si>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</si>
  <si>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</si>
  <si>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</si>
  <si>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</si>
  <si>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</si>
  <si>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</si>
  <si>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</si>
  <si>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</si>
  <si>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</si>
  <si>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</si>
  <si>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</si>
  <si>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</si>
  <si>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</si>
  <si>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</si>
  <si>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</si>
  <si>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</si>
  <si>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</si>
  <si>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</si>
  <si>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</si>
  <si>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</si>
  <si>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</si>
  <si>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</si>
  <si>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</si>
  <si>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</si>
  <si>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</si>
  <si>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</si>
  <si>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</si>
  <si>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</si>
  <si>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</si>
  <si>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</si>
  <si>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</si>
  <si>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</si>
  <si>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</si>
  <si>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</si>
  <si>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</si>
  <si>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</si>
  <si>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</si>
  <si>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</si>
  <si>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</si>
  <si>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</si>
  <si>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</si>
  <si>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</si>
  <si>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</si>
  <si>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</si>
  <si>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</si>
  <si>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</si>
  <si>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</si>
  <si>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</si>
  <si>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</si>
  <si>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</si>
  <si>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</si>
  <si>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</si>
  <si>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</si>
  <si>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</si>
  <si>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</si>
  <si>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</si>
  <si>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</si>
  <si>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</si>
  <si>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</si>
  <si>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</si>
  <si>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</si>
  <si>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</si>
  <si>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</si>
  <si>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</si>
  <si>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</si>
  <si>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</si>
  <si>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</si>
  <si>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</si>
  <si>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</si>
  <si>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</si>
  <si>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</si>
  <si>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</si>
  <si>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</si>
  <si>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</si>
  <si>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</si>
  <si>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</si>
  <si>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</si>
  <si>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</si>
  <si>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</si>
  <si>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</si>
  <si>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</si>
  <si>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</si>
  <si>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</si>
  <si>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</si>
  <si>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</si>
  <si>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</si>
  <si>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</si>
  <si>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</si>
  <si>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</si>
  <si>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</si>
  <si>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</si>
  <si>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</si>
  <si>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</si>
  <si>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</si>
  <si>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</si>
  <si>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</si>
  <si>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</si>
  <si>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</si>
  <si>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</si>
  <si>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</si>
  <si>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</si>
  <si>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</si>
  <si>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</si>
  <si>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</si>
  <si>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</si>
  <si>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</si>
  <si>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</si>
  <si>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</si>
  <si>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</si>
  <si>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</si>
  <si>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</si>
  <si>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</si>
  <si>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</si>
  <si>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</si>
  <si>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</si>
  <si>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</si>
  <si>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</si>
  <si>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</si>
  <si>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</si>
  <si>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</si>
  <si>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</si>
  <si>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</si>
  <si>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</si>
  <si>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</si>
  <si>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</si>
  <si>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</si>
  <si>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</si>
  <si>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</si>
  <si>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</si>
  <si>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</si>
  <si>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</si>
  <si>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</si>
  <si>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</si>
  <si>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</si>
  <si>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</si>
  <si>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</si>
  <si>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</si>
  <si>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</si>
  <si>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</si>
  <si>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</si>
  <si>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</si>
  <si>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</si>
  <si>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</si>
  <si>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</si>
  <si>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</si>
  <si>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</si>
  <si>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</si>
  <si>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</si>
  <si>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</si>
  <si>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</si>
  <si>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</si>
  <si>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</si>
  <si>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</si>
  <si>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</si>
  <si>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</si>
  <si>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</si>
  <si>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</si>
  <si>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</si>
  <si>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</si>
  <si>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</si>
  <si>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</si>
  <si>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</si>
  <si>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</si>
  <si>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</si>
  <si>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</si>
  <si>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</si>
  <si>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</si>
  <si>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</si>
  <si>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</si>
  <si>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</si>
  <si>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</si>
  <si>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</si>
  <si>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</si>
  <si>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</si>
  <si>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</si>
  <si>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</si>
  <si>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</si>
  <si>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</si>
  <si>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</si>
  <si>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</si>
  <si>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</si>
  <si>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</si>
  <si>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</si>
  <si>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</si>
  <si>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</si>
  <si>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</si>
  <si>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</si>
  <si>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</si>
  <si>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</si>
  <si>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</si>
  <si>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</si>
  <si>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</si>
  <si>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</si>
  <si>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</si>
  <si>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</si>
  <si>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</si>
  <si>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</si>
  <si>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</si>
  <si>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</si>
  <si>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</si>
  <si>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</si>
  <si>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</si>
  <si>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</si>
  <si>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</si>
  <si>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</si>
  <si>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</si>
  <si>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</si>
  <si>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</si>
  <si>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</si>
  <si>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</si>
  <si>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</si>
  <si>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</si>
  <si>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</si>
  <si>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</si>
  <si>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</si>
  <si>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</si>
  <si>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</si>
  <si>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</si>
  <si>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</si>
  <si>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</si>
  <si>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</si>
  <si>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</si>
  <si>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</si>
  <si>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</si>
  <si>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</si>
  <si>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</si>
  <si>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</si>
  <si>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</si>
  <si>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</si>
  <si>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</si>
  <si>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</si>
  <si>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</si>
  <si>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</si>
  <si>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</si>
  <si>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</si>
  <si>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</si>
  <si>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</si>
  <si>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</si>
  <si>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</si>
  <si>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</si>
  <si>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</si>
  <si>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</si>
  <si>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</si>
  <si>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</si>
  <si>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</si>
  <si>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</si>
  <si>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</si>
  <si>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</si>
  <si>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</si>
  <si>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</si>
  <si>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</si>
  <si>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</si>
  <si>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</si>
  <si>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</si>
  <si>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</si>
  <si>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</si>
  <si>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</si>
  <si>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</si>
  <si>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</si>
  <si>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</si>
  <si>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</si>
  <si>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</si>
  <si>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</si>
  <si>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</si>
  <si>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</si>
  <si>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</si>
  <si>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</si>
  <si>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</si>
  <si>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</si>
  <si>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</si>
  <si>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</si>
  <si>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</si>
  <si>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</si>
  <si>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</si>
  <si>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</si>
  <si>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</si>
  <si>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</si>
  <si>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</si>
  <si>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</si>
  <si>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</si>
  <si>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</si>
  <si>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</si>
  <si>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</si>
  <si>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</si>
  <si>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</si>
  <si>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</si>
  <si>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</si>
  <si>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</si>
  <si>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</si>
  <si>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</si>
  <si>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</si>
  <si>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</si>
  <si>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</si>
  <si>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</si>
  <si>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</si>
  <si>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</si>
  <si>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</si>
  <si>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</si>
  <si>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</si>
  <si>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</si>
  <si>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</si>
  <si>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</si>
  <si>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</si>
  <si>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</si>
  <si>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</si>
  <si>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</si>
  <si>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</si>
  <si>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</si>
  <si>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</si>
  <si>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</si>
  <si>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</si>
  <si>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</si>
  <si>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</si>
  <si>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</si>
  <si>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</si>
  <si>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</si>
  <si>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</si>
  <si>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</si>
  <si>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</si>
  <si>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</si>
  <si>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</si>
  <si>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</si>
  <si>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</si>
  <si>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</si>
  <si>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</si>
  <si>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</si>
  <si>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</si>
  <si>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</si>
  <si>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</si>
  <si>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</si>
  <si>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</si>
  <si>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</si>
  <si>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</si>
  <si>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</si>
  <si>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</si>
  <si>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</si>
  <si>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</si>
  <si>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</si>
  <si>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</si>
  <si>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</si>
  <si>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</si>
  <si>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</si>
  <si>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</si>
  <si>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</si>
  <si>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</si>
  <si>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</si>
  <si>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</si>
  <si>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</si>
  <si>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</si>
  <si>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</si>
  <si>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</si>
  <si>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</si>
  <si>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</si>
  <si>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</si>
  <si>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</si>
  <si>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</si>
  <si>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</si>
  <si>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</si>
  <si>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地殻変動等調査経費</t>
  </si>
  <si>
    <t>昭和４２年度</t>
    <rPh sb="0" eb="2">
      <t>ショウワ</t>
    </rPh>
    <rPh sb="4" eb="5">
      <t>ネン</t>
    </rPh>
    <rPh sb="5" eb="6">
      <t>ド</t>
    </rPh>
    <phoneticPr fontId="23"/>
  </si>
  <si>
    <t>終了予定なし</t>
    <rPh sb="0" eb="2">
      <t>シュウリョウ</t>
    </rPh>
    <rPh sb="2" eb="4">
      <t>ヨテイ</t>
    </rPh>
    <phoneticPr fontId="23"/>
  </si>
  <si>
    <t>国土地理院</t>
  </si>
  <si>
    <t>測地部計画課</t>
    <rPh sb="0" eb="2">
      <t>ソクチ</t>
    </rPh>
    <rPh sb="2" eb="3">
      <t>ブ</t>
    </rPh>
    <rPh sb="3" eb="6">
      <t>ケイカクカ</t>
    </rPh>
    <phoneticPr fontId="6"/>
  </si>
  <si>
    <t>課長　宮川　康平</t>
    <rPh sb="0" eb="2">
      <t>カチョウ</t>
    </rPh>
    <rPh sb="3" eb="5">
      <t>ミヤガワ</t>
    </rPh>
    <rPh sb="6" eb="8">
      <t>コウヘイ</t>
    </rPh>
    <phoneticPr fontId="6"/>
  </si>
  <si>
    <t>災害対策基本法（第3条、第8条、第46条、第87条）　　　　　　　　　　　　　　　　　
測量法（第4条、第11条～第31条）</t>
  </si>
  <si>
    <t>○</t>
  </si>
  <si>
    <t xml:space="preserve">災害対策基本法に基づく政府の指定行政機関として、地震や火山噴火から国民の生命・財産を守り、安全・安心に生活できるという国の基本的な責務を果たすため、地震や火山活動の評価、あるいは地震や火山の研究等に必要な基礎資料を提供し、我が国の防災や減災対策に貢献する。
</t>
    <rPh sb="99" eb="101">
      <t>ヒツヨウ</t>
    </rPh>
    <rPh sb="107" eb="109">
      <t>テイキョウ</t>
    </rPh>
    <rPh sb="123" eb="125">
      <t>コウケン</t>
    </rPh>
    <phoneticPr fontId="6"/>
  </si>
  <si>
    <t>国土交通省</t>
  </si>
  <si>
    <t>-</t>
  </si>
  <si>
    <t>測量庁費</t>
    <rPh sb="0" eb="2">
      <t>ソクリョウ</t>
    </rPh>
    <rPh sb="2" eb="4">
      <t>チョウヒ</t>
    </rPh>
    <phoneticPr fontId="6"/>
  </si>
  <si>
    <t>職員旅費</t>
    <rPh sb="0" eb="2">
      <t>ショクイン</t>
    </rPh>
    <rPh sb="2" eb="4">
      <t>リョヒ</t>
    </rPh>
    <phoneticPr fontId="6"/>
  </si>
  <si>
    <t>土地建物借料</t>
    <rPh sb="0" eb="2">
      <t>トチ</t>
    </rPh>
    <rPh sb="2" eb="4">
      <t>タテモノ</t>
    </rPh>
    <rPh sb="4" eb="6">
      <t>シャクリョウ</t>
    </rPh>
    <phoneticPr fontId="6"/>
  </si>
  <si>
    <t>地殻・地盤変動情報が、自治体等で活用された数</t>
    <rPh sb="0" eb="2">
      <t>チカク</t>
    </rPh>
    <rPh sb="3" eb="5">
      <t>ジバン</t>
    </rPh>
    <rPh sb="5" eb="7">
      <t>ヘンドウ</t>
    </rPh>
    <rPh sb="7" eb="9">
      <t>ジョウホウ</t>
    </rPh>
    <rPh sb="11" eb="15">
      <t>ジチタイナド</t>
    </rPh>
    <rPh sb="16" eb="18">
      <t>カツヨウ</t>
    </rPh>
    <rPh sb="21" eb="22">
      <t>カズ</t>
    </rPh>
    <phoneticPr fontId="6"/>
  </si>
  <si>
    <t>件</t>
    <rPh sb="0" eb="1">
      <t>ケン</t>
    </rPh>
    <phoneticPr fontId="6"/>
  </si>
  <si>
    <t>（高精度地盤変動測量）
執行額／作業量　　　　　　　　　　　　</t>
  </si>
  <si>
    <t>千円</t>
    <rPh sb="0" eb="1">
      <t>セン</t>
    </rPh>
    <phoneticPr fontId="6"/>
  </si>
  <si>
    <t>　　千円/㎢</t>
    <rPh sb="2" eb="4">
      <t>センエン</t>
    </rPh>
    <phoneticPr fontId="6"/>
  </si>
  <si>
    <t>40,615/377,971.57</t>
  </si>
  <si>
    <t>31,390/377,973.89</t>
  </si>
  <si>
    <t>4　水害等災害による被害の軽減</t>
  </si>
  <si>
    <t>１０　自然災害による被害を軽減するため、気象情報等の提供及び観測・通信体制を充実する</t>
  </si>
  <si>
    <t>38　防災地理情報(活断層図)の整備率</t>
    <rPh sb="10" eb="13">
      <t>カツダンソウ</t>
    </rPh>
    <rPh sb="13" eb="14">
      <t>ズ</t>
    </rPh>
    <phoneticPr fontId="6"/>
  </si>
  <si>
    <t>防災対策地域水準測量及び高精度地盤変動測量等を着実に実施することにより、地震・火山・地すべり・地盤沈下等の地殻・地盤変動情報を地震予知連絡会及び火山噴火予知連絡会等に提供し、災害の防止や減災に資する。</t>
  </si>
  <si>
    <t>有</t>
  </si>
  <si>
    <t>‐</t>
  </si>
  <si>
    <t>本事業は、国民の安全・安心を確保するため全国を対象として国が責任を持って実施すべき事業である。</t>
  </si>
  <si>
    <t>一者応札となった理由を検証し、参加者の有無を確認する公募手続に係る参加意思確認書の提出を求める公示を取り入れるなど発注における競争性の確保に努める。
競争性のない随意契約となっているものは、ソフトウェアの国内正規代理店が1者のみであった案件である。</t>
    <rPh sb="102" eb="104">
      <t>コクナイ</t>
    </rPh>
    <rPh sb="104" eb="106">
      <t>セイキ</t>
    </rPh>
    <rPh sb="106" eb="109">
      <t>ダイリテン</t>
    </rPh>
    <rPh sb="111" eb="112">
      <t>シャ</t>
    </rPh>
    <rPh sb="118" eb="120">
      <t>アンケン</t>
    </rPh>
    <phoneticPr fontId="6"/>
  </si>
  <si>
    <t>請負契約の発注方法は、一般競争入札を原則とし、透明性・公平性･競争性の確保に努めている。</t>
  </si>
  <si>
    <t>事業目的に沿って予算執行しており、その執行状況等を適切に把握・確認している。</t>
  </si>
  <si>
    <t>見込みどおり。</t>
  </si>
  <si>
    <t>成果物は、地震予知連絡会、火山噴火予知連絡会等の関係機関に提供し、地震活動・火山噴火活動の評価、地震・火山研究等の基礎資料として我が国の防災・減災対策に活用されている。また、成果物をホームページで公開することで、いつでも・どこでも・誰でも、幅広く利用することができるものとしており、広く国民の安全・安心につなげている。</t>
  </si>
  <si>
    <t>・業務の実施にあたっては、作業体制及び作業計画表の事前確認を行うとともに、工程管理を通じて実施内容、支出先や使途について明確に把握できるよう適宜確認を行っている。
・業務終了後、完了時の検査を適切に実施しており、良好な品質の成果を得ている。
・引き続きコスト縮減に努めながら、確実に実施していく必要がある。</t>
    <rPh sb="106" eb="108">
      <t>リョウコウ</t>
    </rPh>
    <phoneticPr fontId="6"/>
  </si>
  <si>
    <t>総合評価落札方式など透明性・公平性・競争性の高い契約方式による発注に引き続き努めるとともに、一者応札又は一者応募の減少に向け参加者の有無を確認する公募手続に係る参加意思確認書の提出を求める公示を検討する。また、これまでと同様に得られた成果については、地震予知連絡会、火山噴火予知連絡会等の関係機関に提供する。</t>
  </si>
  <si>
    <t>453</t>
  </si>
  <si>
    <t>75</t>
  </si>
  <si>
    <t>427</t>
  </si>
  <si>
    <t>74</t>
  </si>
  <si>
    <t>458</t>
  </si>
  <si>
    <t>82</t>
  </si>
  <si>
    <t>77</t>
  </si>
  <si>
    <t>-</t>
    <phoneticPr fontId="5"/>
  </si>
  <si>
    <t>国土交通省国土地理院調べ　地殻・地盤変動情報を自治体等に提供した数(平成31年3月)</t>
    <rPh sb="0" eb="5">
      <t>コクドコウツウショウ</t>
    </rPh>
    <rPh sb="5" eb="10">
      <t>コクドチリイン</t>
    </rPh>
    <rPh sb="10" eb="11">
      <t>シラ</t>
    </rPh>
    <rPh sb="23" eb="27">
      <t>ジチタイトウ</t>
    </rPh>
    <rPh sb="28" eb="30">
      <t>テイキョウ</t>
    </rPh>
    <rPh sb="34" eb="36">
      <t>ヘイセイ</t>
    </rPh>
    <rPh sb="38" eb="39">
      <t>ネン</t>
    </rPh>
    <rPh sb="40" eb="41">
      <t>ガツ</t>
    </rPh>
    <phoneticPr fontId="6"/>
  </si>
  <si>
    <t>155,326/377,974.17</t>
    <phoneticPr fontId="5"/>
  </si>
  <si>
    <t>A.三菱スペース・ソフトウェア（株）</t>
    <phoneticPr fontId="5"/>
  </si>
  <si>
    <t>雑役務費</t>
    <rPh sb="0" eb="1">
      <t>ザツ</t>
    </rPh>
    <rPh sb="1" eb="3">
      <t>エキム</t>
    </rPh>
    <rPh sb="3" eb="4">
      <t>ヒ</t>
    </rPh>
    <phoneticPr fontId="5"/>
  </si>
  <si>
    <t>干渉SAR高次処理ソフトウェア及びハードウェアのシステム設計業務</t>
    <phoneticPr fontId="5"/>
  </si>
  <si>
    <t>干渉SAR高次処理ソフトウェアの改造</t>
    <phoneticPr fontId="5"/>
  </si>
  <si>
    <t>干渉ＳＡＲ高次処理ソフトウェアの保守</t>
    <phoneticPr fontId="5"/>
  </si>
  <si>
    <t>C.四国地方測量部</t>
    <phoneticPr fontId="5"/>
  </si>
  <si>
    <t>測量庁費</t>
    <rPh sb="0" eb="2">
      <t>ソクリョウ</t>
    </rPh>
    <rPh sb="2" eb="4">
      <t>チョウヒ</t>
    </rPh>
    <phoneticPr fontId="5"/>
  </si>
  <si>
    <t>地殻変動等調査に係る事業の実施</t>
    <phoneticPr fontId="5"/>
  </si>
  <si>
    <t>D.日豊・アースプラニング共同企業体</t>
    <phoneticPr fontId="5"/>
  </si>
  <si>
    <t>防災対策地域水準測量（紀伊南地区）</t>
    <phoneticPr fontId="5"/>
  </si>
  <si>
    <t>防災対策地域水準測量（室戸地区）</t>
    <phoneticPr fontId="5"/>
  </si>
  <si>
    <t>三菱スペース・ソフトウェア（株）</t>
  </si>
  <si>
    <t>日豊・アースプラニング共同企業体</t>
  </si>
  <si>
    <t>（株）日研コンサル</t>
  </si>
  <si>
    <t>（株）淀川アクテス</t>
  </si>
  <si>
    <t>（株）神田設計</t>
  </si>
  <si>
    <t>（株）エイ・イーエス筑波事業所</t>
    <rPh sb="1" eb="2">
      <t>カブ</t>
    </rPh>
    <rPh sb="10" eb="12">
      <t>ツクバ</t>
    </rPh>
    <rPh sb="12" eb="15">
      <t>ジギョウショ</t>
    </rPh>
    <phoneticPr fontId="2"/>
  </si>
  <si>
    <t>（株）ホサカ</t>
  </si>
  <si>
    <t>カストマシステム（株）</t>
  </si>
  <si>
    <t>玉野総合コンサルタント（株）</t>
  </si>
  <si>
    <t>（株）フィールドテック</t>
  </si>
  <si>
    <t>干渉SAR高次処理ソフトウェア及びハードウェアのシステム設計業務</t>
  </si>
  <si>
    <t>干渉SAR高次処理ソフトウェアの改造</t>
  </si>
  <si>
    <t>干渉ＳＡＲ高次処理ソフトウェアの保守</t>
  </si>
  <si>
    <t>防災対策地域水準測量（相模地区）</t>
  </si>
  <si>
    <t>防災対策地域水準測量（駿河地区）</t>
    <rPh sb="0" eb="2">
      <t>ボウサイ</t>
    </rPh>
    <rPh sb="2" eb="4">
      <t>タイサク</t>
    </rPh>
    <rPh sb="4" eb="6">
      <t>チイキ</t>
    </rPh>
    <rPh sb="6" eb="8">
      <t>スイジュン</t>
    </rPh>
    <rPh sb="8" eb="10">
      <t>ソクリョウ</t>
    </rPh>
    <rPh sb="11" eb="13">
      <t>スルガ</t>
    </rPh>
    <rPh sb="13" eb="15">
      <t>チク</t>
    </rPh>
    <phoneticPr fontId="2"/>
  </si>
  <si>
    <t>防災対策地域水準測量（御前崎２地区）</t>
    <rPh sb="0" eb="2">
      <t>ボウサイ</t>
    </rPh>
    <rPh sb="2" eb="4">
      <t>タイサク</t>
    </rPh>
    <rPh sb="4" eb="6">
      <t>チイキ</t>
    </rPh>
    <rPh sb="6" eb="8">
      <t>スイジュン</t>
    </rPh>
    <rPh sb="8" eb="10">
      <t>ソクリョウ</t>
    </rPh>
    <rPh sb="11" eb="14">
      <t>オマエザキ</t>
    </rPh>
    <rPh sb="15" eb="17">
      <t>チク</t>
    </rPh>
    <phoneticPr fontId="2"/>
  </si>
  <si>
    <t>防災対策地域水準測量（島田地区）</t>
  </si>
  <si>
    <t>平成３０年度SAR干渉解析業務</t>
  </si>
  <si>
    <t>サーバの購入</t>
  </si>
  <si>
    <t>GPUコンピューティングカードの購入</t>
  </si>
  <si>
    <t>測地業務におけるワークステーション等の利用支援及び運用管理業務</t>
  </si>
  <si>
    <t>防災対策地域水準測量（渥美地区）</t>
    <rPh sb="0" eb="2">
      <t>ボウサイ</t>
    </rPh>
    <rPh sb="2" eb="4">
      <t>タイサク</t>
    </rPh>
    <rPh sb="4" eb="6">
      <t>チイキ</t>
    </rPh>
    <rPh sb="6" eb="8">
      <t>スイジュン</t>
    </rPh>
    <rPh sb="8" eb="10">
      <t>ソクリョウ</t>
    </rPh>
    <rPh sb="11" eb="13">
      <t>アツミ</t>
    </rPh>
    <rPh sb="13" eb="15">
      <t>チク</t>
    </rPh>
    <phoneticPr fontId="2"/>
  </si>
  <si>
    <t>GNSS火山変動リモート観測装置の保守</t>
  </si>
  <si>
    <t>嵩上げ架台</t>
  </si>
  <si>
    <t>火山変動リモート観測装置対応地上携帯電話モジュールの作製</t>
    <rPh sb="0" eb="2">
      <t>カザン</t>
    </rPh>
    <rPh sb="2" eb="4">
      <t>ヘンドウ</t>
    </rPh>
    <rPh sb="8" eb="10">
      <t>カンソク</t>
    </rPh>
    <rPh sb="10" eb="12">
      <t>ソウチ</t>
    </rPh>
    <rPh sb="12" eb="14">
      <t>タイオウ</t>
    </rPh>
    <rPh sb="14" eb="16">
      <t>チジョウ</t>
    </rPh>
    <rPh sb="16" eb="18">
      <t>ケイタイ</t>
    </rPh>
    <rPh sb="18" eb="20">
      <t>デンワ</t>
    </rPh>
    <rPh sb="26" eb="28">
      <t>サクセイ</t>
    </rPh>
    <phoneticPr fontId="2"/>
  </si>
  <si>
    <t>GNSS火山変動リモート観測装置対応地上携帯電話モジュールの修理</t>
    <rPh sb="4" eb="6">
      <t>カザン</t>
    </rPh>
    <rPh sb="6" eb="8">
      <t>ヘンドウ</t>
    </rPh>
    <rPh sb="12" eb="14">
      <t>カンソク</t>
    </rPh>
    <rPh sb="14" eb="16">
      <t>ソウチ</t>
    </rPh>
    <rPh sb="16" eb="18">
      <t>タイオウ</t>
    </rPh>
    <rPh sb="18" eb="20">
      <t>チジョウ</t>
    </rPh>
    <rPh sb="20" eb="22">
      <t>ケイタイ</t>
    </rPh>
    <rPh sb="22" eb="24">
      <t>デンワ</t>
    </rPh>
    <rPh sb="30" eb="32">
      <t>シュウリ</t>
    </rPh>
    <phoneticPr fontId="2"/>
  </si>
  <si>
    <t>一般競争契約
（最低価格）</t>
  </si>
  <si>
    <t>随意契約
（公募）</t>
    <rPh sb="0" eb="2">
      <t>ズイイ</t>
    </rPh>
    <rPh sb="6" eb="8">
      <t>コウボ</t>
    </rPh>
    <phoneticPr fontId="2"/>
  </si>
  <si>
    <t>指名競争契約
（総合評価）</t>
    <rPh sb="0" eb="2">
      <t>シメイ</t>
    </rPh>
    <rPh sb="8" eb="10">
      <t>ソウゴウ</t>
    </rPh>
    <rPh sb="10" eb="12">
      <t>ヒョウカ</t>
    </rPh>
    <phoneticPr fontId="2"/>
  </si>
  <si>
    <t>随意契約
（少額）</t>
    <rPh sb="6" eb="8">
      <t>ショウガク</t>
    </rPh>
    <phoneticPr fontId="2"/>
  </si>
  <si>
    <t>掛川市長</t>
    <rPh sb="0" eb="4">
      <t>カケガワシチョウ</t>
    </rPh>
    <phoneticPr fontId="2"/>
  </si>
  <si>
    <t>茨城労働局</t>
    <rPh sb="0" eb="2">
      <t>イバラキ</t>
    </rPh>
    <rPh sb="2" eb="4">
      <t>ロウドウ</t>
    </rPh>
    <rPh sb="4" eb="5">
      <t>キョク</t>
    </rPh>
    <phoneticPr fontId="2"/>
  </si>
  <si>
    <t>土地借料（東海機動観測基地）</t>
    <rPh sb="0" eb="2">
      <t>トチ</t>
    </rPh>
    <rPh sb="2" eb="4">
      <t>シャクリョウ</t>
    </rPh>
    <rPh sb="5" eb="7">
      <t>トウカイ</t>
    </rPh>
    <rPh sb="7" eb="9">
      <t>キドウ</t>
    </rPh>
    <rPh sb="9" eb="11">
      <t>カンソク</t>
    </rPh>
    <rPh sb="11" eb="13">
      <t>キチ</t>
    </rPh>
    <phoneticPr fontId="2"/>
  </si>
  <si>
    <t>29年度確定保険料</t>
  </si>
  <si>
    <t>随意契約
（その他）</t>
    <rPh sb="8" eb="9">
      <t>タ</t>
    </rPh>
    <phoneticPr fontId="2"/>
  </si>
  <si>
    <t>四国地方測量部</t>
    <rPh sb="0" eb="2">
      <t>シコク</t>
    </rPh>
    <rPh sb="2" eb="4">
      <t>チホウ</t>
    </rPh>
    <rPh sb="4" eb="6">
      <t>ソクリョウ</t>
    </rPh>
    <rPh sb="6" eb="7">
      <t>ブ</t>
    </rPh>
    <phoneticPr fontId="2"/>
  </si>
  <si>
    <t>中部地方測量部</t>
    <rPh sb="0" eb="2">
      <t>チュウブ</t>
    </rPh>
    <rPh sb="2" eb="4">
      <t>チホウ</t>
    </rPh>
    <rPh sb="4" eb="6">
      <t>ソクリョウ</t>
    </rPh>
    <rPh sb="6" eb="7">
      <t>ブ</t>
    </rPh>
    <phoneticPr fontId="2"/>
  </si>
  <si>
    <t>近畿地方測量部</t>
    <rPh sb="0" eb="2">
      <t>キンキ</t>
    </rPh>
    <rPh sb="2" eb="4">
      <t>チホウ</t>
    </rPh>
    <rPh sb="4" eb="6">
      <t>ソクリョウ</t>
    </rPh>
    <rPh sb="6" eb="7">
      <t>ブ</t>
    </rPh>
    <phoneticPr fontId="2"/>
  </si>
  <si>
    <t>九州地方測量部</t>
    <rPh sb="0" eb="2">
      <t>キュウシュウ</t>
    </rPh>
    <rPh sb="2" eb="4">
      <t>チホウ</t>
    </rPh>
    <rPh sb="4" eb="6">
      <t>ソクリョウ</t>
    </rPh>
    <rPh sb="6" eb="7">
      <t>ブ</t>
    </rPh>
    <phoneticPr fontId="2"/>
  </si>
  <si>
    <t>関東地方測量部</t>
    <rPh sb="0" eb="2">
      <t>カントウ</t>
    </rPh>
    <rPh sb="2" eb="4">
      <t>チホウ</t>
    </rPh>
    <rPh sb="4" eb="6">
      <t>ソクリョウ</t>
    </rPh>
    <rPh sb="6" eb="7">
      <t>ブ</t>
    </rPh>
    <phoneticPr fontId="2"/>
  </si>
  <si>
    <t>地殻変動等調査に係る事業の実施</t>
    <rPh sb="0" eb="2">
      <t>チカク</t>
    </rPh>
    <rPh sb="2" eb="5">
      <t>ヘンドウトウ</t>
    </rPh>
    <rPh sb="5" eb="7">
      <t>チョウサ</t>
    </rPh>
    <rPh sb="8" eb="9">
      <t>カカ</t>
    </rPh>
    <rPh sb="10" eb="12">
      <t>ジギョウ</t>
    </rPh>
    <rPh sb="13" eb="15">
      <t>ジッシ</t>
    </rPh>
    <phoneticPr fontId="2"/>
  </si>
  <si>
    <t>その他</t>
    <rPh sb="2" eb="3">
      <t>タ</t>
    </rPh>
    <phoneticPr fontId="2"/>
  </si>
  <si>
    <t>日豊・アースプラニング共同企業体</t>
    <rPh sb="0" eb="2">
      <t>ニッポウ</t>
    </rPh>
    <rPh sb="11" eb="13">
      <t>キョウドウ</t>
    </rPh>
    <rPh sb="13" eb="16">
      <t>キギョウタイ</t>
    </rPh>
    <phoneticPr fontId="2"/>
  </si>
  <si>
    <t>（株）八州</t>
  </si>
  <si>
    <t>大成ジオテック（株）</t>
  </si>
  <si>
    <t>東京地図利水社データーサービス共同企業体</t>
  </si>
  <si>
    <t>昭和（株）</t>
  </si>
  <si>
    <t>阿南測量設計㈱</t>
  </si>
  <si>
    <t>マツイ産業（株）</t>
  </si>
  <si>
    <t>（株）川島組</t>
  </si>
  <si>
    <t>防災対策地域水準測量（紀伊南地区）</t>
  </si>
  <si>
    <t>防災対策地域水準測量（室戸地区）</t>
    <rPh sb="0" eb="2">
      <t>ボウサイ</t>
    </rPh>
    <rPh sb="2" eb="4">
      <t>タイサク</t>
    </rPh>
    <rPh sb="4" eb="6">
      <t>チイキ</t>
    </rPh>
    <rPh sb="6" eb="8">
      <t>スイジュン</t>
    </rPh>
    <rPh sb="8" eb="10">
      <t>ソクリョウ</t>
    </rPh>
    <rPh sb="11" eb="13">
      <t>ムロト</t>
    </rPh>
    <rPh sb="13" eb="15">
      <t>チク</t>
    </rPh>
    <phoneticPr fontId="2"/>
  </si>
  <si>
    <t>防災対策地域水準測量（足摺地区）</t>
    <rPh sb="0" eb="2">
      <t>ボウサイ</t>
    </rPh>
    <rPh sb="2" eb="4">
      <t>タイサク</t>
    </rPh>
    <rPh sb="4" eb="6">
      <t>チイキ</t>
    </rPh>
    <rPh sb="6" eb="8">
      <t>スイジュン</t>
    </rPh>
    <rPh sb="8" eb="10">
      <t>ソクリョウ</t>
    </rPh>
    <rPh sb="11" eb="13">
      <t>アシズリ</t>
    </rPh>
    <rPh sb="13" eb="15">
      <t>チク</t>
    </rPh>
    <phoneticPr fontId="2"/>
  </si>
  <si>
    <t>防災対策地域水準測量（紀伊北地区）</t>
    <rPh sb="0" eb="2">
      <t>ボウサイ</t>
    </rPh>
    <rPh sb="2" eb="4">
      <t>タイサク</t>
    </rPh>
    <rPh sb="4" eb="6">
      <t>チイキ</t>
    </rPh>
    <rPh sb="6" eb="8">
      <t>スイジュン</t>
    </rPh>
    <rPh sb="8" eb="10">
      <t>ソクリョウ</t>
    </rPh>
    <rPh sb="11" eb="13">
      <t>キイ</t>
    </rPh>
    <rPh sb="13" eb="14">
      <t>キタ</t>
    </rPh>
    <rPh sb="14" eb="16">
      <t>チク</t>
    </rPh>
    <phoneticPr fontId="2"/>
  </si>
  <si>
    <t>防災対策地域水準測量（遠州地区）</t>
  </si>
  <si>
    <t>精密水準測量及び地盤沈下調査水準測量（佐賀地区）</t>
  </si>
  <si>
    <t>地盤沈下関連水準測量及び河川事業に伴う水準測量（大垣・羽島地区）</t>
  </si>
  <si>
    <t>水準測量（さいたま・利根川中流・日本水準原点１地区）</t>
  </si>
  <si>
    <t>一等水準点「交2009」移転及び三等三角点「勝倉」撤去</t>
  </si>
  <si>
    <t>水準点撤去（徳島県小松島市の水準点）</t>
  </si>
  <si>
    <t>東海機動観測基地建物周辺除草作業第1回</t>
    <rPh sb="16" eb="17">
      <t>ダイ</t>
    </rPh>
    <rPh sb="18" eb="19">
      <t>カイ</t>
    </rPh>
    <phoneticPr fontId="2"/>
  </si>
  <si>
    <t>東海機動観測基地建物周辺除草作業第2回</t>
  </si>
  <si>
    <t>東海機動観測基地　建物保全点検</t>
  </si>
  <si>
    <t>指名競争契約
（最低価格）</t>
    <rPh sb="0" eb="2">
      <t>シメイ</t>
    </rPh>
    <rPh sb="8" eb="10">
      <t>サイテイ</t>
    </rPh>
    <rPh sb="10" eb="12">
      <t>カカク</t>
    </rPh>
    <phoneticPr fontId="2"/>
  </si>
  <si>
    <t>防災基本計画（平成30年中央防災会議）
基本測量に関する長期計画(平成26年策定）
災害の軽減に貢献するための地震火山観測研究計画（第2次）の推進について（平成31年1月30日科学技術･学術審議会建議）
国土地理院研究開発基本計画(平成29年10月）
国土強靱化基本計画（平成30年12月14日閣議決定）</t>
    <rPh sb="66" eb="67">
      <t>ダイ</t>
    </rPh>
    <rPh sb="68" eb="69">
      <t>ジ</t>
    </rPh>
    <phoneticPr fontId="5"/>
  </si>
  <si>
    <t>基本計画の策定・変更（サーバ仕様）に不測の日数を要したため。</t>
    <rPh sb="0" eb="2">
      <t>キホン</t>
    </rPh>
    <rPh sb="2" eb="4">
      <t>ケイカク</t>
    </rPh>
    <rPh sb="5" eb="7">
      <t>サクテイ</t>
    </rPh>
    <rPh sb="8" eb="10">
      <t>ヘンコウ</t>
    </rPh>
    <rPh sb="14" eb="16">
      <t>シヨウ</t>
    </rPh>
    <rPh sb="18" eb="20">
      <t>フソク</t>
    </rPh>
    <rPh sb="21" eb="23">
      <t>ニッスウ</t>
    </rPh>
    <rPh sb="24" eb="25">
      <t>ヨウ</t>
    </rPh>
    <phoneticPr fontId="5"/>
  </si>
  <si>
    <t>成果実績は、概ね成果目標を達成した。未達は提供すべき事象が想定より少なかったためである。</t>
    <rPh sb="6" eb="7">
      <t>オオム</t>
    </rPh>
    <rPh sb="18" eb="19">
      <t>ミ</t>
    </rPh>
    <rPh sb="19" eb="20">
      <t>タツ</t>
    </rPh>
    <rPh sb="21" eb="23">
      <t>テイキョウ</t>
    </rPh>
    <rPh sb="26" eb="28">
      <t>ジショウ</t>
    </rPh>
    <rPh sb="29" eb="31">
      <t>ソウテイ</t>
    </rPh>
    <rPh sb="33" eb="34">
      <t>スク</t>
    </rPh>
    <phoneticPr fontId="5"/>
  </si>
  <si>
    <t>55,796/377,974.17</t>
    <phoneticPr fontId="5"/>
  </si>
  <si>
    <t>74</t>
    <phoneticPr fontId="5"/>
  </si>
  <si>
    <t>A.</t>
    <phoneticPr fontId="5"/>
  </si>
  <si>
    <t>B.</t>
    <phoneticPr fontId="5"/>
  </si>
  <si>
    <t>C.</t>
    <phoneticPr fontId="5"/>
  </si>
  <si>
    <t>D.</t>
    <phoneticPr fontId="5"/>
  </si>
  <si>
    <t>-</t>
    <phoneticPr fontId="5"/>
  </si>
  <si>
    <t>「大規模地震対策特別措置法」、「南海トラフ地震に係る地震防災対策の推進に関する特別措置法」、「日本海溝・千島海溝周辺海溝型地震に係る地震防災対策の推進に関する特別措置法」等の法律で観測の強化を指定している地域において、地殻変動を把握するため水準測量を実施する。また、先進レーダ衛星に対応するためのシステム整備を行いつつ、地殻活動の活発な地域等において、人工衛星の観測データを利用したSAR干渉解析を実施するとともに、火山地域の地殻活動を把握するための機動観測を実施する。</t>
    <phoneticPr fontId="5"/>
  </si>
  <si>
    <t>-</t>
    <phoneticPr fontId="5"/>
  </si>
  <si>
    <t>-</t>
    <phoneticPr fontId="5"/>
  </si>
  <si>
    <t>だいち2号観測データについて、国土全域の面積に対する解析した面積の率100％維持することを目指す。
（観測データ量が不足する地域、島しょ部等の解析不能地域を除く）</t>
    <rPh sb="51" eb="53">
      <t>カンソク</t>
    </rPh>
    <rPh sb="56" eb="57">
      <t>リョウ</t>
    </rPh>
    <rPh sb="58" eb="60">
      <t>フソク</t>
    </rPh>
    <rPh sb="62" eb="64">
      <t>チイキ</t>
    </rPh>
    <rPh sb="65" eb="66">
      <t>トウ</t>
    </rPh>
    <phoneticPr fontId="5"/>
  </si>
  <si>
    <t>（高精度地盤変動測量）
だいち2号が後期運用となり観測データ量が減少する状況においても、地震・火山・地盤沈下等の地殻・地盤変動情報が、自治体等で活用された数を135で維持する。
※だいち2号は、設計寿命を超えており、その運用状況に依存する。
※だいち2号の定常運用期間においては、目標値を150としていた（～平成30年度）。</t>
    <rPh sb="18" eb="20">
      <t>コウキ</t>
    </rPh>
    <rPh sb="20" eb="22">
      <t>ウンヨウ</t>
    </rPh>
    <rPh sb="25" eb="27">
      <t>カンソク</t>
    </rPh>
    <rPh sb="30" eb="31">
      <t>リョウ</t>
    </rPh>
    <rPh sb="32" eb="34">
      <t>ゲンショウ</t>
    </rPh>
    <rPh sb="36" eb="38">
      <t>ジョウキョウ</t>
    </rPh>
    <rPh sb="77" eb="78">
      <t>カズ</t>
    </rPh>
    <rPh sb="83" eb="85">
      <t>イジ</t>
    </rPh>
    <rPh sb="94" eb="95">
      <t>ゴウ</t>
    </rPh>
    <rPh sb="97" eb="99">
      <t>セッケイ</t>
    </rPh>
    <rPh sb="99" eb="101">
      <t>ジュミョウ</t>
    </rPh>
    <rPh sb="102" eb="103">
      <t>コ</t>
    </rPh>
    <rPh sb="110" eb="112">
      <t>ウンヨウ</t>
    </rPh>
    <rPh sb="112" eb="114">
      <t>ジョウキョウ</t>
    </rPh>
    <rPh sb="115" eb="117">
      <t>イゾン</t>
    </rPh>
    <rPh sb="132" eb="134">
      <t>キカン</t>
    </rPh>
    <rPh sb="154" eb="156">
      <t>ヘイセイ</t>
    </rPh>
    <rPh sb="158" eb="160">
      <t>ネンド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</si>
</sst>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189858</xdr:colOff>
      <xdr:row>755</xdr:row>
      <xdr:rowOff>77355</xdr:rowOff>
    </xdr:from>
    <xdr:to>
      <xdr:col>33</xdr:col>
      <xdr:colOff>392</xdr:colOff>
      <xdr:row>755</xdr:row>
      <xdr:rowOff>77355</xdr:rowOff>
    </xdr:to>
    <xdr:cxnSp macro="">
      <xdr:nvCxnSpPr>
        <xdr:cNvPr id="28" name="直線コネクタ 27"/>
        <xdr:cNvCxnSpPr>
          <a:stCxn id="18" idx="1"/>
          <a:endCxn id="15" idx="3"/>
        </xdr:cNvCxnSpPr>
      </xdr:nvCxnSpPr>
      <xdr:spPr>
        <a:xfrm flipH="1">
          <a:off x="4400911" y="47125842"/>
          <a:ext cx="221684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10</xdr:col>
      <xdr:colOff>116575</xdr:colOff>
      <xdr:row>741</xdr:row>
      <xdr:rowOff>48179</xdr:rowOff>
    </xdr:from>
    <xdr:ext cx="2286000" cy="571500"/>
    <xdr:sp macro="" textlink="">
      <xdr:nvSpPr>
        <xdr:cNvPr id="3" name="正方形/長方形 2"/>
        <xdr:cNvSpPr/>
      </xdr:nvSpPr>
      <xdr:spPr>
        <a:xfrm>
          <a:off x="2148575" y="40561179"/>
          <a:ext cx="2286000"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261</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twoCellAnchor>
    <xdr:from>
      <xdr:col>10</xdr:col>
      <xdr:colOff>153215</xdr:colOff>
      <xdr:row>742</xdr:row>
      <xdr:rowOff>323299</xdr:rowOff>
    </xdr:from>
    <xdr:to>
      <xdr:col>21</xdr:col>
      <xdr:colOff>187139</xdr:colOff>
      <xdr:row>744</xdr:row>
      <xdr:rowOff>239712</xdr:rowOff>
    </xdr:to>
    <xdr:sp macro="" textlink="">
      <xdr:nvSpPr>
        <xdr:cNvPr id="4" name="大かっこ 3"/>
        <xdr:cNvSpPr/>
      </xdr:nvSpPr>
      <xdr:spPr>
        <a:xfrm>
          <a:off x="2185215" y="41191899"/>
          <a:ext cx="2269124" cy="6276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地殻変動等調査に係る事業の企画立案及び事業の実施</a:t>
          </a:r>
          <a:endParaRPr lang="en-US" altLang="ja-JP">
            <a:solidFill>
              <a:sysClr val="windowText" lastClr="000000"/>
            </a:solidFill>
          </a:endParaRPr>
        </a:p>
      </xdr:txBody>
    </xdr:sp>
    <xdr:clientData/>
  </xdr:twoCellAnchor>
  <xdr:twoCellAnchor>
    <xdr:from>
      <xdr:col>37</xdr:col>
      <xdr:colOff>42617</xdr:colOff>
      <xdr:row>740</xdr:row>
      <xdr:rowOff>101600</xdr:rowOff>
    </xdr:from>
    <xdr:to>
      <xdr:col>46</xdr:col>
      <xdr:colOff>105166</xdr:colOff>
      <xdr:row>742</xdr:row>
      <xdr:rowOff>165372</xdr:rowOff>
    </xdr:to>
    <xdr:sp macro="" textlink="">
      <xdr:nvSpPr>
        <xdr:cNvPr id="5" name="大かっこ 4"/>
        <xdr:cNvSpPr/>
      </xdr:nvSpPr>
      <xdr:spPr>
        <a:xfrm>
          <a:off x="7561017" y="40259000"/>
          <a:ext cx="1891349" cy="774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職員の旅費  </a:t>
          </a:r>
          <a:r>
            <a:rPr lang="en-US" altLang="ja-JP">
              <a:solidFill>
                <a:sysClr val="windowText" lastClr="000000"/>
              </a:solidFill>
            </a:rPr>
            <a:t>5</a:t>
          </a:r>
          <a:r>
            <a:rPr lang="ja-JP" altLang="en-US">
              <a:solidFill>
                <a:sysClr val="windowText" lastClr="000000"/>
              </a:solidFill>
            </a:rPr>
            <a:t>百万円</a:t>
          </a:r>
          <a:endParaRPr lang="en-US" altLang="ja-JP">
            <a:solidFill>
              <a:sysClr val="windowText" lastClr="000000"/>
            </a:solidFill>
          </a:endParaRPr>
        </a:p>
        <a:p>
          <a:pPr algn="ctr"/>
          <a:r>
            <a:rPr lang="ja-JP" altLang="en-US">
              <a:solidFill>
                <a:sysClr val="windowText" lastClr="000000"/>
              </a:solidFill>
            </a:rPr>
            <a:t>賃金　　　　 　</a:t>
          </a:r>
          <a:r>
            <a:rPr lang="en-US" altLang="ja-JP">
              <a:solidFill>
                <a:sysClr val="windowText" lastClr="000000"/>
              </a:solidFill>
            </a:rPr>
            <a:t>4</a:t>
          </a:r>
          <a:r>
            <a:rPr lang="ja-JP" altLang="en-US">
              <a:solidFill>
                <a:sysClr val="windowText" lastClr="000000"/>
              </a:solidFill>
            </a:rPr>
            <a:t>百万円</a:t>
          </a:r>
          <a:endParaRPr lang="en-US" altLang="ja-JP">
            <a:solidFill>
              <a:sysClr val="windowText" lastClr="000000"/>
            </a:solidFill>
          </a:endParaRPr>
        </a:p>
        <a:p>
          <a:pPr algn="ctr"/>
          <a:endParaRPr lang="en-US" altLang="ja-JP">
            <a:solidFill>
              <a:sysClr val="windowText" lastClr="000000"/>
            </a:solidFill>
          </a:endParaRPr>
        </a:p>
      </xdr:txBody>
    </xdr:sp>
    <xdr:clientData/>
  </xdr:twoCellAnchor>
  <xdr:oneCellAnchor>
    <xdr:from>
      <xdr:col>32</xdr:col>
      <xdr:colOff>44858</xdr:colOff>
      <xdr:row>744</xdr:row>
      <xdr:rowOff>190568</xdr:rowOff>
    </xdr:from>
    <xdr:ext cx="2655795" cy="313766"/>
    <xdr:sp macro="" textlink="">
      <xdr:nvSpPr>
        <xdr:cNvPr id="6" name="正方形/長方形 5"/>
        <xdr:cNvSpPr/>
      </xdr:nvSpPr>
      <xdr:spPr>
        <a:xfrm>
          <a:off x="6547258" y="41770368"/>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一般競争、指名競争、随意契約</a:t>
          </a:r>
          <a:r>
            <a:rPr kumimoji="1" lang="en-US" altLang="ja-JP" sz="1100">
              <a:solidFill>
                <a:sysClr val="windowText" lastClr="000000"/>
              </a:solidFill>
            </a:rPr>
            <a:t>】</a:t>
          </a:r>
        </a:p>
      </xdr:txBody>
    </xdr:sp>
    <xdr:clientData/>
  </xdr:oneCellAnchor>
  <xdr:oneCellAnchor>
    <xdr:from>
      <xdr:col>33</xdr:col>
      <xdr:colOff>29328</xdr:colOff>
      <xdr:row>745</xdr:row>
      <xdr:rowOff>174879</xdr:rowOff>
    </xdr:from>
    <xdr:ext cx="2301689" cy="571500"/>
    <xdr:sp macro="" textlink="">
      <xdr:nvSpPr>
        <xdr:cNvPr id="7" name="正方形/長方形 6"/>
        <xdr:cNvSpPr/>
      </xdr:nvSpPr>
      <xdr:spPr>
        <a:xfrm>
          <a:off x="6734928" y="42110279"/>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21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126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31</xdr:col>
      <xdr:colOff>98677</xdr:colOff>
      <xdr:row>747</xdr:row>
      <xdr:rowOff>78167</xdr:rowOff>
    </xdr:from>
    <xdr:to>
      <xdr:col>46</xdr:col>
      <xdr:colOff>182742</xdr:colOff>
      <xdr:row>749</xdr:row>
      <xdr:rowOff>7937</xdr:rowOff>
    </xdr:to>
    <xdr:sp macro="" textlink="">
      <xdr:nvSpPr>
        <xdr:cNvPr id="8" name="大かっこ 7"/>
        <xdr:cNvSpPr/>
      </xdr:nvSpPr>
      <xdr:spPr>
        <a:xfrm>
          <a:off x="6397877" y="42724767"/>
          <a:ext cx="3132065" cy="6409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高精度地盤変動測量に必要な物品の調達</a:t>
          </a:r>
          <a:endParaRPr lang="en-US" altLang="ja-JP">
            <a:solidFill>
              <a:sysClr val="windowText" lastClr="000000"/>
            </a:solidFill>
          </a:endParaRPr>
        </a:p>
        <a:p>
          <a:pPr algn="l"/>
          <a:r>
            <a:rPr lang="ja-JP" altLang="en-US">
              <a:solidFill>
                <a:sysClr val="windowText" lastClr="000000"/>
              </a:solidFill>
            </a:rPr>
            <a:t>防災対策地域水準測量等の実施等</a:t>
          </a:r>
          <a:endParaRPr lang="en-US" altLang="ja-JP">
            <a:solidFill>
              <a:sysClr val="windowText" lastClr="000000"/>
            </a:solidFill>
          </a:endParaRPr>
        </a:p>
      </xdr:txBody>
    </xdr:sp>
    <xdr:clientData/>
  </xdr:twoCellAnchor>
  <xdr:oneCellAnchor>
    <xdr:from>
      <xdr:col>32</xdr:col>
      <xdr:colOff>44858</xdr:colOff>
      <xdr:row>748</xdr:row>
      <xdr:rowOff>324440</xdr:rowOff>
    </xdr:from>
    <xdr:ext cx="2655795" cy="313766"/>
    <xdr:sp macro="" textlink="">
      <xdr:nvSpPr>
        <xdr:cNvPr id="9" name="正方形/長方形 8"/>
        <xdr:cNvSpPr/>
      </xdr:nvSpPr>
      <xdr:spPr>
        <a:xfrm>
          <a:off x="6547258" y="43326640"/>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33</xdr:col>
      <xdr:colOff>31411</xdr:colOff>
      <xdr:row>749</xdr:row>
      <xdr:rowOff>308752</xdr:rowOff>
    </xdr:from>
    <xdr:ext cx="2301689" cy="571500"/>
    <xdr:sp macro="" textlink="">
      <xdr:nvSpPr>
        <xdr:cNvPr id="10" name="正方形/長方形 9"/>
        <xdr:cNvSpPr/>
      </xdr:nvSpPr>
      <xdr:spPr>
        <a:xfrm>
          <a:off x="6737011" y="4366655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団体）</a:t>
          </a:r>
        </a:p>
        <a:p>
          <a:pPr algn="ctr">
            <a:lnSpc>
              <a:spcPts val="1200"/>
            </a:lnSpc>
          </a:pPr>
          <a:r>
            <a:rPr kumimoji="1" lang="en-US" altLang="ja-JP" sz="1100">
              <a:solidFill>
                <a:sysClr val="windowText" lastClr="000000"/>
              </a:solidFill>
              <a:latin typeface="+mn-ea"/>
              <a:ea typeface="+mn-ea"/>
            </a:rPr>
            <a:t>0.3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34</xdr:col>
      <xdr:colOff>112044</xdr:colOff>
      <xdr:row>751</xdr:row>
      <xdr:rowOff>286338</xdr:rowOff>
    </xdr:from>
    <xdr:to>
      <xdr:col>43</xdr:col>
      <xdr:colOff>189024</xdr:colOff>
      <xdr:row>752</xdr:row>
      <xdr:rowOff>226293</xdr:rowOff>
    </xdr:to>
    <xdr:sp macro="" textlink="">
      <xdr:nvSpPr>
        <xdr:cNvPr id="11" name="大かっこ 10"/>
        <xdr:cNvSpPr/>
      </xdr:nvSpPr>
      <xdr:spPr>
        <a:xfrm>
          <a:off x="7020844" y="44355338"/>
          <a:ext cx="1905780" cy="295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土地借料、労働保険料</a:t>
          </a:r>
          <a:endParaRPr lang="en-US" altLang="ja-JP">
            <a:solidFill>
              <a:sysClr val="windowText" lastClr="000000"/>
            </a:solidFill>
          </a:endParaRPr>
        </a:p>
      </xdr:txBody>
    </xdr:sp>
    <xdr:clientData/>
  </xdr:twoCellAnchor>
  <xdr:oneCellAnchor>
    <xdr:from>
      <xdr:col>10</xdr:col>
      <xdr:colOff>93959</xdr:colOff>
      <xdr:row>754</xdr:row>
      <xdr:rowOff>156504</xdr:rowOff>
    </xdr:from>
    <xdr:ext cx="2301689" cy="571500"/>
    <xdr:sp macro="" textlink="">
      <xdr:nvSpPr>
        <xdr:cNvPr id="15" name="正方形/長方形 14"/>
        <xdr:cNvSpPr/>
      </xdr:nvSpPr>
      <xdr:spPr>
        <a:xfrm>
          <a:off x="2081785" y="46895265"/>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．地方測量部等（</a:t>
          </a: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機関）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126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9</xdr:col>
      <xdr:colOff>139700</xdr:colOff>
      <xdr:row>756</xdr:row>
      <xdr:rowOff>81494</xdr:rowOff>
    </xdr:from>
    <xdr:to>
      <xdr:col>22</xdr:col>
      <xdr:colOff>148725</xdr:colOff>
      <xdr:row>756</xdr:row>
      <xdr:rowOff>499349</xdr:rowOff>
    </xdr:to>
    <xdr:sp macro="" textlink="">
      <xdr:nvSpPr>
        <xdr:cNvPr id="16" name="大かっこ 15"/>
        <xdr:cNvSpPr/>
      </xdr:nvSpPr>
      <xdr:spPr>
        <a:xfrm>
          <a:off x="1928743" y="47532559"/>
          <a:ext cx="2593199" cy="417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地殻変動等調査に係る事業の実施</a:t>
          </a:r>
          <a:endParaRPr lang="en-US" altLang="ja-JP">
            <a:solidFill>
              <a:sysClr val="windowText" lastClr="000000"/>
            </a:solidFill>
          </a:endParaRPr>
        </a:p>
      </xdr:txBody>
    </xdr:sp>
    <xdr:clientData/>
  </xdr:twoCellAnchor>
  <xdr:oneCellAnchor>
    <xdr:from>
      <xdr:col>32</xdr:col>
      <xdr:colOff>13839</xdr:colOff>
      <xdr:row>753</xdr:row>
      <xdr:rowOff>146625</xdr:rowOff>
    </xdr:from>
    <xdr:ext cx="2655795" cy="313766"/>
    <xdr:sp macro="" textlink="">
      <xdr:nvSpPr>
        <xdr:cNvPr id="17" name="正方形/長方形 16"/>
        <xdr:cNvSpPr/>
      </xdr:nvSpPr>
      <xdr:spPr>
        <a:xfrm>
          <a:off x="6430681" y="46493270"/>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指名競争、随意契約</a:t>
          </a:r>
          <a:r>
            <a:rPr kumimoji="1" lang="en-US" altLang="ja-JP" sz="1100">
              <a:solidFill>
                <a:sysClr val="windowText" lastClr="000000"/>
              </a:solidFill>
            </a:rPr>
            <a:t>】</a:t>
          </a:r>
        </a:p>
      </xdr:txBody>
    </xdr:sp>
    <xdr:clientData/>
  </xdr:oneCellAnchor>
  <xdr:oneCellAnchor>
    <xdr:from>
      <xdr:col>33</xdr:col>
      <xdr:colOff>392</xdr:colOff>
      <xdr:row>754</xdr:row>
      <xdr:rowOff>142526</xdr:rowOff>
    </xdr:from>
    <xdr:ext cx="2301689" cy="571500"/>
    <xdr:sp macro="" textlink="">
      <xdr:nvSpPr>
        <xdr:cNvPr id="18" name="正方形/長方形 17"/>
        <xdr:cNvSpPr/>
      </xdr:nvSpPr>
      <xdr:spPr>
        <a:xfrm>
          <a:off x="6617760" y="4684009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126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32</xdr:col>
      <xdr:colOff>171790</xdr:colOff>
      <xdr:row>756</xdr:row>
      <xdr:rowOff>85758</xdr:rowOff>
    </xdr:from>
    <xdr:to>
      <xdr:col>44</xdr:col>
      <xdr:colOff>171789</xdr:colOff>
      <xdr:row>756</xdr:row>
      <xdr:rowOff>468153</xdr:rowOff>
    </xdr:to>
    <xdr:sp macro="" textlink="">
      <xdr:nvSpPr>
        <xdr:cNvPr id="19" name="大かっこ 18"/>
        <xdr:cNvSpPr/>
      </xdr:nvSpPr>
      <xdr:spPr>
        <a:xfrm>
          <a:off x="6588632" y="47485166"/>
          <a:ext cx="2406315" cy="3823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防災対策地域水準測量等の実施等</a:t>
          </a:r>
          <a:endParaRPr lang="en-US" altLang="ja-JP">
            <a:solidFill>
              <a:sysClr val="windowText" lastClr="000000"/>
            </a:solidFill>
          </a:endParaRPr>
        </a:p>
      </xdr:txBody>
    </xdr:sp>
    <xdr:clientData/>
  </xdr:twoCellAnchor>
  <xdr:twoCellAnchor>
    <xdr:from>
      <xdr:col>16</xdr:col>
      <xdr:colOff>39414</xdr:colOff>
      <xdr:row>744</xdr:row>
      <xdr:rowOff>328449</xdr:rowOff>
    </xdr:from>
    <xdr:to>
      <xdr:col>16</xdr:col>
      <xdr:colOff>39414</xdr:colOff>
      <xdr:row>754</xdr:row>
      <xdr:rowOff>156504</xdr:rowOff>
    </xdr:to>
    <xdr:cxnSp macro="">
      <xdr:nvCxnSpPr>
        <xdr:cNvPr id="23" name="直線コネクタ 22"/>
        <xdr:cNvCxnSpPr>
          <a:endCxn id="15" idx="0"/>
        </xdr:cNvCxnSpPr>
      </xdr:nvCxnSpPr>
      <xdr:spPr>
        <a:xfrm>
          <a:off x="3192517" y="43486552"/>
          <a:ext cx="0" cy="337529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35893</xdr:colOff>
      <xdr:row>746</xdr:row>
      <xdr:rowOff>104477</xdr:rowOff>
    </xdr:from>
    <xdr:to>
      <xdr:col>33</xdr:col>
      <xdr:colOff>29328</xdr:colOff>
      <xdr:row>746</xdr:row>
      <xdr:rowOff>104477</xdr:rowOff>
    </xdr:to>
    <xdr:cxnSp macro="">
      <xdr:nvCxnSpPr>
        <xdr:cNvPr id="24" name="直線コネクタ 23"/>
        <xdr:cNvCxnSpPr>
          <a:stCxn id="7" idx="1"/>
        </xdr:cNvCxnSpPr>
      </xdr:nvCxnSpPr>
      <xdr:spPr>
        <a:xfrm flipH="1">
          <a:off x="3287093" y="42395477"/>
          <a:ext cx="344783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42616</xdr:colOff>
      <xdr:row>750</xdr:row>
      <xdr:rowOff>245567</xdr:rowOff>
    </xdr:from>
    <xdr:to>
      <xdr:col>33</xdr:col>
      <xdr:colOff>31411</xdr:colOff>
      <xdr:row>750</xdr:row>
      <xdr:rowOff>245567</xdr:rowOff>
    </xdr:to>
    <xdr:cxnSp macro="">
      <xdr:nvCxnSpPr>
        <xdr:cNvPr id="25" name="直線コネクタ 24"/>
        <xdr:cNvCxnSpPr>
          <a:stCxn id="10" idx="1"/>
        </xdr:cNvCxnSpPr>
      </xdr:nvCxnSpPr>
      <xdr:spPr>
        <a:xfrm flipH="1">
          <a:off x="3293816" y="43958967"/>
          <a:ext cx="344319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 zoomScale="75" zoomScaleNormal="75" zoomScaleSheetLayoutView="75"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6" t="s">
        <v>0</v>
      </c>
      <c r="AK2" s="926"/>
      <c r="AL2" s="926"/>
      <c r="AM2" s="926"/>
      <c r="AN2" s="926"/>
      <c r="AO2" s="927"/>
      <c r="AP2" s="927"/>
      <c r="AQ2" s="927"/>
      <c r="AR2" s="65" t="str">
        <f>IF(OR(AO2="　", AO2=""), "", "-")</f>
        <v/>
      </c>
      <c r="AS2" s="928">
        <v>72</v>
      </c>
      <c r="AT2" s="928"/>
      <c r="AU2" s="928"/>
      <c r="AV2" s="43" t="str">
        <f>IF(AW2="", "", "-")</f>
        <v/>
      </c>
      <c r="AW2" s="901"/>
      <c r="AX2" s="901"/>
    </row>
    <row r="3" spans="1:50" ht="21" customHeight="1" thickBot="1" x14ac:dyDescent="0.2">
      <c r="A3" s="857" t="s">
        <v>456</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483</v>
      </c>
      <c r="AK3" s="859"/>
      <c r="AL3" s="859"/>
      <c r="AM3" s="859"/>
      <c r="AN3" s="859"/>
      <c r="AO3" s="859"/>
      <c r="AP3" s="859"/>
      <c r="AQ3" s="859"/>
      <c r="AR3" s="859"/>
      <c r="AS3" s="859"/>
      <c r="AT3" s="859"/>
      <c r="AU3" s="859"/>
      <c r="AV3" s="859"/>
      <c r="AW3" s="859"/>
      <c r="AX3" s="24" t="s">
        <v>64</v>
      </c>
    </row>
    <row r="4" spans="1:50" ht="24.75" customHeight="1" x14ac:dyDescent="0.15">
      <c r="A4" s="690" t="s">
        <v>25</v>
      </c>
      <c r="B4" s="691"/>
      <c r="C4" s="691"/>
      <c r="D4" s="691"/>
      <c r="E4" s="691"/>
      <c r="F4" s="691"/>
      <c r="G4" s="668" t="s">
        <v>474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477</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9" t="s">
        <v>475</v>
      </c>
      <c r="H5" s="830"/>
      <c r="I5" s="830"/>
      <c r="J5" s="830"/>
      <c r="K5" s="830"/>
      <c r="L5" s="830"/>
      <c r="M5" s="831" t="s">
        <v>65</v>
      </c>
      <c r="N5" s="832"/>
      <c r="O5" s="832"/>
      <c r="P5" s="832"/>
      <c r="Q5" s="832"/>
      <c r="R5" s="833"/>
      <c r="S5" s="834" t="s">
        <v>476</v>
      </c>
      <c r="T5" s="830"/>
      <c r="U5" s="830"/>
      <c r="V5" s="830"/>
      <c r="W5" s="830"/>
      <c r="X5" s="835"/>
      <c r="Y5" s="684" t="s">
        <v>3</v>
      </c>
      <c r="Z5" s="529"/>
      <c r="AA5" s="529"/>
      <c r="AB5" s="529"/>
      <c r="AC5" s="529"/>
      <c r="AD5" s="530"/>
      <c r="AE5" s="685" t="s">
        <v>478</v>
      </c>
      <c r="AF5" s="685"/>
      <c r="AG5" s="685"/>
      <c r="AH5" s="685"/>
      <c r="AI5" s="685"/>
      <c r="AJ5" s="685"/>
      <c r="AK5" s="685"/>
      <c r="AL5" s="685"/>
      <c r="AM5" s="685"/>
      <c r="AN5" s="685"/>
      <c r="AO5" s="685"/>
      <c r="AP5" s="686"/>
      <c r="AQ5" s="687" t="s">
        <v>479</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10.1" customHeight="1" x14ac:dyDescent="0.15">
      <c r="A7" s="481" t="s">
        <v>22</v>
      </c>
      <c r="B7" s="482"/>
      <c r="C7" s="482"/>
      <c r="D7" s="482"/>
      <c r="E7" s="482"/>
      <c r="F7" s="483"/>
      <c r="G7" s="484" t="s">
        <v>480</v>
      </c>
      <c r="H7" s="485"/>
      <c r="I7" s="485"/>
      <c r="J7" s="485"/>
      <c r="K7" s="485"/>
      <c r="L7" s="485"/>
      <c r="M7" s="485"/>
      <c r="N7" s="485"/>
      <c r="O7" s="485"/>
      <c r="P7" s="485"/>
      <c r="Q7" s="485"/>
      <c r="R7" s="485"/>
      <c r="S7" s="485"/>
      <c r="T7" s="485"/>
      <c r="U7" s="485"/>
      <c r="V7" s="485"/>
      <c r="W7" s="485"/>
      <c r="X7" s="486"/>
      <c r="Y7" s="912" t="s">
        <v>428</v>
      </c>
      <c r="Z7" s="429"/>
      <c r="AA7" s="429"/>
      <c r="AB7" s="429"/>
      <c r="AC7" s="429"/>
      <c r="AD7" s="913"/>
      <c r="AE7" s="902" t="s">
        <v>594</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1" t="s">
        <v>328</v>
      </c>
      <c r="B8" s="482"/>
      <c r="C8" s="482"/>
      <c r="D8" s="482"/>
      <c r="E8" s="482"/>
      <c r="F8" s="483"/>
      <c r="G8" s="929" t="str">
        <f>入力規則等!A28</f>
        <v>宇宙開発利用、国土強靱化施策</v>
      </c>
      <c r="H8" s="706"/>
      <c r="I8" s="706"/>
      <c r="J8" s="706"/>
      <c r="K8" s="706"/>
      <c r="L8" s="706"/>
      <c r="M8" s="706"/>
      <c r="N8" s="706"/>
      <c r="O8" s="706"/>
      <c r="P8" s="706"/>
      <c r="Q8" s="706"/>
      <c r="R8" s="706"/>
      <c r="S8" s="706"/>
      <c r="T8" s="706"/>
      <c r="U8" s="706"/>
      <c r="V8" s="706"/>
      <c r="W8" s="706"/>
      <c r="X8" s="930"/>
      <c r="Y8" s="836" t="s">
        <v>329</v>
      </c>
      <c r="Z8" s="837"/>
      <c r="AA8" s="837"/>
      <c r="AB8" s="837"/>
      <c r="AC8" s="837"/>
      <c r="AD8" s="838"/>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9" t="s">
        <v>23</v>
      </c>
      <c r="B9" s="840"/>
      <c r="C9" s="840"/>
      <c r="D9" s="840"/>
      <c r="E9" s="840"/>
      <c r="F9" s="840"/>
      <c r="G9" s="841" t="s">
        <v>482</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46" t="s">
        <v>29</v>
      </c>
      <c r="B10" s="647"/>
      <c r="C10" s="647"/>
      <c r="D10" s="647"/>
      <c r="E10" s="647"/>
      <c r="F10" s="647"/>
      <c r="G10" s="740" t="s">
        <v>604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31" t="s">
        <v>24</v>
      </c>
      <c r="B12" s="932"/>
      <c r="C12" s="932"/>
      <c r="D12" s="932"/>
      <c r="E12" s="932"/>
      <c r="F12" s="933"/>
      <c r="G12" s="746"/>
      <c r="H12" s="747"/>
      <c r="I12" s="747"/>
      <c r="J12" s="747"/>
      <c r="K12" s="747"/>
      <c r="L12" s="747"/>
      <c r="M12" s="747"/>
      <c r="N12" s="747"/>
      <c r="O12" s="747"/>
      <c r="P12" s="401" t="s">
        <v>447</v>
      </c>
      <c r="Q12" s="402"/>
      <c r="R12" s="402"/>
      <c r="S12" s="402"/>
      <c r="T12" s="402"/>
      <c r="U12" s="402"/>
      <c r="V12" s="403"/>
      <c r="W12" s="401" t="s">
        <v>444</v>
      </c>
      <c r="X12" s="402"/>
      <c r="Y12" s="402"/>
      <c r="Z12" s="402"/>
      <c r="AA12" s="402"/>
      <c r="AB12" s="402"/>
      <c r="AC12" s="403"/>
      <c r="AD12" s="401" t="s">
        <v>439</v>
      </c>
      <c r="AE12" s="402"/>
      <c r="AF12" s="402"/>
      <c r="AG12" s="402"/>
      <c r="AH12" s="402"/>
      <c r="AI12" s="402"/>
      <c r="AJ12" s="403"/>
      <c r="AK12" s="401" t="s">
        <v>432</v>
      </c>
      <c r="AL12" s="402"/>
      <c r="AM12" s="402"/>
      <c r="AN12" s="402"/>
      <c r="AO12" s="402"/>
      <c r="AP12" s="402"/>
      <c r="AQ12" s="403"/>
      <c r="AR12" s="401" t="s">
        <v>430</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269</v>
      </c>
      <c r="Q13" s="644"/>
      <c r="R13" s="644"/>
      <c r="S13" s="644"/>
      <c r="T13" s="644"/>
      <c r="U13" s="644"/>
      <c r="V13" s="645"/>
      <c r="W13" s="643">
        <v>269</v>
      </c>
      <c r="X13" s="644"/>
      <c r="Y13" s="644"/>
      <c r="Z13" s="644"/>
      <c r="AA13" s="644"/>
      <c r="AB13" s="644"/>
      <c r="AC13" s="645"/>
      <c r="AD13" s="643">
        <v>262</v>
      </c>
      <c r="AE13" s="644"/>
      <c r="AF13" s="644"/>
      <c r="AG13" s="644"/>
      <c r="AH13" s="644"/>
      <c r="AI13" s="644"/>
      <c r="AJ13" s="645"/>
      <c r="AK13" s="643">
        <v>264</v>
      </c>
      <c r="AL13" s="644"/>
      <c r="AM13" s="644"/>
      <c r="AN13" s="644"/>
      <c r="AO13" s="644"/>
      <c r="AP13" s="644"/>
      <c r="AQ13" s="645"/>
      <c r="AR13" s="909"/>
      <c r="AS13" s="910"/>
      <c r="AT13" s="910"/>
      <c r="AU13" s="910"/>
      <c r="AV13" s="910"/>
      <c r="AW13" s="910"/>
      <c r="AX13" s="911"/>
    </row>
    <row r="14" spans="1:50" ht="21" customHeight="1" x14ac:dyDescent="0.15">
      <c r="A14" s="600"/>
      <c r="B14" s="601"/>
      <c r="C14" s="601"/>
      <c r="D14" s="601"/>
      <c r="E14" s="601"/>
      <c r="F14" s="602"/>
      <c r="G14" s="711"/>
      <c r="H14" s="712"/>
      <c r="I14" s="697" t="s">
        <v>8</v>
      </c>
      <c r="J14" s="748"/>
      <c r="K14" s="748"/>
      <c r="L14" s="748"/>
      <c r="M14" s="748"/>
      <c r="N14" s="748"/>
      <c r="O14" s="749"/>
      <c r="P14" s="643" t="s">
        <v>484</v>
      </c>
      <c r="Q14" s="644"/>
      <c r="R14" s="644"/>
      <c r="S14" s="644"/>
      <c r="T14" s="644"/>
      <c r="U14" s="644"/>
      <c r="V14" s="645"/>
      <c r="W14" s="643" t="s">
        <v>484</v>
      </c>
      <c r="X14" s="644"/>
      <c r="Y14" s="644"/>
      <c r="Z14" s="644"/>
      <c r="AA14" s="644"/>
      <c r="AB14" s="644"/>
      <c r="AC14" s="645"/>
      <c r="AD14" s="643">
        <v>100</v>
      </c>
      <c r="AE14" s="644"/>
      <c r="AF14" s="644"/>
      <c r="AG14" s="644"/>
      <c r="AH14" s="644"/>
      <c r="AI14" s="644"/>
      <c r="AJ14" s="645"/>
      <c r="AK14" s="643" t="s">
        <v>516</v>
      </c>
      <c r="AL14" s="644"/>
      <c r="AM14" s="644"/>
      <c r="AN14" s="644"/>
      <c r="AO14" s="644"/>
      <c r="AP14" s="644"/>
      <c r="AQ14" s="645"/>
      <c r="AR14" s="778"/>
      <c r="AS14" s="778"/>
      <c r="AT14" s="778"/>
      <c r="AU14" s="778"/>
      <c r="AV14" s="778"/>
      <c r="AW14" s="778"/>
      <c r="AX14" s="779"/>
    </row>
    <row r="15" spans="1:50" ht="21" customHeight="1" x14ac:dyDescent="0.15">
      <c r="A15" s="600"/>
      <c r="B15" s="601"/>
      <c r="C15" s="601"/>
      <c r="D15" s="601"/>
      <c r="E15" s="601"/>
      <c r="F15" s="602"/>
      <c r="G15" s="711"/>
      <c r="H15" s="712"/>
      <c r="I15" s="697" t="s">
        <v>50</v>
      </c>
      <c r="J15" s="698"/>
      <c r="K15" s="698"/>
      <c r="L15" s="698"/>
      <c r="M15" s="698"/>
      <c r="N15" s="698"/>
      <c r="O15" s="699"/>
      <c r="P15" s="643" t="s">
        <v>484</v>
      </c>
      <c r="Q15" s="644"/>
      <c r="R15" s="644"/>
      <c r="S15" s="644"/>
      <c r="T15" s="644"/>
      <c r="U15" s="644"/>
      <c r="V15" s="645"/>
      <c r="W15" s="643" t="s">
        <v>484</v>
      </c>
      <c r="X15" s="644"/>
      <c r="Y15" s="644"/>
      <c r="Z15" s="644"/>
      <c r="AA15" s="644"/>
      <c r="AB15" s="644"/>
      <c r="AC15" s="645"/>
      <c r="AD15" s="643" t="s">
        <v>484</v>
      </c>
      <c r="AE15" s="644"/>
      <c r="AF15" s="644"/>
      <c r="AG15" s="644"/>
      <c r="AH15" s="644"/>
      <c r="AI15" s="644"/>
      <c r="AJ15" s="645"/>
      <c r="AK15" s="643">
        <v>100</v>
      </c>
      <c r="AL15" s="644"/>
      <c r="AM15" s="644"/>
      <c r="AN15" s="644"/>
      <c r="AO15" s="644"/>
      <c r="AP15" s="644"/>
      <c r="AQ15" s="645"/>
      <c r="AR15" s="643"/>
      <c r="AS15" s="644"/>
      <c r="AT15" s="644"/>
      <c r="AU15" s="644"/>
      <c r="AV15" s="644"/>
      <c r="AW15" s="644"/>
      <c r="AX15" s="796"/>
    </row>
    <row r="16" spans="1:50" ht="21" customHeight="1" x14ac:dyDescent="0.15">
      <c r="A16" s="600"/>
      <c r="B16" s="601"/>
      <c r="C16" s="601"/>
      <c r="D16" s="601"/>
      <c r="E16" s="601"/>
      <c r="F16" s="602"/>
      <c r="G16" s="711"/>
      <c r="H16" s="712"/>
      <c r="I16" s="697" t="s">
        <v>51</v>
      </c>
      <c r="J16" s="698"/>
      <c r="K16" s="698"/>
      <c r="L16" s="698"/>
      <c r="M16" s="698"/>
      <c r="N16" s="698"/>
      <c r="O16" s="699"/>
      <c r="P16" s="643" t="s">
        <v>484</v>
      </c>
      <c r="Q16" s="644"/>
      <c r="R16" s="644"/>
      <c r="S16" s="644"/>
      <c r="T16" s="644"/>
      <c r="U16" s="644"/>
      <c r="V16" s="645"/>
      <c r="W16" s="643" t="s">
        <v>484</v>
      </c>
      <c r="X16" s="644"/>
      <c r="Y16" s="644"/>
      <c r="Z16" s="644"/>
      <c r="AA16" s="644"/>
      <c r="AB16" s="644"/>
      <c r="AC16" s="645"/>
      <c r="AD16" s="643">
        <v>-100</v>
      </c>
      <c r="AE16" s="644"/>
      <c r="AF16" s="644"/>
      <c r="AG16" s="644"/>
      <c r="AH16" s="644"/>
      <c r="AI16" s="644"/>
      <c r="AJ16" s="645"/>
      <c r="AK16" s="643" t="s">
        <v>516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484</v>
      </c>
      <c r="Q17" s="644"/>
      <c r="R17" s="644"/>
      <c r="S17" s="644"/>
      <c r="T17" s="644"/>
      <c r="U17" s="644"/>
      <c r="V17" s="645"/>
      <c r="W17" s="643" t="s">
        <v>484</v>
      </c>
      <c r="X17" s="644"/>
      <c r="Y17" s="644"/>
      <c r="Z17" s="644"/>
      <c r="AA17" s="644"/>
      <c r="AB17" s="644"/>
      <c r="AC17" s="645"/>
      <c r="AD17" s="643" t="s">
        <v>484</v>
      </c>
      <c r="AE17" s="644"/>
      <c r="AF17" s="644"/>
      <c r="AG17" s="644"/>
      <c r="AH17" s="644"/>
      <c r="AI17" s="644"/>
      <c r="AJ17" s="645"/>
      <c r="AK17" s="643" t="s">
        <v>516</v>
      </c>
      <c r="AL17" s="644"/>
      <c r="AM17" s="644"/>
      <c r="AN17" s="644"/>
      <c r="AO17" s="644"/>
      <c r="AP17" s="644"/>
      <c r="AQ17" s="645"/>
      <c r="AR17" s="907"/>
      <c r="AS17" s="907"/>
      <c r="AT17" s="907"/>
      <c r="AU17" s="907"/>
      <c r="AV17" s="907"/>
      <c r="AW17" s="907"/>
      <c r="AX17" s="908"/>
    </row>
    <row r="18" spans="1:50" ht="24.75" customHeight="1" x14ac:dyDescent="0.15">
      <c r="A18" s="600"/>
      <c r="B18" s="601"/>
      <c r="C18" s="601"/>
      <c r="D18" s="601"/>
      <c r="E18" s="601"/>
      <c r="F18" s="602"/>
      <c r="G18" s="713"/>
      <c r="H18" s="714"/>
      <c r="I18" s="702" t="s">
        <v>20</v>
      </c>
      <c r="J18" s="703"/>
      <c r="K18" s="703"/>
      <c r="L18" s="703"/>
      <c r="M18" s="703"/>
      <c r="N18" s="703"/>
      <c r="O18" s="704"/>
      <c r="P18" s="868">
        <f>SUM(P13:V17)</f>
        <v>269</v>
      </c>
      <c r="Q18" s="869"/>
      <c r="R18" s="869"/>
      <c r="S18" s="869"/>
      <c r="T18" s="869"/>
      <c r="U18" s="869"/>
      <c r="V18" s="870"/>
      <c r="W18" s="868">
        <f>SUM(W13:AC17)</f>
        <v>269</v>
      </c>
      <c r="X18" s="869"/>
      <c r="Y18" s="869"/>
      <c r="Z18" s="869"/>
      <c r="AA18" s="869"/>
      <c r="AB18" s="869"/>
      <c r="AC18" s="870"/>
      <c r="AD18" s="868">
        <f>SUM(AD13:AJ17)</f>
        <v>262</v>
      </c>
      <c r="AE18" s="869"/>
      <c r="AF18" s="869"/>
      <c r="AG18" s="869"/>
      <c r="AH18" s="869"/>
      <c r="AI18" s="869"/>
      <c r="AJ18" s="870"/>
      <c r="AK18" s="868">
        <f>SUM(AK13:AQ17)</f>
        <v>364</v>
      </c>
      <c r="AL18" s="869"/>
      <c r="AM18" s="869"/>
      <c r="AN18" s="869"/>
      <c r="AO18" s="869"/>
      <c r="AP18" s="869"/>
      <c r="AQ18" s="870"/>
      <c r="AR18" s="868">
        <f>SUM(AR13:AX17)</f>
        <v>0</v>
      </c>
      <c r="AS18" s="869"/>
      <c r="AT18" s="869"/>
      <c r="AU18" s="869"/>
      <c r="AV18" s="869"/>
      <c r="AW18" s="869"/>
      <c r="AX18" s="871"/>
    </row>
    <row r="19" spans="1:50" ht="24.75" customHeight="1" x14ac:dyDescent="0.15">
      <c r="A19" s="600"/>
      <c r="B19" s="601"/>
      <c r="C19" s="601"/>
      <c r="D19" s="601"/>
      <c r="E19" s="601"/>
      <c r="F19" s="602"/>
      <c r="G19" s="866" t="s">
        <v>9</v>
      </c>
      <c r="H19" s="867"/>
      <c r="I19" s="867"/>
      <c r="J19" s="867"/>
      <c r="K19" s="867"/>
      <c r="L19" s="867"/>
      <c r="M19" s="867"/>
      <c r="N19" s="867"/>
      <c r="O19" s="867"/>
      <c r="P19" s="643">
        <v>261</v>
      </c>
      <c r="Q19" s="644"/>
      <c r="R19" s="644"/>
      <c r="S19" s="644"/>
      <c r="T19" s="644"/>
      <c r="U19" s="644"/>
      <c r="V19" s="645"/>
      <c r="W19" s="643">
        <v>262</v>
      </c>
      <c r="X19" s="644"/>
      <c r="Y19" s="644"/>
      <c r="Z19" s="644"/>
      <c r="AA19" s="644"/>
      <c r="AB19" s="644"/>
      <c r="AC19" s="645"/>
      <c r="AD19" s="643">
        <v>261</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6" t="s">
        <v>10</v>
      </c>
      <c r="H20" s="867"/>
      <c r="I20" s="867"/>
      <c r="J20" s="867"/>
      <c r="K20" s="867"/>
      <c r="L20" s="867"/>
      <c r="M20" s="867"/>
      <c r="N20" s="867"/>
      <c r="O20" s="867"/>
      <c r="P20" s="304">
        <f>IF(P18=0, "-", SUM(P19)/P18)</f>
        <v>0.97026022304832715</v>
      </c>
      <c r="Q20" s="304"/>
      <c r="R20" s="304"/>
      <c r="S20" s="304"/>
      <c r="T20" s="304"/>
      <c r="U20" s="304"/>
      <c r="V20" s="304"/>
      <c r="W20" s="304">
        <f t="shared" ref="W20" si="0">IF(W18=0, "-", SUM(W19)/W18)</f>
        <v>0.97397769516728627</v>
      </c>
      <c r="X20" s="304"/>
      <c r="Y20" s="304"/>
      <c r="Z20" s="304"/>
      <c r="AA20" s="304"/>
      <c r="AB20" s="304"/>
      <c r="AC20" s="304"/>
      <c r="AD20" s="304">
        <f t="shared" ref="AD20" si="1">IF(AD18=0, "-", SUM(AD19)/AD18)</f>
        <v>0.99618320610687028</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9"/>
      <c r="B21" s="840"/>
      <c r="C21" s="840"/>
      <c r="D21" s="840"/>
      <c r="E21" s="840"/>
      <c r="F21" s="934"/>
      <c r="G21" s="302" t="s">
        <v>393</v>
      </c>
      <c r="H21" s="303"/>
      <c r="I21" s="303"/>
      <c r="J21" s="303"/>
      <c r="K21" s="303"/>
      <c r="L21" s="303"/>
      <c r="M21" s="303"/>
      <c r="N21" s="303"/>
      <c r="O21" s="303"/>
      <c r="P21" s="304">
        <f>IF(P19=0, "-", SUM(P19)/SUM(P13,P14))</f>
        <v>0.97026022304832715</v>
      </c>
      <c r="Q21" s="304"/>
      <c r="R21" s="304"/>
      <c r="S21" s="304"/>
      <c r="T21" s="304"/>
      <c r="U21" s="304"/>
      <c r="V21" s="304"/>
      <c r="W21" s="304">
        <f t="shared" ref="W21" si="2">IF(W19=0, "-", SUM(W19)/SUM(W13,W14))</f>
        <v>0.97397769516728627</v>
      </c>
      <c r="X21" s="304"/>
      <c r="Y21" s="304"/>
      <c r="Z21" s="304"/>
      <c r="AA21" s="304"/>
      <c r="AB21" s="304"/>
      <c r="AC21" s="304"/>
      <c r="AD21" s="304">
        <f t="shared" ref="AD21" si="3">IF(AD19=0, "-", SUM(AD19)/SUM(AD13,AD14))</f>
        <v>0.72099447513812154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2" t="s">
        <v>464</v>
      </c>
      <c r="B22" s="953"/>
      <c r="C22" s="953"/>
      <c r="D22" s="953"/>
      <c r="E22" s="953"/>
      <c r="F22" s="954"/>
      <c r="G22" s="939" t="s">
        <v>373</v>
      </c>
      <c r="H22" s="208"/>
      <c r="I22" s="208"/>
      <c r="J22" s="208"/>
      <c r="K22" s="208"/>
      <c r="L22" s="208"/>
      <c r="M22" s="208"/>
      <c r="N22" s="208"/>
      <c r="O22" s="209"/>
      <c r="P22" s="924" t="s">
        <v>433</v>
      </c>
      <c r="Q22" s="208"/>
      <c r="R22" s="208"/>
      <c r="S22" s="208"/>
      <c r="T22" s="208"/>
      <c r="U22" s="208"/>
      <c r="V22" s="209"/>
      <c r="W22" s="924" t="s">
        <v>429</v>
      </c>
      <c r="X22" s="208"/>
      <c r="Y22" s="208"/>
      <c r="Z22" s="208"/>
      <c r="AA22" s="208"/>
      <c r="AB22" s="208"/>
      <c r="AC22" s="209"/>
      <c r="AD22" s="924" t="s">
        <v>372</v>
      </c>
      <c r="AE22" s="208"/>
      <c r="AF22" s="208"/>
      <c r="AG22" s="208"/>
      <c r="AH22" s="208"/>
      <c r="AI22" s="208"/>
      <c r="AJ22" s="208"/>
      <c r="AK22" s="208"/>
      <c r="AL22" s="208"/>
      <c r="AM22" s="208"/>
      <c r="AN22" s="208"/>
      <c r="AO22" s="208"/>
      <c r="AP22" s="208"/>
      <c r="AQ22" s="208"/>
      <c r="AR22" s="208"/>
      <c r="AS22" s="208"/>
      <c r="AT22" s="208"/>
      <c r="AU22" s="208"/>
      <c r="AV22" s="208"/>
      <c r="AW22" s="208"/>
      <c r="AX22" s="961"/>
    </row>
    <row r="23" spans="1:50" ht="25.5" customHeight="1" x14ac:dyDescent="0.15">
      <c r="A23" s="955"/>
      <c r="B23" s="956"/>
      <c r="C23" s="956"/>
      <c r="D23" s="956"/>
      <c r="E23" s="956"/>
      <c r="F23" s="957"/>
      <c r="G23" s="940" t="s">
        <v>485</v>
      </c>
      <c r="H23" s="941"/>
      <c r="I23" s="941"/>
      <c r="J23" s="941"/>
      <c r="K23" s="941"/>
      <c r="L23" s="941"/>
      <c r="M23" s="941"/>
      <c r="N23" s="941"/>
      <c r="O23" s="942"/>
      <c r="P23" s="909">
        <v>259</v>
      </c>
      <c r="Q23" s="910"/>
      <c r="R23" s="910"/>
      <c r="S23" s="910"/>
      <c r="T23" s="910"/>
      <c r="U23" s="910"/>
      <c r="V23" s="925"/>
      <c r="W23" s="909"/>
      <c r="X23" s="910"/>
      <c r="Y23" s="910"/>
      <c r="Z23" s="910"/>
      <c r="AA23" s="910"/>
      <c r="AB23" s="910"/>
      <c r="AC23" s="925"/>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t="s">
        <v>486</v>
      </c>
      <c r="H24" s="944"/>
      <c r="I24" s="944"/>
      <c r="J24" s="944"/>
      <c r="K24" s="944"/>
      <c r="L24" s="944"/>
      <c r="M24" s="944"/>
      <c r="N24" s="944"/>
      <c r="O24" s="945"/>
      <c r="P24" s="643">
        <v>5</v>
      </c>
      <c r="Q24" s="644"/>
      <c r="R24" s="644"/>
      <c r="S24" s="644"/>
      <c r="T24" s="644"/>
      <c r="U24" s="644"/>
      <c r="V24" s="645"/>
      <c r="W24" s="643"/>
      <c r="X24" s="644"/>
      <c r="Y24" s="644"/>
      <c r="Z24" s="644"/>
      <c r="AA24" s="644"/>
      <c r="AB24" s="644"/>
      <c r="AC24" s="645"/>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t="s">
        <v>487</v>
      </c>
      <c r="H25" s="944"/>
      <c r="I25" s="944"/>
      <c r="J25" s="944"/>
      <c r="K25" s="944"/>
      <c r="L25" s="944"/>
      <c r="M25" s="944"/>
      <c r="N25" s="944"/>
      <c r="O25" s="945"/>
      <c r="P25" s="643">
        <v>0.3</v>
      </c>
      <c r="Q25" s="644"/>
      <c r="R25" s="644"/>
      <c r="S25" s="644"/>
      <c r="T25" s="644"/>
      <c r="U25" s="644"/>
      <c r="V25" s="645"/>
      <c r="W25" s="643"/>
      <c r="X25" s="644"/>
      <c r="Y25" s="644"/>
      <c r="Z25" s="644"/>
      <c r="AA25" s="644"/>
      <c r="AB25" s="644"/>
      <c r="AC25" s="645"/>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c r="H26" s="944"/>
      <c r="I26" s="944"/>
      <c r="J26" s="944"/>
      <c r="K26" s="944"/>
      <c r="L26" s="944"/>
      <c r="M26" s="944"/>
      <c r="N26" s="944"/>
      <c r="O26" s="945"/>
      <c r="P26" s="643"/>
      <c r="Q26" s="644"/>
      <c r="R26" s="644"/>
      <c r="S26" s="644"/>
      <c r="T26" s="644"/>
      <c r="U26" s="644"/>
      <c r="V26" s="645"/>
      <c r="W26" s="643"/>
      <c r="X26" s="644"/>
      <c r="Y26" s="644"/>
      <c r="Z26" s="644"/>
      <c r="AA26" s="644"/>
      <c r="AB26" s="644"/>
      <c r="AC26" s="645"/>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43"/>
      <c r="H27" s="944"/>
      <c r="I27" s="944"/>
      <c r="J27" s="944"/>
      <c r="K27" s="944"/>
      <c r="L27" s="944"/>
      <c r="M27" s="944"/>
      <c r="N27" s="944"/>
      <c r="O27" s="945"/>
      <c r="P27" s="643"/>
      <c r="Q27" s="644"/>
      <c r="R27" s="644"/>
      <c r="S27" s="644"/>
      <c r="T27" s="644"/>
      <c r="U27" s="644"/>
      <c r="V27" s="645"/>
      <c r="W27" s="643"/>
      <c r="X27" s="644"/>
      <c r="Y27" s="644"/>
      <c r="Z27" s="644"/>
      <c r="AA27" s="644"/>
      <c r="AB27" s="644"/>
      <c r="AC27" s="645"/>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46" t="s">
        <v>377</v>
      </c>
      <c r="H28" s="947"/>
      <c r="I28" s="947"/>
      <c r="J28" s="947"/>
      <c r="K28" s="947"/>
      <c r="L28" s="947"/>
      <c r="M28" s="947"/>
      <c r="N28" s="947"/>
      <c r="O28" s="948"/>
      <c r="P28" s="868">
        <f>P29-SUM(P23:P27)</f>
        <v>-0.30000000000001137</v>
      </c>
      <c r="Q28" s="869"/>
      <c r="R28" s="869"/>
      <c r="S28" s="869"/>
      <c r="T28" s="869"/>
      <c r="U28" s="869"/>
      <c r="V28" s="870"/>
      <c r="W28" s="868">
        <f>W29-SUM(W23:W27)</f>
        <v>0</v>
      </c>
      <c r="X28" s="869"/>
      <c r="Y28" s="869"/>
      <c r="Z28" s="869"/>
      <c r="AA28" s="869"/>
      <c r="AB28" s="869"/>
      <c r="AC28" s="870"/>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374</v>
      </c>
      <c r="H29" s="950"/>
      <c r="I29" s="950"/>
      <c r="J29" s="950"/>
      <c r="K29" s="950"/>
      <c r="L29" s="950"/>
      <c r="M29" s="950"/>
      <c r="N29" s="950"/>
      <c r="O29" s="951"/>
      <c r="P29" s="643">
        <f>AK13</f>
        <v>264</v>
      </c>
      <c r="Q29" s="644"/>
      <c r="R29" s="644"/>
      <c r="S29" s="644"/>
      <c r="T29" s="644"/>
      <c r="U29" s="644"/>
      <c r="V29" s="645"/>
      <c r="W29" s="921">
        <f>AR13</f>
        <v>0</v>
      </c>
      <c r="X29" s="922"/>
      <c r="Y29" s="922"/>
      <c r="Z29" s="922"/>
      <c r="AA29" s="922"/>
      <c r="AB29" s="922"/>
      <c r="AC29" s="92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51" t="s">
        <v>389</v>
      </c>
      <c r="B30" s="852"/>
      <c r="C30" s="852"/>
      <c r="D30" s="852"/>
      <c r="E30" s="852"/>
      <c r="F30" s="853"/>
      <c r="G30" s="759" t="s">
        <v>264</v>
      </c>
      <c r="H30" s="760"/>
      <c r="I30" s="760"/>
      <c r="J30" s="760"/>
      <c r="K30" s="760"/>
      <c r="L30" s="760"/>
      <c r="M30" s="760"/>
      <c r="N30" s="760"/>
      <c r="O30" s="761"/>
      <c r="P30" s="847" t="s">
        <v>58</v>
      </c>
      <c r="Q30" s="760"/>
      <c r="R30" s="760"/>
      <c r="S30" s="760"/>
      <c r="T30" s="760"/>
      <c r="U30" s="760"/>
      <c r="V30" s="760"/>
      <c r="W30" s="760"/>
      <c r="X30" s="761"/>
      <c r="Y30" s="844"/>
      <c r="Z30" s="845"/>
      <c r="AA30" s="846"/>
      <c r="AB30" s="848" t="s">
        <v>11</v>
      </c>
      <c r="AC30" s="849"/>
      <c r="AD30" s="850"/>
      <c r="AE30" s="848" t="s">
        <v>448</v>
      </c>
      <c r="AF30" s="849"/>
      <c r="AG30" s="849"/>
      <c r="AH30" s="850"/>
      <c r="AI30" s="848" t="s">
        <v>445</v>
      </c>
      <c r="AJ30" s="849"/>
      <c r="AK30" s="849"/>
      <c r="AL30" s="850"/>
      <c r="AM30" s="905" t="s">
        <v>440</v>
      </c>
      <c r="AN30" s="905"/>
      <c r="AO30" s="905"/>
      <c r="AP30" s="848"/>
      <c r="AQ30" s="753" t="s">
        <v>304</v>
      </c>
      <c r="AR30" s="754"/>
      <c r="AS30" s="754"/>
      <c r="AT30" s="755"/>
      <c r="AU30" s="760" t="s">
        <v>252</v>
      </c>
      <c r="AV30" s="760"/>
      <c r="AW30" s="760"/>
      <c r="AX30" s="906"/>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305</v>
      </c>
      <c r="AT31" s="120"/>
      <c r="AU31" s="185">
        <v>33</v>
      </c>
      <c r="AV31" s="185"/>
      <c r="AW31" s="384" t="s">
        <v>296</v>
      </c>
      <c r="AX31" s="385"/>
    </row>
    <row r="32" spans="1:50" ht="23.25" customHeight="1" x14ac:dyDescent="0.15">
      <c r="A32" s="389"/>
      <c r="B32" s="387"/>
      <c r="C32" s="387"/>
      <c r="D32" s="387"/>
      <c r="E32" s="387"/>
      <c r="F32" s="388"/>
      <c r="G32" s="550" t="s">
        <v>608</v>
      </c>
      <c r="H32" s="551"/>
      <c r="I32" s="551"/>
      <c r="J32" s="551"/>
      <c r="K32" s="551"/>
      <c r="L32" s="551"/>
      <c r="M32" s="551"/>
      <c r="N32" s="551"/>
      <c r="O32" s="552"/>
      <c r="P32" s="91" t="s">
        <v>488</v>
      </c>
      <c r="Q32" s="91"/>
      <c r="R32" s="91"/>
      <c r="S32" s="91"/>
      <c r="T32" s="91"/>
      <c r="U32" s="91"/>
      <c r="V32" s="91"/>
      <c r="W32" s="91"/>
      <c r="X32" s="92"/>
      <c r="Y32" s="457" t="s">
        <v>12</v>
      </c>
      <c r="Z32" s="517"/>
      <c r="AA32" s="518"/>
      <c r="AB32" s="447" t="s">
        <v>489</v>
      </c>
      <c r="AC32" s="447"/>
      <c r="AD32" s="447"/>
      <c r="AE32" s="204">
        <v>103</v>
      </c>
      <c r="AF32" s="205"/>
      <c r="AG32" s="205"/>
      <c r="AH32" s="205"/>
      <c r="AI32" s="204">
        <v>141</v>
      </c>
      <c r="AJ32" s="205"/>
      <c r="AK32" s="205"/>
      <c r="AL32" s="205"/>
      <c r="AM32" s="204">
        <v>137</v>
      </c>
      <c r="AN32" s="205"/>
      <c r="AO32" s="205"/>
      <c r="AP32" s="205"/>
      <c r="AQ32" s="326" t="s">
        <v>484</v>
      </c>
      <c r="AR32" s="193"/>
      <c r="AS32" s="193"/>
      <c r="AT32" s="327"/>
      <c r="AU32" s="205" t="s">
        <v>606</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489</v>
      </c>
      <c r="AC33" s="509"/>
      <c r="AD33" s="509"/>
      <c r="AE33" s="204">
        <v>150</v>
      </c>
      <c r="AF33" s="205"/>
      <c r="AG33" s="205"/>
      <c r="AH33" s="205"/>
      <c r="AI33" s="204">
        <v>150</v>
      </c>
      <c r="AJ33" s="205"/>
      <c r="AK33" s="205"/>
      <c r="AL33" s="205"/>
      <c r="AM33" s="204">
        <v>150</v>
      </c>
      <c r="AN33" s="205"/>
      <c r="AO33" s="205"/>
      <c r="AP33" s="205"/>
      <c r="AQ33" s="326" t="s">
        <v>484</v>
      </c>
      <c r="AR33" s="193"/>
      <c r="AS33" s="193"/>
      <c r="AT33" s="327"/>
      <c r="AU33" s="205">
        <v>135</v>
      </c>
      <c r="AV33" s="205"/>
      <c r="AW33" s="205"/>
      <c r="AX33" s="207"/>
    </row>
    <row r="34" spans="1:50" ht="168"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69</v>
      </c>
      <c r="AF34" s="205"/>
      <c r="AG34" s="205"/>
      <c r="AH34" s="205"/>
      <c r="AI34" s="204">
        <v>93</v>
      </c>
      <c r="AJ34" s="205"/>
      <c r="AK34" s="205"/>
      <c r="AL34" s="205"/>
      <c r="AM34" s="204">
        <v>91</v>
      </c>
      <c r="AN34" s="205"/>
      <c r="AO34" s="205"/>
      <c r="AP34" s="205"/>
      <c r="AQ34" s="326" t="s">
        <v>484</v>
      </c>
      <c r="AR34" s="193"/>
      <c r="AS34" s="193"/>
      <c r="AT34" s="327"/>
      <c r="AU34" s="205" t="s">
        <v>605</v>
      </c>
      <c r="AV34" s="205"/>
      <c r="AW34" s="205"/>
      <c r="AX34" s="207"/>
    </row>
    <row r="35" spans="1:50" ht="23.25" customHeight="1" x14ac:dyDescent="0.15">
      <c r="A35" s="212" t="s">
        <v>418</v>
      </c>
      <c r="B35" s="213"/>
      <c r="C35" s="213"/>
      <c r="D35" s="213"/>
      <c r="E35" s="213"/>
      <c r="F35" s="214"/>
      <c r="G35" s="218" t="s">
        <v>517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389</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448</v>
      </c>
      <c r="AF37" s="231"/>
      <c r="AG37" s="231"/>
      <c r="AH37" s="232"/>
      <c r="AI37" s="230" t="s">
        <v>445</v>
      </c>
      <c r="AJ37" s="231"/>
      <c r="AK37" s="231"/>
      <c r="AL37" s="232"/>
      <c r="AM37" s="236" t="s">
        <v>440</v>
      </c>
      <c r="AN37" s="236"/>
      <c r="AO37" s="236"/>
      <c r="AP37" s="230"/>
      <c r="AQ37" s="137" t="s">
        <v>304</v>
      </c>
      <c r="AR37" s="138"/>
      <c r="AS37" s="138"/>
      <c r="AT37" s="139"/>
      <c r="AU37" s="397" t="s">
        <v>252</v>
      </c>
      <c r="AV37" s="397"/>
      <c r="AW37" s="397"/>
      <c r="AX37" s="900"/>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305</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418</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389</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448</v>
      </c>
      <c r="AF44" s="231"/>
      <c r="AG44" s="231"/>
      <c r="AH44" s="232"/>
      <c r="AI44" s="230" t="s">
        <v>445</v>
      </c>
      <c r="AJ44" s="231"/>
      <c r="AK44" s="231"/>
      <c r="AL44" s="232"/>
      <c r="AM44" s="236" t="s">
        <v>440</v>
      </c>
      <c r="AN44" s="236"/>
      <c r="AO44" s="236"/>
      <c r="AP44" s="230"/>
      <c r="AQ44" s="137" t="s">
        <v>304</v>
      </c>
      <c r="AR44" s="138"/>
      <c r="AS44" s="138"/>
      <c r="AT44" s="139"/>
      <c r="AU44" s="397" t="s">
        <v>252</v>
      </c>
      <c r="AV44" s="397"/>
      <c r="AW44" s="397"/>
      <c r="AX44" s="900"/>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305</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418</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389</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448</v>
      </c>
      <c r="AF51" s="231"/>
      <c r="AG51" s="231"/>
      <c r="AH51" s="232"/>
      <c r="AI51" s="230" t="s">
        <v>445</v>
      </c>
      <c r="AJ51" s="231"/>
      <c r="AK51" s="231"/>
      <c r="AL51" s="232"/>
      <c r="AM51" s="236" t="s">
        <v>441</v>
      </c>
      <c r="AN51" s="236"/>
      <c r="AO51" s="236"/>
      <c r="AP51" s="230"/>
      <c r="AQ51" s="137" t="s">
        <v>304</v>
      </c>
      <c r="AR51" s="138"/>
      <c r="AS51" s="138"/>
      <c r="AT51" s="139"/>
      <c r="AU51" s="914" t="s">
        <v>252</v>
      </c>
      <c r="AV51" s="914"/>
      <c r="AW51" s="914"/>
      <c r="AX51" s="915"/>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305</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418</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389</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449</v>
      </c>
      <c r="AF58" s="231"/>
      <c r="AG58" s="231"/>
      <c r="AH58" s="232"/>
      <c r="AI58" s="230" t="s">
        <v>445</v>
      </c>
      <c r="AJ58" s="231"/>
      <c r="AK58" s="231"/>
      <c r="AL58" s="232"/>
      <c r="AM58" s="236" t="s">
        <v>440</v>
      </c>
      <c r="AN58" s="236"/>
      <c r="AO58" s="236"/>
      <c r="AP58" s="230"/>
      <c r="AQ58" s="137" t="s">
        <v>304</v>
      </c>
      <c r="AR58" s="138"/>
      <c r="AS58" s="138"/>
      <c r="AT58" s="139"/>
      <c r="AU58" s="914" t="s">
        <v>252</v>
      </c>
      <c r="AV58" s="914"/>
      <c r="AW58" s="914"/>
      <c r="AX58" s="915"/>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305</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418</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390</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385</v>
      </c>
      <c r="X65" s="474"/>
      <c r="Y65" s="477"/>
      <c r="Z65" s="477"/>
      <c r="AA65" s="478"/>
      <c r="AB65" s="224" t="s">
        <v>11</v>
      </c>
      <c r="AC65" s="225"/>
      <c r="AD65" s="226"/>
      <c r="AE65" s="230" t="s">
        <v>448</v>
      </c>
      <c r="AF65" s="231"/>
      <c r="AG65" s="231"/>
      <c r="AH65" s="232"/>
      <c r="AI65" s="230" t="s">
        <v>445</v>
      </c>
      <c r="AJ65" s="231"/>
      <c r="AK65" s="231"/>
      <c r="AL65" s="232"/>
      <c r="AM65" s="236" t="s">
        <v>440</v>
      </c>
      <c r="AN65" s="236"/>
      <c r="AO65" s="236"/>
      <c r="AP65" s="230"/>
      <c r="AQ65" s="224" t="s">
        <v>304</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305</v>
      </c>
      <c r="AT66" s="229"/>
      <c r="AU66" s="185"/>
      <c r="AV66" s="185"/>
      <c r="AW66" s="228" t="s">
        <v>388</v>
      </c>
      <c r="AX66" s="240"/>
    </row>
    <row r="67" spans="1:50" ht="23.25" hidden="1" customHeight="1" x14ac:dyDescent="0.15">
      <c r="A67" s="461"/>
      <c r="B67" s="462"/>
      <c r="C67" s="462"/>
      <c r="D67" s="462"/>
      <c r="E67" s="462"/>
      <c r="F67" s="463"/>
      <c r="G67" s="241" t="s">
        <v>306</v>
      </c>
      <c r="H67" s="244"/>
      <c r="I67" s="245"/>
      <c r="J67" s="245"/>
      <c r="K67" s="245"/>
      <c r="L67" s="245"/>
      <c r="M67" s="245"/>
      <c r="N67" s="245"/>
      <c r="O67" s="246"/>
      <c r="P67" s="244"/>
      <c r="Q67" s="245"/>
      <c r="R67" s="245"/>
      <c r="S67" s="245"/>
      <c r="T67" s="245"/>
      <c r="U67" s="245"/>
      <c r="V67" s="246"/>
      <c r="W67" s="250"/>
      <c r="X67" s="251"/>
      <c r="Y67" s="256" t="s">
        <v>12</v>
      </c>
      <c r="Z67" s="256"/>
      <c r="AA67" s="257"/>
      <c r="AB67" s="258" t="s">
        <v>408</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408</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409</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394</v>
      </c>
      <c r="B70" s="462"/>
      <c r="C70" s="462"/>
      <c r="D70" s="462"/>
      <c r="E70" s="462"/>
      <c r="F70" s="463"/>
      <c r="G70" s="242" t="s">
        <v>307</v>
      </c>
      <c r="H70" s="293"/>
      <c r="I70" s="293"/>
      <c r="J70" s="293"/>
      <c r="K70" s="293"/>
      <c r="L70" s="293"/>
      <c r="M70" s="293"/>
      <c r="N70" s="293"/>
      <c r="O70" s="293"/>
      <c r="P70" s="293"/>
      <c r="Q70" s="293"/>
      <c r="R70" s="293"/>
      <c r="S70" s="293"/>
      <c r="T70" s="293"/>
      <c r="U70" s="293"/>
      <c r="V70" s="293"/>
      <c r="W70" s="296" t="s">
        <v>407</v>
      </c>
      <c r="X70" s="297"/>
      <c r="Y70" s="256" t="s">
        <v>12</v>
      </c>
      <c r="Z70" s="256"/>
      <c r="AA70" s="257"/>
      <c r="AB70" s="258" t="s">
        <v>408</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408</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409</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390</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448</v>
      </c>
      <c r="AF73" s="231"/>
      <c r="AG73" s="231"/>
      <c r="AH73" s="232"/>
      <c r="AI73" s="230" t="s">
        <v>445</v>
      </c>
      <c r="AJ73" s="231"/>
      <c r="AK73" s="231"/>
      <c r="AL73" s="232"/>
      <c r="AM73" s="236" t="s">
        <v>440</v>
      </c>
      <c r="AN73" s="236"/>
      <c r="AO73" s="236"/>
      <c r="AP73" s="230"/>
      <c r="AQ73" s="145" t="s">
        <v>304</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305</v>
      </c>
      <c r="AT74" s="120"/>
      <c r="AU74" s="576"/>
      <c r="AV74" s="186"/>
      <c r="AW74" s="119" t="s">
        <v>296</v>
      </c>
      <c r="AX74" s="181"/>
    </row>
    <row r="75" spans="1:50" ht="23.25" hidden="1" customHeight="1" x14ac:dyDescent="0.15">
      <c r="A75" s="495"/>
      <c r="B75" s="496"/>
      <c r="C75" s="496"/>
      <c r="D75" s="496"/>
      <c r="E75" s="496"/>
      <c r="F75" s="497"/>
      <c r="G75" s="595" t="s">
        <v>306</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80"/>
      <c r="AF77" s="881"/>
      <c r="AG77" s="881"/>
      <c r="AH77" s="881"/>
      <c r="AI77" s="880"/>
      <c r="AJ77" s="881"/>
      <c r="AK77" s="881"/>
      <c r="AL77" s="881"/>
      <c r="AM77" s="880"/>
      <c r="AN77" s="881"/>
      <c r="AO77" s="881"/>
      <c r="AP77" s="881"/>
      <c r="AQ77" s="326"/>
      <c r="AR77" s="193"/>
      <c r="AS77" s="193"/>
      <c r="AT77" s="327"/>
      <c r="AU77" s="205"/>
      <c r="AV77" s="205"/>
      <c r="AW77" s="205"/>
      <c r="AX77" s="207"/>
    </row>
    <row r="78" spans="1:50" ht="69.75" hidden="1" customHeight="1" x14ac:dyDescent="0.15">
      <c r="A78" s="321" t="s">
        <v>421</v>
      </c>
      <c r="B78" s="322"/>
      <c r="C78" s="322"/>
      <c r="D78" s="322"/>
      <c r="E78" s="319" t="s">
        <v>367</v>
      </c>
      <c r="F78" s="320"/>
      <c r="G78" s="48" t="s">
        <v>307</v>
      </c>
      <c r="H78" s="573"/>
      <c r="I78" s="574"/>
      <c r="J78" s="574"/>
      <c r="K78" s="574"/>
      <c r="L78" s="574"/>
      <c r="M78" s="574"/>
      <c r="N78" s="574"/>
      <c r="O78" s="575"/>
      <c r="P78" s="133"/>
      <c r="Q78" s="133"/>
      <c r="R78" s="133"/>
      <c r="S78" s="133"/>
      <c r="T78" s="133"/>
      <c r="U78" s="133"/>
      <c r="V78" s="133"/>
      <c r="W78" s="133"/>
      <c r="X78" s="133"/>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384</v>
      </c>
      <c r="AP79" s="265"/>
      <c r="AQ79" s="265"/>
      <c r="AR79" s="67" t="s">
        <v>382</v>
      </c>
      <c r="AS79" s="264"/>
      <c r="AT79" s="265"/>
      <c r="AU79" s="265"/>
      <c r="AV79" s="265"/>
      <c r="AW79" s="265"/>
      <c r="AX79" s="935"/>
    </row>
    <row r="80" spans="1:50" ht="18.75" hidden="1" customHeight="1" x14ac:dyDescent="0.15">
      <c r="A80" s="854" t="s">
        <v>265</v>
      </c>
      <c r="B80" s="510" t="s">
        <v>381</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465</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5"/>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5"/>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4"/>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5"/>
    </row>
    <row r="83" spans="1:60" ht="22.5" hidden="1" customHeight="1" x14ac:dyDescent="0.15">
      <c r="A83" s="855"/>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6"/>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7"/>
    </row>
    <row r="84" spans="1:60" ht="19.5" hidden="1" customHeight="1" x14ac:dyDescent="0.15">
      <c r="A84" s="855"/>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8"/>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9"/>
    </row>
    <row r="85" spans="1:60" ht="18.75" hidden="1" customHeight="1" x14ac:dyDescent="0.15">
      <c r="A85" s="855"/>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448</v>
      </c>
      <c r="AF85" s="231"/>
      <c r="AG85" s="231"/>
      <c r="AH85" s="232"/>
      <c r="AI85" s="230" t="s">
        <v>445</v>
      </c>
      <c r="AJ85" s="231"/>
      <c r="AK85" s="231"/>
      <c r="AL85" s="232"/>
      <c r="AM85" s="236" t="s">
        <v>440</v>
      </c>
      <c r="AN85" s="236"/>
      <c r="AO85" s="236"/>
      <c r="AP85" s="230"/>
      <c r="AQ85" s="145" t="s">
        <v>304</v>
      </c>
      <c r="AR85" s="116"/>
      <c r="AS85" s="116"/>
      <c r="AT85" s="117"/>
      <c r="AU85" s="519" t="s">
        <v>252</v>
      </c>
      <c r="AV85" s="519"/>
      <c r="AW85" s="519"/>
      <c r="AX85" s="520"/>
      <c r="AY85" s="10"/>
      <c r="AZ85" s="10"/>
      <c r="BA85" s="10"/>
      <c r="BB85" s="10"/>
      <c r="BC85" s="10"/>
    </row>
    <row r="86" spans="1:60" ht="18.75" hidden="1" customHeight="1" x14ac:dyDescent="0.15">
      <c r="A86" s="855"/>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305</v>
      </c>
      <c r="AT86" s="120"/>
      <c r="AU86" s="185"/>
      <c r="AV86" s="185"/>
      <c r="AW86" s="384" t="s">
        <v>296</v>
      </c>
      <c r="AX86" s="385"/>
      <c r="AY86" s="10"/>
      <c r="AZ86" s="10"/>
      <c r="BA86" s="10"/>
      <c r="BB86" s="10"/>
      <c r="BC86" s="10"/>
      <c r="BD86" s="10"/>
      <c r="BE86" s="10"/>
      <c r="BF86" s="10"/>
      <c r="BG86" s="10"/>
      <c r="BH86" s="10"/>
    </row>
    <row r="87" spans="1:60" ht="23.25" hidden="1" customHeight="1" x14ac:dyDescent="0.15">
      <c r="A87" s="855"/>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5"/>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5"/>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5"/>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448</v>
      </c>
      <c r="AF90" s="231"/>
      <c r="AG90" s="231"/>
      <c r="AH90" s="232"/>
      <c r="AI90" s="230" t="s">
        <v>445</v>
      </c>
      <c r="AJ90" s="231"/>
      <c r="AK90" s="231"/>
      <c r="AL90" s="232"/>
      <c r="AM90" s="236" t="s">
        <v>440</v>
      </c>
      <c r="AN90" s="236"/>
      <c r="AO90" s="236"/>
      <c r="AP90" s="230"/>
      <c r="AQ90" s="145" t="s">
        <v>304</v>
      </c>
      <c r="AR90" s="116"/>
      <c r="AS90" s="116"/>
      <c r="AT90" s="117"/>
      <c r="AU90" s="519" t="s">
        <v>252</v>
      </c>
      <c r="AV90" s="519"/>
      <c r="AW90" s="519"/>
      <c r="AX90" s="520"/>
    </row>
    <row r="91" spans="1:60" ht="18.75" hidden="1" customHeight="1" x14ac:dyDescent="0.15">
      <c r="A91" s="855"/>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305</v>
      </c>
      <c r="AT91" s="120"/>
      <c r="AU91" s="185"/>
      <c r="AV91" s="185"/>
      <c r="AW91" s="384" t="s">
        <v>296</v>
      </c>
      <c r="AX91" s="385"/>
      <c r="AY91" s="10"/>
      <c r="AZ91" s="10"/>
      <c r="BA91" s="10"/>
      <c r="BB91" s="10"/>
      <c r="BC91" s="10"/>
    </row>
    <row r="92" spans="1:60" ht="23.25" hidden="1" customHeight="1" x14ac:dyDescent="0.15">
      <c r="A92" s="855"/>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5"/>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5"/>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5"/>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448</v>
      </c>
      <c r="AF95" s="231"/>
      <c r="AG95" s="231"/>
      <c r="AH95" s="232"/>
      <c r="AI95" s="230" t="s">
        <v>445</v>
      </c>
      <c r="AJ95" s="231"/>
      <c r="AK95" s="231"/>
      <c r="AL95" s="232"/>
      <c r="AM95" s="236" t="s">
        <v>440</v>
      </c>
      <c r="AN95" s="236"/>
      <c r="AO95" s="236"/>
      <c r="AP95" s="230"/>
      <c r="AQ95" s="145" t="s">
        <v>304</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5"/>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305</v>
      </c>
      <c r="AT96" s="120"/>
      <c r="AU96" s="185"/>
      <c r="AV96" s="185"/>
      <c r="AW96" s="384" t="s">
        <v>296</v>
      </c>
      <c r="AX96" s="385"/>
    </row>
    <row r="97" spans="1:60" ht="23.25" hidden="1" customHeight="1" x14ac:dyDescent="0.15">
      <c r="A97" s="855"/>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5"/>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6"/>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5" t="s">
        <v>13</v>
      </c>
      <c r="Z99" s="886"/>
      <c r="AA99" s="887"/>
      <c r="AB99" s="882" t="s">
        <v>14</v>
      </c>
      <c r="AC99" s="883"/>
      <c r="AD99" s="884"/>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391</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4"/>
      <c r="Z100" s="845"/>
      <c r="AA100" s="846"/>
      <c r="AB100" s="467" t="s">
        <v>11</v>
      </c>
      <c r="AC100" s="467"/>
      <c r="AD100" s="467"/>
      <c r="AE100" s="525" t="s">
        <v>448</v>
      </c>
      <c r="AF100" s="526"/>
      <c r="AG100" s="526"/>
      <c r="AH100" s="527"/>
      <c r="AI100" s="525" t="s">
        <v>445</v>
      </c>
      <c r="AJ100" s="526"/>
      <c r="AK100" s="526"/>
      <c r="AL100" s="527"/>
      <c r="AM100" s="525" t="s">
        <v>441</v>
      </c>
      <c r="AN100" s="526"/>
      <c r="AO100" s="526"/>
      <c r="AP100" s="527"/>
      <c r="AQ100" s="306" t="s">
        <v>434</v>
      </c>
      <c r="AR100" s="307"/>
      <c r="AS100" s="307"/>
      <c r="AT100" s="308"/>
      <c r="AU100" s="306" t="s">
        <v>431</v>
      </c>
      <c r="AV100" s="307"/>
      <c r="AW100" s="307"/>
      <c r="AX100" s="309"/>
    </row>
    <row r="101" spans="1:60" ht="23.25" customHeight="1" x14ac:dyDescent="0.15">
      <c r="A101" s="408"/>
      <c r="B101" s="409"/>
      <c r="C101" s="409"/>
      <c r="D101" s="409"/>
      <c r="E101" s="409"/>
      <c r="F101" s="410"/>
      <c r="G101" s="91" t="s">
        <v>607</v>
      </c>
      <c r="H101" s="91"/>
      <c r="I101" s="91"/>
      <c r="J101" s="91"/>
      <c r="K101" s="91"/>
      <c r="L101" s="91"/>
      <c r="M101" s="91"/>
      <c r="N101" s="91"/>
      <c r="O101" s="91"/>
      <c r="P101" s="91"/>
      <c r="Q101" s="91"/>
      <c r="R101" s="91"/>
      <c r="S101" s="91"/>
      <c r="T101" s="91"/>
      <c r="U101" s="91"/>
      <c r="V101" s="91"/>
      <c r="W101" s="91"/>
      <c r="X101" s="92"/>
      <c r="Y101" s="528" t="s">
        <v>54</v>
      </c>
      <c r="Z101" s="529"/>
      <c r="AA101" s="530"/>
      <c r="AB101" s="447" t="s">
        <v>409</v>
      </c>
      <c r="AC101" s="447"/>
      <c r="AD101" s="447"/>
      <c r="AE101" s="204">
        <v>100</v>
      </c>
      <c r="AF101" s="205"/>
      <c r="AG101" s="205"/>
      <c r="AH101" s="206"/>
      <c r="AI101" s="204">
        <v>100</v>
      </c>
      <c r="AJ101" s="205"/>
      <c r="AK101" s="205"/>
      <c r="AL101" s="206"/>
      <c r="AM101" s="204">
        <v>100</v>
      </c>
      <c r="AN101" s="205"/>
      <c r="AO101" s="205"/>
      <c r="AP101" s="206"/>
      <c r="AQ101" s="204" t="s">
        <v>484</v>
      </c>
      <c r="AR101" s="205"/>
      <c r="AS101" s="205"/>
      <c r="AT101" s="206"/>
      <c r="AU101" s="204" t="s">
        <v>484</v>
      </c>
      <c r="AV101" s="205"/>
      <c r="AW101" s="205"/>
      <c r="AX101" s="206"/>
    </row>
    <row r="102" spans="1:60" ht="36.7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409</v>
      </c>
      <c r="AC102" s="447"/>
      <c r="AD102" s="447"/>
      <c r="AE102" s="404">
        <v>100</v>
      </c>
      <c r="AF102" s="404"/>
      <c r="AG102" s="404"/>
      <c r="AH102" s="404"/>
      <c r="AI102" s="404">
        <v>100</v>
      </c>
      <c r="AJ102" s="404"/>
      <c r="AK102" s="404"/>
      <c r="AL102" s="404"/>
      <c r="AM102" s="404">
        <v>100</v>
      </c>
      <c r="AN102" s="404"/>
      <c r="AO102" s="404"/>
      <c r="AP102" s="404"/>
      <c r="AQ102" s="259">
        <v>100</v>
      </c>
      <c r="AR102" s="260"/>
      <c r="AS102" s="260"/>
      <c r="AT102" s="305"/>
      <c r="AU102" s="259">
        <v>100</v>
      </c>
      <c r="AV102" s="260"/>
      <c r="AW102" s="260"/>
      <c r="AX102" s="305"/>
    </row>
    <row r="103" spans="1:60" ht="31.5" hidden="1" customHeight="1" x14ac:dyDescent="0.15">
      <c r="A103" s="405" t="s">
        <v>391</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448</v>
      </c>
      <c r="AF103" s="402"/>
      <c r="AG103" s="402"/>
      <c r="AH103" s="403"/>
      <c r="AI103" s="401" t="s">
        <v>445</v>
      </c>
      <c r="AJ103" s="402"/>
      <c r="AK103" s="402"/>
      <c r="AL103" s="403"/>
      <c r="AM103" s="401" t="s">
        <v>441</v>
      </c>
      <c r="AN103" s="402"/>
      <c r="AO103" s="402"/>
      <c r="AP103" s="403"/>
      <c r="AQ103" s="270" t="s">
        <v>434</v>
      </c>
      <c r="AR103" s="271"/>
      <c r="AS103" s="271"/>
      <c r="AT103" s="310"/>
      <c r="AU103" s="270" t="s">
        <v>431</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391</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448</v>
      </c>
      <c r="AF106" s="402"/>
      <c r="AG106" s="402"/>
      <c r="AH106" s="403"/>
      <c r="AI106" s="401" t="s">
        <v>445</v>
      </c>
      <c r="AJ106" s="402"/>
      <c r="AK106" s="402"/>
      <c r="AL106" s="403"/>
      <c r="AM106" s="401" t="s">
        <v>440</v>
      </c>
      <c r="AN106" s="402"/>
      <c r="AO106" s="402"/>
      <c r="AP106" s="403"/>
      <c r="AQ106" s="270" t="s">
        <v>434</v>
      </c>
      <c r="AR106" s="271"/>
      <c r="AS106" s="271"/>
      <c r="AT106" s="310"/>
      <c r="AU106" s="270" t="s">
        <v>431</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391</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448</v>
      </c>
      <c r="AF109" s="402"/>
      <c r="AG109" s="402"/>
      <c r="AH109" s="403"/>
      <c r="AI109" s="401" t="s">
        <v>445</v>
      </c>
      <c r="AJ109" s="402"/>
      <c r="AK109" s="402"/>
      <c r="AL109" s="403"/>
      <c r="AM109" s="401" t="s">
        <v>441</v>
      </c>
      <c r="AN109" s="402"/>
      <c r="AO109" s="402"/>
      <c r="AP109" s="403"/>
      <c r="AQ109" s="270" t="s">
        <v>434</v>
      </c>
      <c r="AR109" s="271"/>
      <c r="AS109" s="271"/>
      <c r="AT109" s="310"/>
      <c r="AU109" s="270" t="s">
        <v>431</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391</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448</v>
      </c>
      <c r="AF112" s="402"/>
      <c r="AG112" s="402"/>
      <c r="AH112" s="403"/>
      <c r="AI112" s="401" t="s">
        <v>445</v>
      </c>
      <c r="AJ112" s="402"/>
      <c r="AK112" s="402"/>
      <c r="AL112" s="403"/>
      <c r="AM112" s="401" t="s">
        <v>440</v>
      </c>
      <c r="AN112" s="402"/>
      <c r="AO112" s="402"/>
      <c r="AP112" s="403"/>
      <c r="AQ112" s="270" t="s">
        <v>434</v>
      </c>
      <c r="AR112" s="271"/>
      <c r="AS112" s="271"/>
      <c r="AT112" s="310"/>
      <c r="AU112" s="270" t="s">
        <v>431</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448</v>
      </c>
      <c r="AF115" s="402"/>
      <c r="AG115" s="402"/>
      <c r="AH115" s="403"/>
      <c r="AI115" s="401" t="s">
        <v>445</v>
      </c>
      <c r="AJ115" s="402"/>
      <c r="AK115" s="402"/>
      <c r="AL115" s="403"/>
      <c r="AM115" s="401" t="s">
        <v>440</v>
      </c>
      <c r="AN115" s="402"/>
      <c r="AO115" s="402"/>
      <c r="AP115" s="403"/>
      <c r="AQ115" s="577" t="s">
        <v>435</v>
      </c>
      <c r="AR115" s="578"/>
      <c r="AS115" s="578"/>
      <c r="AT115" s="578"/>
      <c r="AU115" s="578"/>
      <c r="AV115" s="578"/>
      <c r="AW115" s="578"/>
      <c r="AX115" s="579"/>
    </row>
    <row r="116" spans="1:50" ht="23.25" customHeight="1" x14ac:dyDescent="0.15">
      <c r="A116" s="425"/>
      <c r="B116" s="426"/>
      <c r="C116" s="426"/>
      <c r="D116" s="426"/>
      <c r="E116" s="426"/>
      <c r="F116" s="427"/>
      <c r="G116" s="770" t="s">
        <v>490</v>
      </c>
      <c r="H116" s="379"/>
      <c r="I116" s="379"/>
      <c r="J116" s="379"/>
      <c r="K116" s="379"/>
      <c r="L116" s="379"/>
      <c r="M116" s="379"/>
      <c r="N116" s="379"/>
      <c r="O116" s="379"/>
      <c r="P116" s="379"/>
      <c r="Q116" s="379"/>
      <c r="R116" s="379"/>
      <c r="S116" s="379"/>
      <c r="T116" s="379"/>
      <c r="U116" s="379"/>
      <c r="V116" s="379"/>
      <c r="W116" s="379"/>
      <c r="X116" s="771"/>
      <c r="Y116" s="441" t="s">
        <v>15</v>
      </c>
      <c r="Z116" s="442"/>
      <c r="AA116" s="443"/>
      <c r="AB116" s="448" t="s">
        <v>491</v>
      </c>
      <c r="AC116" s="449"/>
      <c r="AD116" s="450"/>
      <c r="AE116" s="404">
        <v>0.1</v>
      </c>
      <c r="AF116" s="404"/>
      <c r="AG116" s="404"/>
      <c r="AH116" s="404"/>
      <c r="AI116" s="404">
        <v>0.1</v>
      </c>
      <c r="AJ116" s="404"/>
      <c r="AK116" s="404"/>
      <c r="AL116" s="404"/>
      <c r="AM116" s="404">
        <v>0.1</v>
      </c>
      <c r="AN116" s="404"/>
      <c r="AO116" s="404"/>
      <c r="AP116" s="404"/>
      <c r="AQ116" s="204">
        <v>0.4</v>
      </c>
      <c r="AR116" s="205"/>
      <c r="AS116" s="205"/>
      <c r="AT116" s="205"/>
      <c r="AU116" s="205"/>
      <c r="AV116" s="205"/>
      <c r="AW116" s="205"/>
      <c r="AX116" s="207"/>
    </row>
    <row r="117" spans="1:50" ht="46.5" customHeight="1" thickBot="1" x14ac:dyDescent="0.2">
      <c r="A117" s="428"/>
      <c r="B117" s="429"/>
      <c r="C117" s="429"/>
      <c r="D117" s="429"/>
      <c r="E117" s="429"/>
      <c r="F117" s="430"/>
      <c r="G117" s="772"/>
      <c r="H117" s="380"/>
      <c r="I117" s="380"/>
      <c r="J117" s="380"/>
      <c r="K117" s="380"/>
      <c r="L117" s="380"/>
      <c r="M117" s="380"/>
      <c r="N117" s="380"/>
      <c r="O117" s="380"/>
      <c r="P117" s="380"/>
      <c r="Q117" s="380"/>
      <c r="R117" s="380"/>
      <c r="S117" s="380"/>
      <c r="T117" s="380"/>
      <c r="U117" s="380"/>
      <c r="V117" s="380"/>
      <c r="W117" s="380"/>
      <c r="X117" s="773"/>
      <c r="Y117" s="457" t="s">
        <v>48</v>
      </c>
      <c r="Z117" s="432"/>
      <c r="AA117" s="433"/>
      <c r="AB117" s="458" t="s">
        <v>492</v>
      </c>
      <c r="AC117" s="459"/>
      <c r="AD117" s="460"/>
      <c r="AE117" s="537" t="s">
        <v>493</v>
      </c>
      <c r="AF117" s="537"/>
      <c r="AG117" s="537"/>
      <c r="AH117" s="537"/>
      <c r="AI117" s="537" t="s">
        <v>494</v>
      </c>
      <c r="AJ117" s="537"/>
      <c r="AK117" s="537"/>
      <c r="AL117" s="537"/>
      <c r="AM117" s="537" t="s">
        <v>597</v>
      </c>
      <c r="AN117" s="537"/>
      <c r="AO117" s="537"/>
      <c r="AP117" s="537"/>
      <c r="AQ117" s="537" t="s">
        <v>518</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448</v>
      </c>
      <c r="AF118" s="402"/>
      <c r="AG118" s="402"/>
      <c r="AH118" s="403"/>
      <c r="AI118" s="401" t="s">
        <v>445</v>
      </c>
      <c r="AJ118" s="402"/>
      <c r="AK118" s="402"/>
      <c r="AL118" s="403"/>
      <c r="AM118" s="401" t="s">
        <v>440</v>
      </c>
      <c r="AN118" s="402"/>
      <c r="AO118" s="402"/>
      <c r="AP118" s="403"/>
      <c r="AQ118" s="577" t="s">
        <v>435</v>
      </c>
      <c r="AR118" s="578"/>
      <c r="AS118" s="578"/>
      <c r="AT118" s="578"/>
      <c r="AU118" s="578"/>
      <c r="AV118" s="578"/>
      <c r="AW118" s="578"/>
      <c r="AX118" s="579"/>
    </row>
    <row r="119" spans="1:50" ht="23.25" hidden="1" customHeight="1" x14ac:dyDescent="0.15">
      <c r="A119" s="425"/>
      <c r="B119" s="426"/>
      <c r="C119" s="426"/>
      <c r="D119" s="426"/>
      <c r="E119" s="426"/>
      <c r="F119" s="427"/>
      <c r="G119" s="379" t="s">
        <v>398</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397</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448</v>
      </c>
      <c r="AF121" s="402"/>
      <c r="AG121" s="402"/>
      <c r="AH121" s="403"/>
      <c r="AI121" s="401" t="s">
        <v>445</v>
      </c>
      <c r="AJ121" s="402"/>
      <c r="AK121" s="402"/>
      <c r="AL121" s="403"/>
      <c r="AM121" s="401" t="s">
        <v>440</v>
      </c>
      <c r="AN121" s="402"/>
      <c r="AO121" s="402"/>
      <c r="AP121" s="403"/>
      <c r="AQ121" s="577" t="s">
        <v>435</v>
      </c>
      <c r="AR121" s="578"/>
      <c r="AS121" s="578"/>
      <c r="AT121" s="578"/>
      <c r="AU121" s="578"/>
      <c r="AV121" s="578"/>
      <c r="AW121" s="578"/>
      <c r="AX121" s="579"/>
    </row>
    <row r="122" spans="1:50" ht="23.25" hidden="1" customHeight="1" x14ac:dyDescent="0.15">
      <c r="A122" s="425"/>
      <c r="B122" s="426"/>
      <c r="C122" s="426"/>
      <c r="D122" s="426"/>
      <c r="E122" s="426"/>
      <c r="F122" s="427"/>
      <c r="G122" s="379" t="s">
        <v>399</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400</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449</v>
      </c>
      <c r="AF124" s="402"/>
      <c r="AG124" s="402"/>
      <c r="AH124" s="403"/>
      <c r="AI124" s="401" t="s">
        <v>445</v>
      </c>
      <c r="AJ124" s="402"/>
      <c r="AK124" s="402"/>
      <c r="AL124" s="403"/>
      <c r="AM124" s="401" t="s">
        <v>440</v>
      </c>
      <c r="AN124" s="402"/>
      <c r="AO124" s="402"/>
      <c r="AP124" s="403"/>
      <c r="AQ124" s="577" t="s">
        <v>435</v>
      </c>
      <c r="AR124" s="578"/>
      <c r="AS124" s="578"/>
      <c r="AT124" s="578"/>
      <c r="AU124" s="578"/>
      <c r="AV124" s="578"/>
      <c r="AW124" s="578"/>
      <c r="AX124" s="579"/>
    </row>
    <row r="125" spans="1:50" ht="23.25" hidden="1" customHeight="1" x14ac:dyDescent="0.15">
      <c r="A125" s="425"/>
      <c r="B125" s="426"/>
      <c r="C125" s="426"/>
      <c r="D125" s="426"/>
      <c r="E125" s="426"/>
      <c r="F125" s="427"/>
      <c r="G125" s="379" t="s">
        <v>399</v>
      </c>
      <c r="H125" s="379"/>
      <c r="I125" s="379"/>
      <c r="J125" s="379"/>
      <c r="K125" s="379"/>
      <c r="L125" s="379"/>
      <c r="M125" s="379"/>
      <c r="N125" s="379"/>
      <c r="O125" s="379"/>
      <c r="P125" s="379"/>
      <c r="Q125" s="379"/>
      <c r="R125" s="379"/>
      <c r="S125" s="379"/>
      <c r="T125" s="379"/>
      <c r="U125" s="379"/>
      <c r="V125" s="379"/>
      <c r="W125" s="379"/>
      <c r="X125" s="771"/>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773"/>
      <c r="Y126" s="457" t="s">
        <v>48</v>
      </c>
      <c r="Z126" s="432"/>
      <c r="AA126" s="433"/>
      <c r="AB126" s="458" t="s">
        <v>397</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6"/>
      <c r="Z127" s="917"/>
      <c r="AA127" s="918"/>
      <c r="AB127" s="233" t="s">
        <v>11</v>
      </c>
      <c r="AC127" s="234"/>
      <c r="AD127" s="235"/>
      <c r="AE127" s="401" t="s">
        <v>448</v>
      </c>
      <c r="AF127" s="402"/>
      <c r="AG127" s="402"/>
      <c r="AH127" s="403"/>
      <c r="AI127" s="401" t="s">
        <v>445</v>
      </c>
      <c r="AJ127" s="402"/>
      <c r="AK127" s="402"/>
      <c r="AL127" s="403"/>
      <c r="AM127" s="401" t="s">
        <v>440</v>
      </c>
      <c r="AN127" s="402"/>
      <c r="AO127" s="402"/>
      <c r="AP127" s="403"/>
      <c r="AQ127" s="577" t="s">
        <v>435</v>
      </c>
      <c r="AR127" s="578"/>
      <c r="AS127" s="578"/>
      <c r="AT127" s="578"/>
      <c r="AU127" s="578"/>
      <c r="AV127" s="578"/>
      <c r="AW127" s="578"/>
      <c r="AX127" s="579"/>
    </row>
    <row r="128" spans="1:50" ht="23.25" hidden="1" customHeight="1" x14ac:dyDescent="0.15">
      <c r="A128" s="425"/>
      <c r="B128" s="426"/>
      <c r="C128" s="426"/>
      <c r="D128" s="426"/>
      <c r="E128" s="426"/>
      <c r="F128" s="427"/>
      <c r="G128" s="379" t="s">
        <v>399</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397</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470</v>
      </c>
      <c r="B130" s="171"/>
      <c r="C130" s="170" t="s">
        <v>308</v>
      </c>
      <c r="D130" s="171"/>
      <c r="E130" s="155" t="s">
        <v>337</v>
      </c>
      <c r="F130" s="156"/>
      <c r="G130" s="157" t="s">
        <v>495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336</v>
      </c>
      <c r="F131" s="161"/>
      <c r="G131" s="96" t="s">
        <v>496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309</v>
      </c>
      <c r="F132" s="165"/>
      <c r="G132" s="146" t="s">
        <v>318</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448</v>
      </c>
      <c r="AF132" s="141"/>
      <c r="AG132" s="141"/>
      <c r="AH132" s="141"/>
      <c r="AI132" s="141" t="s">
        <v>445</v>
      </c>
      <c r="AJ132" s="141"/>
      <c r="AK132" s="141"/>
      <c r="AL132" s="141"/>
      <c r="AM132" s="141" t="s">
        <v>440</v>
      </c>
      <c r="AN132" s="141"/>
      <c r="AO132" s="141"/>
      <c r="AP132" s="137"/>
      <c r="AQ132" s="137" t="s">
        <v>304</v>
      </c>
      <c r="AR132" s="138"/>
      <c r="AS132" s="138"/>
      <c r="AT132" s="139"/>
      <c r="AU132" s="182" t="s">
        <v>320</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305</v>
      </c>
      <c r="AT133" s="120"/>
      <c r="AU133" s="186">
        <v>35</v>
      </c>
      <c r="AV133" s="186"/>
      <c r="AW133" s="119" t="s">
        <v>296</v>
      </c>
      <c r="AX133" s="181"/>
    </row>
    <row r="134" spans="1:50" ht="39.75" customHeight="1" x14ac:dyDescent="0.15">
      <c r="A134" s="175"/>
      <c r="B134" s="172"/>
      <c r="C134" s="166"/>
      <c r="D134" s="172"/>
      <c r="E134" s="166"/>
      <c r="F134" s="167"/>
      <c r="G134" s="90" t="s">
        <v>497</v>
      </c>
      <c r="H134" s="91"/>
      <c r="I134" s="91"/>
      <c r="J134" s="91"/>
      <c r="K134" s="91"/>
      <c r="L134" s="91"/>
      <c r="M134" s="91"/>
      <c r="N134" s="91"/>
      <c r="O134" s="91"/>
      <c r="P134" s="91"/>
      <c r="Q134" s="91"/>
      <c r="R134" s="91"/>
      <c r="S134" s="91"/>
      <c r="T134" s="91"/>
      <c r="U134" s="91"/>
      <c r="V134" s="91"/>
      <c r="W134" s="91"/>
      <c r="X134" s="92"/>
      <c r="Y134" s="187" t="s">
        <v>319</v>
      </c>
      <c r="Z134" s="188"/>
      <c r="AA134" s="189"/>
      <c r="AB134" s="190" t="s">
        <v>409</v>
      </c>
      <c r="AC134" s="191"/>
      <c r="AD134" s="191"/>
      <c r="AE134" s="192">
        <v>62</v>
      </c>
      <c r="AF134" s="193"/>
      <c r="AG134" s="193"/>
      <c r="AH134" s="193"/>
      <c r="AI134" s="192">
        <v>66</v>
      </c>
      <c r="AJ134" s="193"/>
      <c r="AK134" s="193"/>
      <c r="AL134" s="193"/>
      <c r="AM134" s="192">
        <v>68</v>
      </c>
      <c r="AN134" s="193"/>
      <c r="AO134" s="193"/>
      <c r="AP134" s="193"/>
      <c r="AQ134" s="192" t="s">
        <v>484</v>
      </c>
      <c r="AR134" s="193"/>
      <c r="AS134" s="193"/>
      <c r="AT134" s="193"/>
      <c r="AU134" s="192" t="s">
        <v>484</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409</v>
      </c>
      <c r="AC135" s="199"/>
      <c r="AD135" s="199"/>
      <c r="AE135" s="192">
        <v>62</v>
      </c>
      <c r="AF135" s="193"/>
      <c r="AG135" s="193"/>
      <c r="AH135" s="193"/>
      <c r="AI135" s="192">
        <v>65</v>
      </c>
      <c r="AJ135" s="193"/>
      <c r="AK135" s="193"/>
      <c r="AL135" s="193"/>
      <c r="AM135" s="192">
        <v>67</v>
      </c>
      <c r="AN135" s="193"/>
      <c r="AO135" s="193"/>
      <c r="AP135" s="193"/>
      <c r="AQ135" s="192" t="s">
        <v>484</v>
      </c>
      <c r="AR135" s="193"/>
      <c r="AS135" s="193"/>
      <c r="AT135" s="193"/>
      <c r="AU135" s="192">
        <v>79</v>
      </c>
      <c r="AV135" s="193"/>
      <c r="AW135" s="193"/>
      <c r="AX135" s="194"/>
    </row>
    <row r="136" spans="1:50" ht="18.75" hidden="1" customHeight="1" x14ac:dyDescent="0.15">
      <c r="A136" s="175"/>
      <c r="B136" s="172"/>
      <c r="C136" s="166"/>
      <c r="D136" s="172"/>
      <c r="E136" s="166"/>
      <c r="F136" s="167"/>
      <c r="G136" s="146" t="s">
        <v>318</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448</v>
      </c>
      <c r="AF136" s="141"/>
      <c r="AG136" s="141"/>
      <c r="AH136" s="141"/>
      <c r="AI136" s="141" t="s">
        <v>445</v>
      </c>
      <c r="AJ136" s="141"/>
      <c r="AK136" s="141"/>
      <c r="AL136" s="141"/>
      <c r="AM136" s="141" t="s">
        <v>440</v>
      </c>
      <c r="AN136" s="141"/>
      <c r="AO136" s="141"/>
      <c r="AP136" s="137"/>
      <c r="AQ136" s="137" t="s">
        <v>304</v>
      </c>
      <c r="AR136" s="138"/>
      <c r="AS136" s="138"/>
      <c r="AT136" s="139"/>
      <c r="AU136" s="182" t="s">
        <v>320</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305</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319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318</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448</v>
      </c>
      <c r="AF140" s="141"/>
      <c r="AG140" s="141"/>
      <c r="AH140" s="141"/>
      <c r="AI140" s="141" t="s">
        <v>445</v>
      </c>
      <c r="AJ140" s="141"/>
      <c r="AK140" s="141"/>
      <c r="AL140" s="141"/>
      <c r="AM140" s="141" t="s">
        <v>440</v>
      </c>
      <c r="AN140" s="141"/>
      <c r="AO140" s="141"/>
      <c r="AP140" s="137"/>
      <c r="AQ140" s="137" t="s">
        <v>304</v>
      </c>
      <c r="AR140" s="138"/>
      <c r="AS140" s="138"/>
      <c r="AT140" s="139"/>
      <c r="AU140" s="182" t="s">
        <v>320</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305</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319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318</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448</v>
      </c>
      <c r="AF144" s="141"/>
      <c r="AG144" s="141"/>
      <c r="AH144" s="141"/>
      <c r="AI144" s="141" t="s">
        <v>445</v>
      </c>
      <c r="AJ144" s="141"/>
      <c r="AK144" s="141"/>
      <c r="AL144" s="141"/>
      <c r="AM144" s="141" t="s">
        <v>440</v>
      </c>
      <c r="AN144" s="141"/>
      <c r="AO144" s="141"/>
      <c r="AP144" s="137"/>
      <c r="AQ144" s="137" t="s">
        <v>304</v>
      </c>
      <c r="AR144" s="138"/>
      <c r="AS144" s="138"/>
      <c r="AT144" s="139"/>
      <c r="AU144" s="182" t="s">
        <v>320</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305</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319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318</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448</v>
      </c>
      <c r="AF148" s="141"/>
      <c r="AG148" s="141"/>
      <c r="AH148" s="141"/>
      <c r="AI148" s="141" t="s">
        <v>445</v>
      </c>
      <c r="AJ148" s="141"/>
      <c r="AK148" s="141"/>
      <c r="AL148" s="141"/>
      <c r="AM148" s="141" t="s">
        <v>440</v>
      </c>
      <c r="AN148" s="141"/>
      <c r="AO148" s="141"/>
      <c r="AP148" s="137"/>
      <c r="AQ148" s="137" t="s">
        <v>304</v>
      </c>
      <c r="AR148" s="138"/>
      <c r="AS148" s="138"/>
      <c r="AT148" s="139"/>
      <c r="AU148" s="182" t="s">
        <v>320</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305</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319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321</v>
      </c>
      <c r="H152" s="116"/>
      <c r="I152" s="116"/>
      <c r="J152" s="116"/>
      <c r="K152" s="116"/>
      <c r="L152" s="116"/>
      <c r="M152" s="116"/>
      <c r="N152" s="116"/>
      <c r="O152" s="116"/>
      <c r="P152" s="117"/>
      <c r="Q152" s="145" t="s">
        <v>375</v>
      </c>
      <c r="R152" s="116"/>
      <c r="S152" s="116"/>
      <c r="T152" s="116"/>
      <c r="U152" s="116"/>
      <c r="V152" s="116"/>
      <c r="W152" s="116"/>
      <c r="X152" s="116"/>
      <c r="Y152" s="116"/>
      <c r="Z152" s="116"/>
      <c r="AA152" s="116"/>
      <c r="AB152" s="115" t="s">
        <v>376</v>
      </c>
      <c r="AC152" s="116"/>
      <c r="AD152" s="117"/>
      <c r="AE152" s="145" t="s">
        <v>322</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323</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321</v>
      </c>
      <c r="H159" s="116"/>
      <c r="I159" s="116"/>
      <c r="J159" s="116"/>
      <c r="K159" s="116"/>
      <c r="L159" s="116"/>
      <c r="M159" s="116"/>
      <c r="N159" s="116"/>
      <c r="O159" s="116"/>
      <c r="P159" s="117"/>
      <c r="Q159" s="145" t="s">
        <v>375</v>
      </c>
      <c r="R159" s="116"/>
      <c r="S159" s="116"/>
      <c r="T159" s="116"/>
      <c r="U159" s="116"/>
      <c r="V159" s="116"/>
      <c r="W159" s="116"/>
      <c r="X159" s="116"/>
      <c r="Y159" s="116"/>
      <c r="Z159" s="116"/>
      <c r="AA159" s="116"/>
      <c r="AB159" s="115" t="s">
        <v>376</v>
      </c>
      <c r="AC159" s="116"/>
      <c r="AD159" s="117"/>
      <c r="AE159" s="121" t="s">
        <v>322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323</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321</v>
      </c>
      <c r="H166" s="116"/>
      <c r="I166" s="116"/>
      <c r="J166" s="116"/>
      <c r="K166" s="116"/>
      <c r="L166" s="116"/>
      <c r="M166" s="116"/>
      <c r="N166" s="116"/>
      <c r="O166" s="116"/>
      <c r="P166" s="117"/>
      <c r="Q166" s="145" t="s">
        <v>375</v>
      </c>
      <c r="R166" s="116"/>
      <c r="S166" s="116"/>
      <c r="T166" s="116"/>
      <c r="U166" s="116"/>
      <c r="V166" s="116"/>
      <c r="W166" s="116"/>
      <c r="X166" s="116"/>
      <c r="Y166" s="116"/>
      <c r="Z166" s="116"/>
      <c r="AA166" s="116"/>
      <c r="AB166" s="115" t="s">
        <v>376</v>
      </c>
      <c r="AC166" s="116"/>
      <c r="AD166" s="117"/>
      <c r="AE166" s="121" t="s">
        <v>322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323</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321</v>
      </c>
      <c r="H173" s="116"/>
      <c r="I173" s="116"/>
      <c r="J173" s="116"/>
      <c r="K173" s="116"/>
      <c r="L173" s="116"/>
      <c r="M173" s="116"/>
      <c r="N173" s="116"/>
      <c r="O173" s="116"/>
      <c r="P173" s="117"/>
      <c r="Q173" s="145" t="s">
        <v>375</v>
      </c>
      <c r="R173" s="116"/>
      <c r="S173" s="116"/>
      <c r="T173" s="116"/>
      <c r="U173" s="116"/>
      <c r="V173" s="116"/>
      <c r="W173" s="116"/>
      <c r="X173" s="116"/>
      <c r="Y173" s="116"/>
      <c r="Z173" s="116"/>
      <c r="AA173" s="116"/>
      <c r="AB173" s="115" t="s">
        <v>376</v>
      </c>
      <c r="AC173" s="116"/>
      <c r="AD173" s="117"/>
      <c r="AE173" s="121" t="s">
        <v>322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323</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321</v>
      </c>
      <c r="H180" s="116"/>
      <c r="I180" s="116"/>
      <c r="J180" s="116"/>
      <c r="K180" s="116"/>
      <c r="L180" s="116"/>
      <c r="M180" s="116"/>
      <c r="N180" s="116"/>
      <c r="O180" s="116"/>
      <c r="P180" s="117"/>
      <c r="Q180" s="145" t="s">
        <v>375</v>
      </c>
      <c r="R180" s="116"/>
      <c r="S180" s="116"/>
      <c r="T180" s="116"/>
      <c r="U180" s="116"/>
      <c r="V180" s="116"/>
      <c r="W180" s="116"/>
      <c r="X180" s="116"/>
      <c r="Y180" s="116"/>
      <c r="Z180" s="116"/>
      <c r="AA180" s="116"/>
      <c r="AB180" s="115" t="s">
        <v>376</v>
      </c>
      <c r="AC180" s="116"/>
      <c r="AD180" s="117"/>
      <c r="AE180" s="121" t="s">
        <v>322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323</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340</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336</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309</v>
      </c>
      <c r="F192" s="165"/>
      <c r="G192" s="146" t="s">
        <v>318</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448</v>
      </c>
      <c r="AF192" s="141"/>
      <c r="AG192" s="141"/>
      <c r="AH192" s="141"/>
      <c r="AI192" s="141" t="s">
        <v>445</v>
      </c>
      <c r="AJ192" s="141"/>
      <c r="AK192" s="141"/>
      <c r="AL192" s="141"/>
      <c r="AM192" s="141" t="s">
        <v>440</v>
      </c>
      <c r="AN192" s="141"/>
      <c r="AO192" s="141"/>
      <c r="AP192" s="137"/>
      <c r="AQ192" s="137" t="s">
        <v>304</v>
      </c>
      <c r="AR192" s="138"/>
      <c r="AS192" s="138"/>
      <c r="AT192" s="139"/>
      <c r="AU192" s="182" t="s">
        <v>320</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305</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319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318</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449</v>
      </c>
      <c r="AF196" s="141"/>
      <c r="AG196" s="141"/>
      <c r="AH196" s="141"/>
      <c r="AI196" s="141" t="s">
        <v>445</v>
      </c>
      <c r="AJ196" s="141"/>
      <c r="AK196" s="141"/>
      <c r="AL196" s="141"/>
      <c r="AM196" s="141" t="s">
        <v>440</v>
      </c>
      <c r="AN196" s="141"/>
      <c r="AO196" s="141"/>
      <c r="AP196" s="137"/>
      <c r="AQ196" s="137" t="s">
        <v>304</v>
      </c>
      <c r="AR196" s="138"/>
      <c r="AS196" s="138"/>
      <c r="AT196" s="139"/>
      <c r="AU196" s="182" t="s">
        <v>320</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305</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319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318</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448</v>
      </c>
      <c r="AF200" s="141"/>
      <c r="AG200" s="141"/>
      <c r="AH200" s="141"/>
      <c r="AI200" s="141" t="s">
        <v>445</v>
      </c>
      <c r="AJ200" s="141"/>
      <c r="AK200" s="141"/>
      <c r="AL200" s="141"/>
      <c r="AM200" s="141" t="s">
        <v>440</v>
      </c>
      <c r="AN200" s="141"/>
      <c r="AO200" s="141"/>
      <c r="AP200" s="137"/>
      <c r="AQ200" s="137" t="s">
        <v>304</v>
      </c>
      <c r="AR200" s="138"/>
      <c r="AS200" s="138"/>
      <c r="AT200" s="139"/>
      <c r="AU200" s="182" t="s">
        <v>320</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305</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319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318</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448</v>
      </c>
      <c r="AF204" s="141"/>
      <c r="AG204" s="141"/>
      <c r="AH204" s="141"/>
      <c r="AI204" s="141" t="s">
        <v>445</v>
      </c>
      <c r="AJ204" s="141"/>
      <c r="AK204" s="141"/>
      <c r="AL204" s="141"/>
      <c r="AM204" s="141" t="s">
        <v>440</v>
      </c>
      <c r="AN204" s="141"/>
      <c r="AO204" s="141"/>
      <c r="AP204" s="137"/>
      <c r="AQ204" s="137" t="s">
        <v>304</v>
      </c>
      <c r="AR204" s="138"/>
      <c r="AS204" s="138"/>
      <c r="AT204" s="139"/>
      <c r="AU204" s="182" t="s">
        <v>320</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305</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319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318</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448</v>
      </c>
      <c r="AF208" s="141"/>
      <c r="AG208" s="141"/>
      <c r="AH208" s="141"/>
      <c r="AI208" s="141" t="s">
        <v>445</v>
      </c>
      <c r="AJ208" s="141"/>
      <c r="AK208" s="141"/>
      <c r="AL208" s="141"/>
      <c r="AM208" s="141" t="s">
        <v>440</v>
      </c>
      <c r="AN208" s="141"/>
      <c r="AO208" s="141"/>
      <c r="AP208" s="137"/>
      <c r="AQ208" s="137" t="s">
        <v>304</v>
      </c>
      <c r="AR208" s="138"/>
      <c r="AS208" s="138"/>
      <c r="AT208" s="139"/>
      <c r="AU208" s="182" t="s">
        <v>320</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305</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319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321</v>
      </c>
      <c r="H212" s="116"/>
      <c r="I212" s="116"/>
      <c r="J212" s="116"/>
      <c r="K212" s="116"/>
      <c r="L212" s="116"/>
      <c r="M212" s="116"/>
      <c r="N212" s="116"/>
      <c r="O212" s="116"/>
      <c r="P212" s="117"/>
      <c r="Q212" s="145" t="s">
        <v>375</v>
      </c>
      <c r="R212" s="116"/>
      <c r="S212" s="116"/>
      <c r="T212" s="116"/>
      <c r="U212" s="116"/>
      <c r="V212" s="116"/>
      <c r="W212" s="116"/>
      <c r="X212" s="116"/>
      <c r="Y212" s="116"/>
      <c r="Z212" s="116"/>
      <c r="AA212" s="116"/>
      <c r="AB212" s="115" t="s">
        <v>376</v>
      </c>
      <c r="AC212" s="116"/>
      <c r="AD212" s="117"/>
      <c r="AE212" s="145" t="s">
        <v>322</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323</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321</v>
      </c>
      <c r="H219" s="116"/>
      <c r="I219" s="116"/>
      <c r="J219" s="116"/>
      <c r="K219" s="116"/>
      <c r="L219" s="116"/>
      <c r="M219" s="116"/>
      <c r="N219" s="116"/>
      <c r="O219" s="116"/>
      <c r="P219" s="117"/>
      <c r="Q219" s="145" t="s">
        <v>375</v>
      </c>
      <c r="R219" s="116"/>
      <c r="S219" s="116"/>
      <c r="T219" s="116"/>
      <c r="U219" s="116"/>
      <c r="V219" s="116"/>
      <c r="W219" s="116"/>
      <c r="X219" s="116"/>
      <c r="Y219" s="116"/>
      <c r="Z219" s="116"/>
      <c r="AA219" s="116"/>
      <c r="AB219" s="115" t="s">
        <v>376</v>
      </c>
      <c r="AC219" s="116"/>
      <c r="AD219" s="117"/>
      <c r="AE219" s="121" t="s">
        <v>322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323</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321</v>
      </c>
      <c r="H226" s="116"/>
      <c r="I226" s="116"/>
      <c r="J226" s="116"/>
      <c r="K226" s="116"/>
      <c r="L226" s="116"/>
      <c r="M226" s="116"/>
      <c r="N226" s="116"/>
      <c r="O226" s="116"/>
      <c r="P226" s="117"/>
      <c r="Q226" s="145" t="s">
        <v>375</v>
      </c>
      <c r="R226" s="116"/>
      <c r="S226" s="116"/>
      <c r="T226" s="116"/>
      <c r="U226" s="116"/>
      <c r="V226" s="116"/>
      <c r="W226" s="116"/>
      <c r="X226" s="116"/>
      <c r="Y226" s="116"/>
      <c r="Z226" s="116"/>
      <c r="AA226" s="116"/>
      <c r="AB226" s="115" t="s">
        <v>376</v>
      </c>
      <c r="AC226" s="116"/>
      <c r="AD226" s="117"/>
      <c r="AE226" s="121" t="s">
        <v>322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323</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321</v>
      </c>
      <c r="H233" s="116"/>
      <c r="I233" s="116"/>
      <c r="J233" s="116"/>
      <c r="K233" s="116"/>
      <c r="L233" s="116"/>
      <c r="M233" s="116"/>
      <c r="N233" s="116"/>
      <c r="O233" s="116"/>
      <c r="P233" s="117"/>
      <c r="Q233" s="145" t="s">
        <v>375</v>
      </c>
      <c r="R233" s="116"/>
      <c r="S233" s="116"/>
      <c r="T233" s="116"/>
      <c r="U233" s="116"/>
      <c r="V233" s="116"/>
      <c r="W233" s="116"/>
      <c r="X233" s="116"/>
      <c r="Y233" s="116"/>
      <c r="Z233" s="116"/>
      <c r="AA233" s="116"/>
      <c r="AB233" s="115" t="s">
        <v>376</v>
      </c>
      <c r="AC233" s="116"/>
      <c r="AD233" s="117"/>
      <c r="AE233" s="121" t="s">
        <v>322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323</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321</v>
      </c>
      <c r="H240" s="116"/>
      <c r="I240" s="116"/>
      <c r="J240" s="116"/>
      <c r="K240" s="116"/>
      <c r="L240" s="116"/>
      <c r="M240" s="116"/>
      <c r="N240" s="116"/>
      <c r="O240" s="116"/>
      <c r="P240" s="117"/>
      <c r="Q240" s="145" t="s">
        <v>375</v>
      </c>
      <c r="R240" s="116"/>
      <c r="S240" s="116"/>
      <c r="T240" s="116"/>
      <c r="U240" s="116"/>
      <c r="V240" s="116"/>
      <c r="W240" s="116"/>
      <c r="X240" s="116"/>
      <c r="Y240" s="116"/>
      <c r="Z240" s="116"/>
      <c r="AA240" s="116"/>
      <c r="AB240" s="115" t="s">
        <v>376</v>
      </c>
      <c r="AC240" s="116"/>
      <c r="AD240" s="117"/>
      <c r="AE240" s="121" t="s">
        <v>322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323</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340</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336</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309</v>
      </c>
      <c r="F252" s="165"/>
      <c r="G252" s="146" t="s">
        <v>318</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448</v>
      </c>
      <c r="AF252" s="141"/>
      <c r="AG252" s="141"/>
      <c r="AH252" s="141"/>
      <c r="AI252" s="141" t="s">
        <v>445</v>
      </c>
      <c r="AJ252" s="141"/>
      <c r="AK252" s="141"/>
      <c r="AL252" s="141"/>
      <c r="AM252" s="141" t="s">
        <v>440</v>
      </c>
      <c r="AN252" s="141"/>
      <c r="AO252" s="141"/>
      <c r="AP252" s="137"/>
      <c r="AQ252" s="137" t="s">
        <v>304</v>
      </c>
      <c r="AR252" s="138"/>
      <c r="AS252" s="138"/>
      <c r="AT252" s="139"/>
      <c r="AU252" s="182" t="s">
        <v>320</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305</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319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318</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448</v>
      </c>
      <c r="AF256" s="141"/>
      <c r="AG256" s="141"/>
      <c r="AH256" s="141"/>
      <c r="AI256" s="141" t="s">
        <v>445</v>
      </c>
      <c r="AJ256" s="141"/>
      <c r="AK256" s="141"/>
      <c r="AL256" s="141"/>
      <c r="AM256" s="141" t="s">
        <v>441</v>
      </c>
      <c r="AN256" s="141"/>
      <c r="AO256" s="141"/>
      <c r="AP256" s="137"/>
      <c r="AQ256" s="137" t="s">
        <v>304</v>
      </c>
      <c r="AR256" s="138"/>
      <c r="AS256" s="138"/>
      <c r="AT256" s="139"/>
      <c r="AU256" s="182" t="s">
        <v>320</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305</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319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318</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448</v>
      </c>
      <c r="AF260" s="141"/>
      <c r="AG260" s="141"/>
      <c r="AH260" s="141"/>
      <c r="AI260" s="141" t="s">
        <v>445</v>
      </c>
      <c r="AJ260" s="141"/>
      <c r="AK260" s="141"/>
      <c r="AL260" s="141"/>
      <c r="AM260" s="141" t="s">
        <v>441</v>
      </c>
      <c r="AN260" s="141"/>
      <c r="AO260" s="141"/>
      <c r="AP260" s="137"/>
      <c r="AQ260" s="137" t="s">
        <v>304</v>
      </c>
      <c r="AR260" s="138"/>
      <c r="AS260" s="138"/>
      <c r="AT260" s="139"/>
      <c r="AU260" s="182" t="s">
        <v>320</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305</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319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318</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448</v>
      </c>
      <c r="AF264" s="203"/>
      <c r="AG264" s="203"/>
      <c r="AH264" s="203"/>
      <c r="AI264" s="203" t="s">
        <v>445</v>
      </c>
      <c r="AJ264" s="203"/>
      <c r="AK264" s="203"/>
      <c r="AL264" s="203"/>
      <c r="AM264" s="203" t="s">
        <v>440</v>
      </c>
      <c r="AN264" s="203"/>
      <c r="AO264" s="203"/>
      <c r="AP264" s="145"/>
      <c r="AQ264" s="145" t="s">
        <v>304</v>
      </c>
      <c r="AR264" s="116"/>
      <c r="AS264" s="116"/>
      <c r="AT264" s="117"/>
      <c r="AU264" s="122" t="s">
        <v>320</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305</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319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318</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449</v>
      </c>
      <c r="AF268" s="141"/>
      <c r="AG268" s="141"/>
      <c r="AH268" s="141"/>
      <c r="AI268" s="141" t="s">
        <v>445</v>
      </c>
      <c r="AJ268" s="141"/>
      <c r="AK268" s="141"/>
      <c r="AL268" s="141"/>
      <c r="AM268" s="141" t="s">
        <v>440</v>
      </c>
      <c r="AN268" s="141"/>
      <c r="AO268" s="141"/>
      <c r="AP268" s="137"/>
      <c r="AQ268" s="137" t="s">
        <v>304</v>
      </c>
      <c r="AR268" s="138"/>
      <c r="AS268" s="138"/>
      <c r="AT268" s="139"/>
      <c r="AU268" s="182" t="s">
        <v>320</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305</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319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321</v>
      </c>
      <c r="H272" s="116"/>
      <c r="I272" s="116"/>
      <c r="J272" s="116"/>
      <c r="K272" s="116"/>
      <c r="L272" s="116"/>
      <c r="M272" s="116"/>
      <c r="N272" s="116"/>
      <c r="O272" s="116"/>
      <c r="P272" s="117"/>
      <c r="Q272" s="145" t="s">
        <v>375</v>
      </c>
      <c r="R272" s="116"/>
      <c r="S272" s="116"/>
      <c r="T272" s="116"/>
      <c r="U272" s="116"/>
      <c r="V272" s="116"/>
      <c r="W272" s="116"/>
      <c r="X272" s="116"/>
      <c r="Y272" s="116"/>
      <c r="Z272" s="116"/>
      <c r="AA272" s="116"/>
      <c r="AB272" s="115" t="s">
        <v>376</v>
      </c>
      <c r="AC272" s="116"/>
      <c r="AD272" s="117"/>
      <c r="AE272" s="145" t="s">
        <v>322</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323</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321</v>
      </c>
      <c r="H279" s="116"/>
      <c r="I279" s="116"/>
      <c r="J279" s="116"/>
      <c r="K279" s="116"/>
      <c r="L279" s="116"/>
      <c r="M279" s="116"/>
      <c r="N279" s="116"/>
      <c r="O279" s="116"/>
      <c r="P279" s="117"/>
      <c r="Q279" s="145" t="s">
        <v>375</v>
      </c>
      <c r="R279" s="116"/>
      <c r="S279" s="116"/>
      <c r="T279" s="116"/>
      <c r="U279" s="116"/>
      <c r="V279" s="116"/>
      <c r="W279" s="116"/>
      <c r="X279" s="116"/>
      <c r="Y279" s="116"/>
      <c r="Z279" s="116"/>
      <c r="AA279" s="116"/>
      <c r="AB279" s="115" t="s">
        <v>376</v>
      </c>
      <c r="AC279" s="116"/>
      <c r="AD279" s="117"/>
      <c r="AE279" s="121" t="s">
        <v>322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323</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321</v>
      </c>
      <c r="H286" s="116"/>
      <c r="I286" s="116"/>
      <c r="J286" s="116"/>
      <c r="K286" s="116"/>
      <c r="L286" s="116"/>
      <c r="M286" s="116"/>
      <c r="N286" s="116"/>
      <c r="O286" s="116"/>
      <c r="P286" s="117"/>
      <c r="Q286" s="145" t="s">
        <v>375</v>
      </c>
      <c r="R286" s="116"/>
      <c r="S286" s="116"/>
      <c r="T286" s="116"/>
      <c r="U286" s="116"/>
      <c r="V286" s="116"/>
      <c r="W286" s="116"/>
      <c r="X286" s="116"/>
      <c r="Y286" s="116"/>
      <c r="Z286" s="116"/>
      <c r="AA286" s="116"/>
      <c r="AB286" s="115" t="s">
        <v>376</v>
      </c>
      <c r="AC286" s="116"/>
      <c r="AD286" s="117"/>
      <c r="AE286" s="121" t="s">
        <v>322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323</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321</v>
      </c>
      <c r="H293" s="116"/>
      <c r="I293" s="116"/>
      <c r="J293" s="116"/>
      <c r="K293" s="116"/>
      <c r="L293" s="116"/>
      <c r="M293" s="116"/>
      <c r="N293" s="116"/>
      <c r="O293" s="116"/>
      <c r="P293" s="117"/>
      <c r="Q293" s="145" t="s">
        <v>375</v>
      </c>
      <c r="R293" s="116"/>
      <c r="S293" s="116"/>
      <c r="T293" s="116"/>
      <c r="U293" s="116"/>
      <c r="V293" s="116"/>
      <c r="W293" s="116"/>
      <c r="X293" s="116"/>
      <c r="Y293" s="116"/>
      <c r="Z293" s="116"/>
      <c r="AA293" s="116"/>
      <c r="AB293" s="115" t="s">
        <v>376</v>
      </c>
      <c r="AC293" s="116"/>
      <c r="AD293" s="117"/>
      <c r="AE293" s="121" t="s">
        <v>322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323</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321</v>
      </c>
      <c r="H300" s="116"/>
      <c r="I300" s="116"/>
      <c r="J300" s="116"/>
      <c r="K300" s="116"/>
      <c r="L300" s="116"/>
      <c r="M300" s="116"/>
      <c r="N300" s="116"/>
      <c r="O300" s="116"/>
      <c r="P300" s="117"/>
      <c r="Q300" s="145" t="s">
        <v>375</v>
      </c>
      <c r="R300" s="116"/>
      <c r="S300" s="116"/>
      <c r="T300" s="116"/>
      <c r="U300" s="116"/>
      <c r="V300" s="116"/>
      <c r="W300" s="116"/>
      <c r="X300" s="116"/>
      <c r="Y300" s="116"/>
      <c r="Z300" s="116"/>
      <c r="AA300" s="116"/>
      <c r="AB300" s="115" t="s">
        <v>376</v>
      </c>
      <c r="AC300" s="116"/>
      <c r="AD300" s="117"/>
      <c r="AE300" s="121" t="s">
        <v>322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323</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340</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336</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309</v>
      </c>
      <c r="F312" s="165"/>
      <c r="G312" s="146" t="s">
        <v>318</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448</v>
      </c>
      <c r="AF312" s="141"/>
      <c r="AG312" s="141"/>
      <c r="AH312" s="141"/>
      <c r="AI312" s="141" t="s">
        <v>445</v>
      </c>
      <c r="AJ312" s="141"/>
      <c r="AK312" s="141"/>
      <c r="AL312" s="141"/>
      <c r="AM312" s="141" t="s">
        <v>440</v>
      </c>
      <c r="AN312" s="141"/>
      <c r="AO312" s="141"/>
      <c r="AP312" s="137"/>
      <c r="AQ312" s="137" t="s">
        <v>304</v>
      </c>
      <c r="AR312" s="138"/>
      <c r="AS312" s="138"/>
      <c r="AT312" s="139"/>
      <c r="AU312" s="182" t="s">
        <v>320</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305</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319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318</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448</v>
      </c>
      <c r="AF316" s="141"/>
      <c r="AG316" s="141"/>
      <c r="AH316" s="141"/>
      <c r="AI316" s="141" t="s">
        <v>445</v>
      </c>
      <c r="AJ316" s="141"/>
      <c r="AK316" s="141"/>
      <c r="AL316" s="141"/>
      <c r="AM316" s="141" t="s">
        <v>440</v>
      </c>
      <c r="AN316" s="141"/>
      <c r="AO316" s="141"/>
      <c r="AP316" s="137"/>
      <c r="AQ316" s="137" t="s">
        <v>304</v>
      </c>
      <c r="AR316" s="138"/>
      <c r="AS316" s="138"/>
      <c r="AT316" s="139"/>
      <c r="AU316" s="182" t="s">
        <v>320</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305</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319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318</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448</v>
      </c>
      <c r="AF320" s="141"/>
      <c r="AG320" s="141"/>
      <c r="AH320" s="141"/>
      <c r="AI320" s="141" t="s">
        <v>445</v>
      </c>
      <c r="AJ320" s="141"/>
      <c r="AK320" s="141"/>
      <c r="AL320" s="141"/>
      <c r="AM320" s="141" t="s">
        <v>441</v>
      </c>
      <c r="AN320" s="141"/>
      <c r="AO320" s="141"/>
      <c r="AP320" s="137"/>
      <c r="AQ320" s="137" t="s">
        <v>304</v>
      </c>
      <c r="AR320" s="138"/>
      <c r="AS320" s="138"/>
      <c r="AT320" s="139"/>
      <c r="AU320" s="182" t="s">
        <v>320</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305</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319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318</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448</v>
      </c>
      <c r="AF324" s="141"/>
      <c r="AG324" s="141"/>
      <c r="AH324" s="141"/>
      <c r="AI324" s="141" t="s">
        <v>445</v>
      </c>
      <c r="AJ324" s="141"/>
      <c r="AK324" s="141"/>
      <c r="AL324" s="141"/>
      <c r="AM324" s="141" t="s">
        <v>440</v>
      </c>
      <c r="AN324" s="141"/>
      <c r="AO324" s="141"/>
      <c r="AP324" s="137"/>
      <c r="AQ324" s="137" t="s">
        <v>304</v>
      </c>
      <c r="AR324" s="138"/>
      <c r="AS324" s="138"/>
      <c r="AT324" s="139"/>
      <c r="AU324" s="182" t="s">
        <v>320</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305</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319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318</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449</v>
      </c>
      <c r="AF328" s="141"/>
      <c r="AG328" s="141"/>
      <c r="AH328" s="141"/>
      <c r="AI328" s="141" t="s">
        <v>445</v>
      </c>
      <c r="AJ328" s="141"/>
      <c r="AK328" s="141"/>
      <c r="AL328" s="141"/>
      <c r="AM328" s="141" t="s">
        <v>441</v>
      </c>
      <c r="AN328" s="141"/>
      <c r="AO328" s="141"/>
      <c r="AP328" s="137"/>
      <c r="AQ328" s="137" t="s">
        <v>304</v>
      </c>
      <c r="AR328" s="138"/>
      <c r="AS328" s="138"/>
      <c r="AT328" s="139"/>
      <c r="AU328" s="182" t="s">
        <v>320</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305</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319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321</v>
      </c>
      <c r="H332" s="116"/>
      <c r="I332" s="116"/>
      <c r="J332" s="116"/>
      <c r="K332" s="116"/>
      <c r="L332" s="116"/>
      <c r="M332" s="116"/>
      <c r="N332" s="116"/>
      <c r="O332" s="116"/>
      <c r="P332" s="117"/>
      <c r="Q332" s="145" t="s">
        <v>375</v>
      </c>
      <c r="R332" s="116"/>
      <c r="S332" s="116"/>
      <c r="T332" s="116"/>
      <c r="U332" s="116"/>
      <c r="V332" s="116"/>
      <c r="W332" s="116"/>
      <c r="X332" s="116"/>
      <c r="Y332" s="116"/>
      <c r="Z332" s="116"/>
      <c r="AA332" s="116"/>
      <c r="AB332" s="115" t="s">
        <v>376</v>
      </c>
      <c r="AC332" s="116"/>
      <c r="AD332" s="117"/>
      <c r="AE332" s="145" t="s">
        <v>322</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323</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321</v>
      </c>
      <c r="H339" s="116"/>
      <c r="I339" s="116"/>
      <c r="J339" s="116"/>
      <c r="K339" s="116"/>
      <c r="L339" s="116"/>
      <c r="M339" s="116"/>
      <c r="N339" s="116"/>
      <c r="O339" s="116"/>
      <c r="P339" s="117"/>
      <c r="Q339" s="145" t="s">
        <v>375</v>
      </c>
      <c r="R339" s="116"/>
      <c r="S339" s="116"/>
      <c r="T339" s="116"/>
      <c r="U339" s="116"/>
      <c r="V339" s="116"/>
      <c r="W339" s="116"/>
      <c r="X339" s="116"/>
      <c r="Y339" s="116"/>
      <c r="Z339" s="116"/>
      <c r="AA339" s="116"/>
      <c r="AB339" s="115" t="s">
        <v>376</v>
      </c>
      <c r="AC339" s="116"/>
      <c r="AD339" s="117"/>
      <c r="AE339" s="121" t="s">
        <v>322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323</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321</v>
      </c>
      <c r="H346" s="116"/>
      <c r="I346" s="116"/>
      <c r="J346" s="116"/>
      <c r="K346" s="116"/>
      <c r="L346" s="116"/>
      <c r="M346" s="116"/>
      <c r="N346" s="116"/>
      <c r="O346" s="116"/>
      <c r="P346" s="117"/>
      <c r="Q346" s="145" t="s">
        <v>375</v>
      </c>
      <c r="R346" s="116"/>
      <c r="S346" s="116"/>
      <c r="T346" s="116"/>
      <c r="U346" s="116"/>
      <c r="V346" s="116"/>
      <c r="W346" s="116"/>
      <c r="X346" s="116"/>
      <c r="Y346" s="116"/>
      <c r="Z346" s="116"/>
      <c r="AA346" s="116"/>
      <c r="AB346" s="115" t="s">
        <v>376</v>
      </c>
      <c r="AC346" s="116"/>
      <c r="AD346" s="117"/>
      <c r="AE346" s="121" t="s">
        <v>322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323</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321</v>
      </c>
      <c r="H353" s="116"/>
      <c r="I353" s="116"/>
      <c r="J353" s="116"/>
      <c r="K353" s="116"/>
      <c r="L353" s="116"/>
      <c r="M353" s="116"/>
      <c r="N353" s="116"/>
      <c r="O353" s="116"/>
      <c r="P353" s="117"/>
      <c r="Q353" s="145" t="s">
        <v>375</v>
      </c>
      <c r="R353" s="116"/>
      <c r="S353" s="116"/>
      <c r="T353" s="116"/>
      <c r="U353" s="116"/>
      <c r="V353" s="116"/>
      <c r="W353" s="116"/>
      <c r="X353" s="116"/>
      <c r="Y353" s="116"/>
      <c r="Z353" s="116"/>
      <c r="AA353" s="116"/>
      <c r="AB353" s="115" t="s">
        <v>376</v>
      </c>
      <c r="AC353" s="116"/>
      <c r="AD353" s="117"/>
      <c r="AE353" s="121" t="s">
        <v>322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323</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321</v>
      </c>
      <c r="H360" s="116"/>
      <c r="I360" s="116"/>
      <c r="J360" s="116"/>
      <c r="K360" s="116"/>
      <c r="L360" s="116"/>
      <c r="M360" s="116"/>
      <c r="N360" s="116"/>
      <c r="O360" s="116"/>
      <c r="P360" s="117"/>
      <c r="Q360" s="145" t="s">
        <v>375</v>
      </c>
      <c r="R360" s="116"/>
      <c r="S360" s="116"/>
      <c r="T360" s="116"/>
      <c r="U360" s="116"/>
      <c r="V360" s="116"/>
      <c r="W360" s="116"/>
      <c r="X360" s="116"/>
      <c r="Y360" s="116"/>
      <c r="Z360" s="116"/>
      <c r="AA360" s="116"/>
      <c r="AB360" s="115" t="s">
        <v>376</v>
      </c>
      <c r="AC360" s="116"/>
      <c r="AD360" s="117"/>
      <c r="AE360" s="121" t="s">
        <v>322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323</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340</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336</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309</v>
      </c>
      <c r="F372" s="165"/>
      <c r="G372" s="146" t="s">
        <v>318</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448</v>
      </c>
      <c r="AF372" s="141"/>
      <c r="AG372" s="141"/>
      <c r="AH372" s="141"/>
      <c r="AI372" s="141" t="s">
        <v>445</v>
      </c>
      <c r="AJ372" s="141"/>
      <c r="AK372" s="141"/>
      <c r="AL372" s="141"/>
      <c r="AM372" s="141" t="s">
        <v>440</v>
      </c>
      <c r="AN372" s="141"/>
      <c r="AO372" s="141"/>
      <c r="AP372" s="137"/>
      <c r="AQ372" s="137" t="s">
        <v>304</v>
      </c>
      <c r="AR372" s="138"/>
      <c r="AS372" s="138"/>
      <c r="AT372" s="139"/>
      <c r="AU372" s="182" t="s">
        <v>320</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305</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319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318</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448</v>
      </c>
      <c r="AF376" s="141"/>
      <c r="AG376" s="141"/>
      <c r="AH376" s="141"/>
      <c r="AI376" s="141" t="s">
        <v>445</v>
      </c>
      <c r="AJ376" s="141"/>
      <c r="AK376" s="141"/>
      <c r="AL376" s="141"/>
      <c r="AM376" s="141" t="s">
        <v>440</v>
      </c>
      <c r="AN376" s="141"/>
      <c r="AO376" s="141"/>
      <c r="AP376" s="137"/>
      <c r="AQ376" s="137" t="s">
        <v>304</v>
      </c>
      <c r="AR376" s="138"/>
      <c r="AS376" s="138"/>
      <c r="AT376" s="139"/>
      <c r="AU376" s="182" t="s">
        <v>320</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305</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319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318</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448</v>
      </c>
      <c r="AF380" s="141"/>
      <c r="AG380" s="141"/>
      <c r="AH380" s="141"/>
      <c r="AI380" s="141" t="s">
        <v>445</v>
      </c>
      <c r="AJ380" s="141"/>
      <c r="AK380" s="141"/>
      <c r="AL380" s="141"/>
      <c r="AM380" s="141" t="s">
        <v>440</v>
      </c>
      <c r="AN380" s="141"/>
      <c r="AO380" s="141"/>
      <c r="AP380" s="137"/>
      <c r="AQ380" s="137" t="s">
        <v>304</v>
      </c>
      <c r="AR380" s="138"/>
      <c r="AS380" s="138"/>
      <c r="AT380" s="139"/>
      <c r="AU380" s="182" t="s">
        <v>320</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305</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319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318</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448</v>
      </c>
      <c r="AF384" s="141"/>
      <c r="AG384" s="141"/>
      <c r="AH384" s="141"/>
      <c r="AI384" s="141" t="s">
        <v>445</v>
      </c>
      <c r="AJ384" s="141"/>
      <c r="AK384" s="141"/>
      <c r="AL384" s="141"/>
      <c r="AM384" s="141" t="s">
        <v>440</v>
      </c>
      <c r="AN384" s="141"/>
      <c r="AO384" s="141"/>
      <c r="AP384" s="137"/>
      <c r="AQ384" s="137" t="s">
        <v>304</v>
      </c>
      <c r="AR384" s="138"/>
      <c r="AS384" s="138"/>
      <c r="AT384" s="139"/>
      <c r="AU384" s="182" t="s">
        <v>320</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305</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319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318</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448</v>
      </c>
      <c r="AF388" s="141"/>
      <c r="AG388" s="141"/>
      <c r="AH388" s="141"/>
      <c r="AI388" s="141" t="s">
        <v>445</v>
      </c>
      <c r="AJ388" s="141"/>
      <c r="AK388" s="141"/>
      <c r="AL388" s="141"/>
      <c r="AM388" s="141" t="s">
        <v>440</v>
      </c>
      <c r="AN388" s="141"/>
      <c r="AO388" s="141"/>
      <c r="AP388" s="137"/>
      <c r="AQ388" s="137" t="s">
        <v>304</v>
      </c>
      <c r="AR388" s="138"/>
      <c r="AS388" s="138"/>
      <c r="AT388" s="139"/>
      <c r="AU388" s="182" t="s">
        <v>320</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305</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319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321</v>
      </c>
      <c r="H392" s="116"/>
      <c r="I392" s="116"/>
      <c r="J392" s="116"/>
      <c r="K392" s="116"/>
      <c r="L392" s="116"/>
      <c r="M392" s="116"/>
      <c r="N392" s="116"/>
      <c r="O392" s="116"/>
      <c r="P392" s="117"/>
      <c r="Q392" s="145" t="s">
        <v>375</v>
      </c>
      <c r="R392" s="116"/>
      <c r="S392" s="116"/>
      <c r="T392" s="116"/>
      <c r="U392" s="116"/>
      <c r="V392" s="116"/>
      <c r="W392" s="116"/>
      <c r="X392" s="116"/>
      <c r="Y392" s="116"/>
      <c r="Z392" s="116"/>
      <c r="AA392" s="116"/>
      <c r="AB392" s="115" t="s">
        <v>376</v>
      </c>
      <c r="AC392" s="116"/>
      <c r="AD392" s="117"/>
      <c r="AE392" s="145" t="s">
        <v>322</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323</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321</v>
      </c>
      <c r="H399" s="116"/>
      <c r="I399" s="116"/>
      <c r="J399" s="116"/>
      <c r="K399" s="116"/>
      <c r="L399" s="116"/>
      <c r="M399" s="116"/>
      <c r="N399" s="116"/>
      <c r="O399" s="116"/>
      <c r="P399" s="117"/>
      <c r="Q399" s="145" t="s">
        <v>375</v>
      </c>
      <c r="R399" s="116"/>
      <c r="S399" s="116"/>
      <c r="T399" s="116"/>
      <c r="U399" s="116"/>
      <c r="V399" s="116"/>
      <c r="W399" s="116"/>
      <c r="X399" s="116"/>
      <c r="Y399" s="116"/>
      <c r="Z399" s="116"/>
      <c r="AA399" s="116"/>
      <c r="AB399" s="115" t="s">
        <v>376</v>
      </c>
      <c r="AC399" s="116"/>
      <c r="AD399" s="117"/>
      <c r="AE399" s="121" t="s">
        <v>322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323</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321</v>
      </c>
      <c r="H406" s="116"/>
      <c r="I406" s="116"/>
      <c r="J406" s="116"/>
      <c r="K406" s="116"/>
      <c r="L406" s="116"/>
      <c r="M406" s="116"/>
      <c r="N406" s="116"/>
      <c r="O406" s="116"/>
      <c r="P406" s="117"/>
      <c r="Q406" s="145" t="s">
        <v>375</v>
      </c>
      <c r="R406" s="116"/>
      <c r="S406" s="116"/>
      <c r="T406" s="116"/>
      <c r="U406" s="116"/>
      <c r="V406" s="116"/>
      <c r="W406" s="116"/>
      <c r="X406" s="116"/>
      <c r="Y406" s="116"/>
      <c r="Z406" s="116"/>
      <c r="AA406" s="116"/>
      <c r="AB406" s="115" t="s">
        <v>376</v>
      </c>
      <c r="AC406" s="116"/>
      <c r="AD406" s="117"/>
      <c r="AE406" s="121" t="s">
        <v>322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323</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321</v>
      </c>
      <c r="H413" s="116"/>
      <c r="I413" s="116"/>
      <c r="J413" s="116"/>
      <c r="K413" s="116"/>
      <c r="L413" s="116"/>
      <c r="M413" s="116"/>
      <c r="N413" s="116"/>
      <c r="O413" s="116"/>
      <c r="P413" s="117"/>
      <c r="Q413" s="145" t="s">
        <v>375</v>
      </c>
      <c r="R413" s="116"/>
      <c r="S413" s="116"/>
      <c r="T413" s="116"/>
      <c r="U413" s="116"/>
      <c r="V413" s="116"/>
      <c r="W413" s="116"/>
      <c r="X413" s="116"/>
      <c r="Y413" s="116"/>
      <c r="Z413" s="116"/>
      <c r="AA413" s="116"/>
      <c r="AB413" s="115" t="s">
        <v>376</v>
      </c>
      <c r="AC413" s="116"/>
      <c r="AD413" s="117"/>
      <c r="AE413" s="121" t="s">
        <v>322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323</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321</v>
      </c>
      <c r="H420" s="116"/>
      <c r="I420" s="116"/>
      <c r="J420" s="116"/>
      <c r="K420" s="116"/>
      <c r="L420" s="116"/>
      <c r="M420" s="116"/>
      <c r="N420" s="116"/>
      <c r="O420" s="116"/>
      <c r="P420" s="117"/>
      <c r="Q420" s="145" t="s">
        <v>375</v>
      </c>
      <c r="R420" s="116"/>
      <c r="S420" s="116"/>
      <c r="T420" s="116"/>
      <c r="U420" s="116"/>
      <c r="V420" s="116"/>
      <c r="W420" s="116"/>
      <c r="X420" s="116"/>
      <c r="Y420" s="116"/>
      <c r="Z420" s="116"/>
      <c r="AA420" s="116"/>
      <c r="AB420" s="115" t="s">
        <v>376</v>
      </c>
      <c r="AC420" s="116"/>
      <c r="AD420" s="117"/>
      <c r="AE420" s="121" t="s">
        <v>322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323</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340</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466</v>
      </c>
      <c r="D430" s="919"/>
      <c r="E430" s="160" t="s">
        <v>458</v>
      </c>
      <c r="F430" s="888"/>
      <c r="G430" s="889" t="s">
        <v>324</v>
      </c>
      <c r="H430" s="109"/>
      <c r="I430" s="109"/>
      <c r="J430" s="890" t="s">
        <v>484</v>
      </c>
      <c r="K430" s="891"/>
      <c r="L430" s="891"/>
      <c r="M430" s="891"/>
      <c r="N430" s="891"/>
      <c r="O430" s="891"/>
      <c r="P430" s="891"/>
      <c r="Q430" s="891"/>
      <c r="R430" s="891"/>
      <c r="S430" s="891"/>
      <c r="T430" s="892"/>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3"/>
    </row>
    <row r="431" spans="1:50" ht="18.75" customHeight="1" x14ac:dyDescent="0.15">
      <c r="A431" s="175"/>
      <c r="B431" s="172"/>
      <c r="C431" s="166"/>
      <c r="D431" s="172"/>
      <c r="E431" s="328" t="s">
        <v>313</v>
      </c>
      <c r="F431" s="329"/>
      <c r="G431" s="330" t="s">
        <v>310</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312</v>
      </c>
      <c r="AF431" s="324"/>
      <c r="AG431" s="324"/>
      <c r="AH431" s="325"/>
      <c r="AI431" s="203" t="s">
        <v>441</v>
      </c>
      <c r="AJ431" s="203"/>
      <c r="AK431" s="203"/>
      <c r="AL431" s="145"/>
      <c r="AM431" s="203" t="s">
        <v>436</v>
      </c>
      <c r="AN431" s="203"/>
      <c r="AO431" s="203"/>
      <c r="AP431" s="145"/>
      <c r="AQ431" s="145" t="s">
        <v>304</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305</v>
      </c>
      <c r="AH432" s="120"/>
      <c r="AI432" s="142"/>
      <c r="AJ432" s="142"/>
      <c r="AK432" s="142"/>
      <c r="AL432" s="140"/>
      <c r="AM432" s="142"/>
      <c r="AN432" s="142"/>
      <c r="AO432" s="142"/>
      <c r="AP432" s="140"/>
      <c r="AQ432" s="576"/>
      <c r="AR432" s="186"/>
      <c r="AS432" s="119" t="s">
        <v>305</v>
      </c>
      <c r="AT432" s="120"/>
      <c r="AU432" s="186"/>
      <c r="AV432" s="186"/>
      <c r="AW432" s="119" t="s">
        <v>296</v>
      </c>
      <c r="AX432" s="181"/>
    </row>
    <row r="433" spans="1:50" ht="23.25" customHeight="1" x14ac:dyDescent="0.15">
      <c r="A433" s="175"/>
      <c r="B433" s="172"/>
      <c r="C433" s="166"/>
      <c r="D433" s="172"/>
      <c r="E433" s="328"/>
      <c r="F433" s="329"/>
      <c r="G433" s="90" t="s">
        <v>603</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313</v>
      </c>
      <c r="F436" s="329"/>
      <c r="G436" s="330" t="s">
        <v>310</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312</v>
      </c>
      <c r="AF436" s="324"/>
      <c r="AG436" s="324"/>
      <c r="AH436" s="325"/>
      <c r="AI436" s="203" t="s">
        <v>440</v>
      </c>
      <c r="AJ436" s="203"/>
      <c r="AK436" s="203"/>
      <c r="AL436" s="145"/>
      <c r="AM436" s="203" t="s">
        <v>436</v>
      </c>
      <c r="AN436" s="203"/>
      <c r="AO436" s="203"/>
      <c r="AP436" s="145"/>
      <c r="AQ436" s="145" t="s">
        <v>304</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305</v>
      </c>
      <c r="AH437" s="120"/>
      <c r="AI437" s="142"/>
      <c r="AJ437" s="142"/>
      <c r="AK437" s="142"/>
      <c r="AL437" s="140"/>
      <c r="AM437" s="142"/>
      <c r="AN437" s="142"/>
      <c r="AO437" s="142"/>
      <c r="AP437" s="140"/>
      <c r="AQ437" s="576"/>
      <c r="AR437" s="186"/>
      <c r="AS437" s="119" t="s">
        <v>305</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313</v>
      </c>
      <c r="F441" s="329"/>
      <c r="G441" s="330" t="s">
        <v>310</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312</v>
      </c>
      <c r="AF441" s="324"/>
      <c r="AG441" s="324"/>
      <c r="AH441" s="325"/>
      <c r="AI441" s="203" t="s">
        <v>440</v>
      </c>
      <c r="AJ441" s="203"/>
      <c r="AK441" s="203"/>
      <c r="AL441" s="145"/>
      <c r="AM441" s="203" t="s">
        <v>432</v>
      </c>
      <c r="AN441" s="203"/>
      <c r="AO441" s="203"/>
      <c r="AP441" s="145"/>
      <c r="AQ441" s="145" t="s">
        <v>304</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305</v>
      </c>
      <c r="AH442" s="120"/>
      <c r="AI442" s="142"/>
      <c r="AJ442" s="142"/>
      <c r="AK442" s="142"/>
      <c r="AL442" s="140"/>
      <c r="AM442" s="142"/>
      <c r="AN442" s="142"/>
      <c r="AO442" s="142"/>
      <c r="AP442" s="140"/>
      <c r="AQ442" s="576"/>
      <c r="AR442" s="186"/>
      <c r="AS442" s="119" t="s">
        <v>305</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313</v>
      </c>
      <c r="F446" s="329"/>
      <c r="G446" s="330" t="s">
        <v>310</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312</v>
      </c>
      <c r="AF446" s="324"/>
      <c r="AG446" s="324"/>
      <c r="AH446" s="325"/>
      <c r="AI446" s="203" t="s">
        <v>440</v>
      </c>
      <c r="AJ446" s="203"/>
      <c r="AK446" s="203"/>
      <c r="AL446" s="145"/>
      <c r="AM446" s="203" t="s">
        <v>437</v>
      </c>
      <c r="AN446" s="203"/>
      <c r="AO446" s="203"/>
      <c r="AP446" s="145"/>
      <c r="AQ446" s="145" t="s">
        <v>304</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305</v>
      </c>
      <c r="AH447" s="120"/>
      <c r="AI447" s="142"/>
      <c r="AJ447" s="142"/>
      <c r="AK447" s="142"/>
      <c r="AL447" s="140"/>
      <c r="AM447" s="142"/>
      <c r="AN447" s="142"/>
      <c r="AO447" s="142"/>
      <c r="AP447" s="140"/>
      <c r="AQ447" s="576"/>
      <c r="AR447" s="186"/>
      <c r="AS447" s="119" t="s">
        <v>305</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313</v>
      </c>
      <c r="F451" s="329"/>
      <c r="G451" s="330" t="s">
        <v>310</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312</v>
      </c>
      <c r="AF451" s="324"/>
      <c r="AG451" s="324"/>
      <c r="AH451" s="325"/>
      <c r="AI451" s="203" t="s">
        <v>440</v>
      </c>
      <c r="AJ451" s="203"/>
      <c r="AK451" s="203"/>
      <c r="AL451" s="145"/>
      <c r="AM451" s="203" t="s">
        <v>436</v>
      </c>
      <c r="AN451" s="203"/>
      <c r="AO451" s="203"/>
      <c r="AP451" s="145"/>
      <c r="AQ451" s="145" t="s">
        <v>304</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305</v>
      </c>
      <c r="AH452" s="120"/>
      <c r="AI452" s="142"/>
      <c r="AJ452" s="142"/>
      <c r="AK452" s="142"/>
      <c r="AL452" s="140"/>
      <c r="AM452" s="142"/>
      <c r="AN452" s="142"/>
      <c r="AO452" s="142"/>
      <c r="AP452" s="140"/>
      <c r="AQ452" s="576"/>
      <c r="AR452" s="186"/>
      <c r="AS452" s="119" t="s">
        <v>305</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314</v>
      </c>
      <c r="F456" s="329"/>
      <c r="G456" s="330" t="s">
        <v>311</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312</v>
      </c>
      <c r="AF456" s="324"/>
      <c r="AG456" s="324"/>
      <c r="AH456" s="325"/>
      <c r="AI456" s="203" t="s">
        <v>440</v>
      </c>
      <c r="AJ456" s="203"/>
      <c r="AK456" s="203"/>
      <c r="AL456" s="145"/>
      <c r="AM456" s="203" t="s">
        <v>436</v>
      </c>
      <c r="AN456" s="203"/>
      <c r="AO456" s="203"/>
      <c r="AP456" s="145"/>
      <c r="AQ456" s="145" t="s">
        <v>304</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305</v>
      </c>
      <c r="AH457" s="120"/>
      <c r="AI457" s="142"/>
      <c r="AJ457" s="142"/>
      <c r="AK457" s="142"/>
      <c r="AL457" s="140"/>
      <c r="AM457" s="142"/>
      <c r="AN457" s="142"/>
      <c r="AO457" s="142"/>
      <c r="AP457" s="140"/>
      <c r="AQ457" s="576"/>
      <c r="AR457" s="186"/>
      <c r="AS457" s="119" t="s">
        <v>305</v>
      </c>
      <c r="AT457" s="120"/>
      <c r="AU457" s="186"/>
      <c r="AV457" s="186"/>
      <c r="AW457" s="119" t="s">
        <v>296</v>
      </c>
      <c r="AX457" s="181"/>
    </row>
    <row r="458" spans="1:50" ht="23.25" customHeight="1" x14ac:dyDescent="0.15">
      <c r="A458" s="175"/>
      <c r="B458" s="172"/>
      <c r="C458" s="166"/>
      <c r="D458" s="172"/>
      <c r="E458" s="328"/>
      <c r="F458" s="329"/>
      <c r="G458" s="90" t="s">
        <v>603</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314</v>
      </c>
      <c r="F461" s="329"/>
      <c r="G461" s="330" t="s">
        <v>311</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312</v>
      </c>
      <c r="AF461" s="324"/>
      <c r="AG461" s="324"/>
      <c r="AH461" s="325"/>
      <c r="AI461" s="203" t="s">
        <v>440</v>
      </c>
      <c r="AJ461" s="203"/>
      <c r="AK461" s="203"/>
      <c r="AL461" s="145"/>
      <c r="AM461" s="203" t="s">
        <v>438</v>
      </c>
      <c r="AN461" s="203"/>
      <c r="AO461" s="203"/>
      <c r="AP461" s="145"/>
      <c r="AQ461" s="145" t="s">
        <v>304</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305</v>
      </c>
      <c r="AH462" s="120"/>
      <c r="AI462" s="142"/>
      <c r="AJ462" s="142"/>
      <c r="AK462" s="142"/>
      <c r="AL462" s="140"/>
      <c r="AM462" s="142"/>
      <c r="AN462" s="142"/>
      <c r="AO462" s="142"/>
      <c r="AP462" s="140"/>
      <c r="AQ462" s="576"/>
      <c r="AR462" s="186"/>
      <c r="AS462" s="119" t="s">
        <v>305</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314</v>
      </c>
      <c r="F466" s="329"/>
      <c r="G466" s="330" t="s">
        <v>311</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312</v>
      </c>
      <c r="AF466" s="324"/>
      <c r="AG466" s="324"/>
      <c r="AH466" s="325"/>
      <c r="AI466" s="203" t="s">
        <v>440</v>
      </c>
      <c r="AJ466" s="203"/>
      <c r="AK466" s="203"/>
      <c r="AL466" s="145"/>
      <c r="AM466" s="203" t="s">
        <v>436</v>
      </c>
      <c r="AN466" s="203"/>
      <c r="AO466" s="203"/>
      <c r="AP466" s="145"/>
      <c r="AQ466" s="145" t="s">
        <v>304</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305</v>
      </c>
      <c r="AH467" s="120"/>
      <c r="AI467" s="142"/>
      <c r="AJ467" s="142"/>
      <c r="AK467" s="142"/>
      <c r="AL467" s="140"/>
      <c r="AM467" s="142"/>
      <c r="AN467" s="142"/>
      <c r="AO467" s="142"/>
      <c r="AP467" s="140"/>
      <c r="AQ467" s="576"/>
      <c r="AR467" s="186"/>
      <c r="AS467" s="119" t="s">
        <v>305</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314</v>
      </c>
      <c r="F471" s="329"/>
      <c r="G471" s="330" t="s">
        <v>311</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312</v>
      </c>
      <c r="AF471" s="324"/>
      <c r="AG471" s="324"/>
      <c r="AH471" s="325"/>
      <c r="AI471" s="203" t="s">
        <v>440</v>
      </c>
      <c r="AJ471" s="203"/>
      <c r="AK471" s="203"/>
      <c r="AL471" s="145"/>
      <c r="AM471" s="203" t="s">
        <v>432</v>
      </c>
      <c r="AN471" s="203"/>
      <c r="AO471" s="203"/>
      <c r="AP471" s="145"/>
      <c r="AQ471" s="145" t="s">
        <v>304</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305</v>
      </c>
      <c r="AH472" s="120"/>
      <c r="AI472" s="142"/>
      <c r="AJ472" s="142"/>
      <c r="AK472" s="142"/>
      <c r="AL472" s="140"/>
      <c r="AM472" s="142"/>
      <c r="AN472" s="142"/>
      <c r="AO472" s="142"/>
      <c r="AP472" s="140"/>
      <c r="AQ472" s="576"/>
      <c r="AR472" s="186"/>
      <c r="AS472" s="119" t="s">
        <v>305</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314</v>
      </c>
      <c r="F476" s="329"/>
      <c r="G476" s="330" t="s">
        <v>311</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312</v>
      </c>
      <c r="AF476" s="324"/>
      <c r="AG476" s="324"/>
      <c r="AH476" s="325"/>
      <c r="AI476" s="203" t="s">
        <v>440</v>
      </c>
      <c r="AJ476" s="203"/>
      <c r="AK476" s="203"/>
      <c r="AL476" s="145"/>
      <c r="AM476" s="203" t="s">
        <v>436</v>
      </c>
      <c r="AN476" s="203"/>
      <c r="AO476" s="203"/>
      <c r="AP476" s="145"/>
      <c r="AQ476" s="145" t="s">
        <v>304</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305</v>
      </c>
      <c r="AH477" s="120"/>
      <c r="AI477" s="142"/>
      <c r="AJ477" s="142"/>
      <c r="AK477" s="142"/>
      <c r="AL477" s="140"/>
      <c r="AM477" s="142"/>
      <c r="AN477" s="142"/>
      <c r="AO477" s="142"/>
      <c r="AP477" s="140"/>
      <c r="AQ477" s="576"/>
      <c r="AR477" s="186"/>
      <c r="AS477" s="119" t="s">
        <v>305</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472</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603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467</v>
      </c>
      <c r="F484" s="161"/>
      <c r="G484" s="889" t="s">
        <v>324</v>
      </c>
      <c r="H484" s="109"/>
      <c r="I484" s="109"/>
      <c r="J484" s="890"/>
      <c r="K484" s="891"/>
      <c r="L484" s="891"/>
      <c r="M484" s="891"/>
      <c r="N484" s="891"/>
      <c r="O484" s="891"/>
      <c r="P484" s="891"/>
      <c r="Q484" s="891"/>
      <c r="R484" s="891"/>
      <c r="S484" s="891"/>
      <c r="T484" s="892"/>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3"/>
    </row>
    <row r="485" spans="1:50" ht="18.75" hidden="1" customHeight="1" x14ac:dyDescent="0.15">
      <c r="A485" s="175"/>
      <c r="B485" s="172"/>
      <c r="C485" s="166"/>
      <c r="D485" s="172"/>
      <c r="E485" s="328" t="s">
        <v>313</v>
      </c>
      <c r="F485" s="329"/>
      <c r="G485" s="330" t="s">
        <v>310</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312</v>
      </c>
      <c r="AF485" s="324"/>
      <c r="AG485" s="324"/>
      <c r="AH485" s="325"/>
      <c r="AI485" s="203" t="s">
        <v>441</v>
      </c>
      <c r="AJ485" s="203"/>
      <c r="AK485" s="203"/>
      <c r="AL485" s="145"/>
      <c r="AM485" s="203" t="s">
        <v>438</v>
      </c>
      <c r="AN485" s="203"/>
      <c r="AO485" s="203"/>
      <c r="AP485" s="145"/>
      <c r="AQ485" s="145" t="s">
        <v>304</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305</v>
      </c>
      <c r="AH486" s="120"/>
      <c r="AI486" s="142"/>
      <c r="AJ486" s="142"/>
      <c r="AK486" s="142"/>
      <c r="AL486" s="140"/>
      <c r="AM486" s="142"/>
      <c r="AN486" s="142"/>
      <c r="AO486" s="142"/>
      <c r="AP486" s="140"/>
      <c r="AQ486" s="576"/>
      <c r="AR486" s="186"/>
      <c r="AS486" s="119" t="s">
        <v>305</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313</v>
      </c>
      <c r="F490" s="329"/>
      <c r="G490" s="330" t="s">
        <v>310</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312</v>
      </c>
      <c r="AF490" s="324"/>
      <c r="AG490" s="324"/>
      <c r="AH490" s="325"/>
      <c r="AI490" s="203" t="s">
        <v>440</v>
      </c>
      <c r="AJ490" s="203"/>
      <c r="AK490" s="203"/>
      <c r="AL490" s="145"/>
      <c r="AM490" s="203" t="s">
        <v>438</v>
      </c>
      <c r="AN490" s="203"/>
      <c r="AO490" s="203"/>
      <c r="AP490" s="145"/>
      <c r="AQ490" s="145" t="s">
        <v>304</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305</v>
      </c>
      <c r="AH491" s="120"/>
      <c r="AI491" s="142"/>
      <c r="AJ491" s="142"/>
      <c r="AK491" s="142"/>
      <c r="AL491" s="140"/>
      <c r="AM491" s="142"/>
      <c r="AN491" s="142"/>
      <c r="AO491" s="142"/>
      <c r="AP491" s="140"/>
      <c r="AQ491" s="576"/>
      <c r="AR491" s="186"/>
      <c r="AS491" s="119" t="s">
        <v>305</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313</v>
      </c>
      <c r="F495" s="329"/>
      <c r="G495" s="330" t="s">
        <v>310</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312</v>
      </c>
      <c r="AF495" s="324"/>
      <c r="AG495" s="324"/>
      <c r="AH495" s="325"/>
      <c r="AI495" s="203" t="s">
        <v>440</v>
      </c>
      <c r="AJ495" s="203"/>
      <c r="AK495" s="203"/>
      <c r="AL495" s="145"/>
      <c r="AM495" s="203" t="s">
        <v>436</v>
      </c>
      <c r="AN495" s="203"/>
      <c r="AO495" s="203"/>
      <c r="AP495" s="145"/>
      <c r="AQ495" s="145" t="s">
        <v>304</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305</v>
      </c>
      <c r="AH496" s="120"/>
      <c r="AI496" s="142"/>
      <c r="AJ496" s="142"/>
      <c r="AK496" s="142"/>
      <c r="AL496" s="140"/>
      <c r="AM496" s="142"/>
      <c r="AN496" s="142"/>
      <c r="AO496" s="142"/>
      <c r="AP496" s="140"/>
      <c r="AQ496" s="576"/>
      <c r="AR496" s="186"/>
      <c r="AS496" s="119" t="s">
        <v>305</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313</v>
      </c>
      <c r="F500" s="329"/>
      <c r="G500" s="330" t="s">
        <v>310</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312</v>
      </c>
      <c r="AF500" s="324"/>
      <c r="AG500" s="324"/>
      <c r="AH500" s="325"/>
      <c r="AI500" s="203" t="s">
        <v>440</v>
      </c>
      <c r="AJ500" s="203"/>
      <c r="AK500" s="203"/>
      <c r="AL500" s="145"/>
      <c r="AM500" s="203" t="s">
        <v>437</v>
      </c>
      <c r="AN500" s="203"/>
      <c r="AO500" s="203"/>
      <c r="AP500" s="145"/>
      <c r="AQ500" s="145" t="s">
        <v>304</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305</v>
      </c>
      <c r="AH501" s="120"/>
      <c r="AI501" s="142"/>
      <c r="AJ501" s="142"/>
      <c r="AK501" s="142"/>
      <c r="AL501" s="140"/>
      <c r="AM501" s="142"/>
      <c r="AN501" s="142"/>
      <c r="AO501" s="142"/>
      <c r="AP501" s="140"/>
      <c r="AQ501" s="576"/>
      <c r="AR501" s="186"/>
      <c r="AS501" s="119" t="s">
        <v>305</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313</v>
      </c>
      <c r="F505" s="329"/>
      <c r="G505" s="330" t="s">
        <v>310</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312</v>
      </c>
      <c r="AF505" s="324"/>
      <c r="AG505" s="324"/>
      <c r="AH505" s="325"/>
      <c r="AI505" s="203" t="s">
        <v>440</v>
      </c>
      <c r="AJ505" s="203"/>
      <c r="AK505" s="203"/>
      <c r="AL505" s="145"/>
      <c r="AM505" s="203" t="s">
        <v>438</v>
      </c>
      <c r="AN505" s="203"/>
      <c r="AO505" s="203"/>
      <c r="AP505" s="145"/>
      <c r="AQ505" s="145" t="s">
        <v>304</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305</v>
      </c>
      <c r="AH506" s="120"/>
      <c r="AI506" s="142"/>
      <c r="AJ506" s="142"/>
      <c r="AK506" s="142"/>
      <c r="AL506" s="140"/>
      <c r="AM506" s="142"/>
      <c r="AN506" s="142"/>
      <c r="AO506" s="142"/>
      <c r="AP506" s="140"/>
      <c r="AQ506" s="576"/>
      <c r="AR506" s="186"/>
      <c r="AS506" s="119" t="s">
        <v>305</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314</v>
      </c>
      <c r="F510" s="329"/>
      <c r="G510" s="330" t="s">
        <v>311</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312</v>
      </c>
      <c r="AF510" s="324"/>
      <c r="AG510" s="324"/>
      <c r="AH510" s="325"/>
      <c r="AI510" s="203" t="s">
        <v>440</v>
      </c>
      <c r="AJ510" s="203"/>
      <c r="AK510" s="203"/>
      <c r="AL510" s="145"/>
      <c r="AM510" s="203" t="s">
        <v>436</v>
      </c>
      <c r="AN510" s="203"/>
      <c r="AO510" s="203"/>
      <c r="AP510" s="145"/>
      <c r="AQ510" s="145" t="s">
        <v>304</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305</v>
      </c>
      <c r="AH511" s="120"/>
      <c r="AI511" s="142"/>
      <c r="AJ511" s="142"/>
      <c r="AK511" s="142"/>
      <c r="AL511" s="140"/>
      <c r="AM511" s="142"/>
      <c r="AN511" s="142"/>
      <c r="AO511" s="142"/>
      <c r="AP511" s="140"/>
      <c r="AQ511" s="576"/>
      <c r="AR511" s="186"/>
      <c r="AS511" s="119" t="s">
        <v>305</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314</v>
      </c>
      <c r="F515" s="329"/>
      <c r="G515" s="330" t="s">
        <v>311</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312</v>
      </c>
      <c r="AF515" s="324"/>
      <c r="AG515" s="324"/>
      <c r="AH515" s="325"/>
      <c r="AI515" s="203" t="s">
        <v>441</v>
      </c>
      <c r="AJ515" s="203"/>
      <c r="AK515" s="203"/>
      <c r="AL515" s="145"/>
      <c r="AM515" s="203" t="s">
        <v>436</v>
      </c>
      <c r="AN515" s="203"/>
      <c r="AO515" s="203"/>
      <c r="AP515" s="145"/>
      <c r="AQ515" s="145" t="s">
        <v>304</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305</v>
      </c>
      <c r="AH516" s="120"/>
      <c r="AI516" s="142"/>
      <c r="AJ516" s="142"/>
      <c r="AK516" s="142"/>
      <c r="AL516" s="140"/>
      <c r="AM516" s="142"/>
      <c r="AN516" s="142"/>
      <c r="AO516" s="142"/>
      <c r="AP516" s="140"/>
      <c r="AQ516" s="576"/>
      <c r="AR516" s="186"/>
      <c r="AS516" s="119" t="s">
        <v>305</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314</v>
      </c>
      <c r="F520" s="329"/>
      <c r="G520" s="330" t="s">
        <v>311</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312</v>
      </c>
      <c r="AF520" s="324"/>
      <c r="AG520" s="324"/>
      <c r="AH520" s="325"/>
      <c r="AI520" s="203" t="s">
        <v>441</v>
      </c>
      <c r="AJ520" s="203"/>
      <c r="AK520" s="203"/>
      <c r="AL520" s="145"/>
      <c r="AM520" s="203" t="s">
        <v>436</v>
      </c>
      <c r="AN520" s="203"/>
      <c r="AO520" s="203"/>
      <c r="AP520" s="145"/>
      <c r="AQ520" s="145" t="s">
        <v>304</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305</v>
      </c>
      <c r="AH521" s="120"/>
      <c r="AI521" s="142"/>
      <c r="AJ521" s="142"/>
      <c r="AK521" s="142"/>
      <c r="AL521" s="140"/>
      <c r="AM521" s="142"/>
      <c r="AN521" s="142"/>
      <c r="AO521" s="142"/>
      <c r="AP521" s="140"/>
      <c r="AQ521" s="576"/>
      <c r="AR521" s="186"/>
      <c r="AS521" s="119" t="s">
        <v>305</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314</v>
      </c>
      <c r="F525" s="329"/>
      <c r="G525" s="330" t="s">
        <v>311</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312</v>
      </c>
      <c r="AF525" s="324"/>
      <c r="AG525" s="324"/>
      <c r="AH525" s="325"/>
      <c r="AI525" s="203" t="s">
        <v>440</v>
      </c>
      <c r="AJ525" s="203"/>
      <c r="AK525" s="203"/>
      <c r="AL525" s="145"/>
      <c r="AM525" s="203" t="s">
        <v>432</v>
      </c>
      <c r="AN525" s="203"/>
      <c r="AO525" s="203"/>
      <c r="AP525" s="145"/>
      <c r="AQ525" s="145" t="s">
        <v>304</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305</v>
      </c>
      <c r="AH526" s="120"/>
      <c r="AI526" s="142"/>
      <c r="AJ526" s="142"/>
      <c r="AK526" s="142"/>
      <c r="AL526" s="140"/>
      <c r="AM526" s="142"/>
      <c r="AN526" s="142"/>
      <c r="AO526" s="142"/>
      <c r="AP526" s="140"/>
      <c r="AQ526" s="576"/>
      <c r="AR526" s="186"/>
      <c r="AS526" s="119" t="s">
        <v>305</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314</v>
      </c>
      <c r="F530" s="329"/>
      <c r="G530" s="330" t="s">
        <v>311</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312</v>
      </c>
      <c r="AF530" s="324"/>
      <c r="AG530" s="324"/>
      <c r="AH530" s="325"/>
      <c r="AI530" s="203" t="s">
        <v>440</v>
      </c>
      <c r="AJ530" s="203"/>
      <c r="AK530" s="203"/>
      <c r="AL530" s="145"/>
      <c r="AM530" s="203" t="s">
        <v>436</v>
      </c>
      <c r="AN530" s="203"/>
      <c r="AO530" s="203"/>
      <c r="AP530" s="145"/>
      <c r="AQ530" s="145" t="s">
        <v>304</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305</v>
      </c>
      <c r="AH531" s="120"/>
      <c r="AI531" s="142"/>
      <c r="AJ531" s="142"/>
      <c r="AK531" s="142"/>
      <c r="AL531" s="140"/>
      <c r="AM531" s="142"/>
      <c r="AN531" s="142"/>
      <c r="AO531" s="142"/>
      <c r="AP531" s="140"/>
      <c r="AQ531" s="576"/>
      <c r="AR531" s="186"/>
      <c r="AS531" s="119" t="s">
        <v>305</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473</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468</v>
      </c>
      <c r="F538" s="161"/>
      <c r="G538" s="889" t="s">
        <v>324</v>
      </c>
      <c r="H538" s="109"/>
      <c r="I538" s="109"/>
      <c r="J538" s="890"/>
      <c r="K538" s="891"/>
      <c r="L538" s="891"/>
      <c r="M538" s="891"/>
      <c r="N538" s="891"/>
      <c r="O538" s="891"/>
      <c r="P538" s="891"/>
      <c r="Q538" s="891"/>
      <c r="R538" s="891"/>
      <c r="S538" s="891"/>
      <c r="T538" s="892"/>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3"/>
    </row>
    <row r="539" spans="1:50" ht="18.75" hidden="1" customHeight="1" x14ac:dyDescent="0.15">
      <c r="A539" s="175"/>
      <c r="B539" s="172"/>
      <c r="C539" s="166"/>
      <c r="D539" s="172"/>
      <c r="E539" s="328" t="s">
        <v>313</v>
      </c>
      <c r="F539" s="329"/>
      <c r="G539" s="330" t="s">
        <v>310</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312</v>
      </c>
      <c r="AF539" s="324"/>
      <c r="AG539" s="324"/>
      <c r="AH539" s="325"/>
      <c r="AI539" s="203" t="s">
        <v>441</v>
      </c>
      <c r="AJ539" s="203"/>
      <c r="AK539" s="203"/>
      <c r="AL539" s="145"/>
      <c r="AM539" s="203" t="s">
        <v>436</v>
      </c>
      <c r="AN539" s="203"/>
      <c r="AO539" s="203"/>
      <c r="AP539" s="145"/>
      <c r="AQ539" s="145" t="s">
        <v>304</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305</v>
      </c>
      <c r="AH540" s="120"/>
      <c r="AI540" s="142"/>
      <c r="AJ540" s="142"/>
      <c r="AK540" s="142"/>
      <c r="AL540" s="140"/>
      <c r="AM540" s="142"/>
      <c r="AN540" s="142"/>
      <c r="AO540" s="142"/>
      <c r="AP540" s="140"/>
      <c r="AQ540" s="576"/>
      <c r="AR540" s="186"/>
      <c r="AS540" s="119" t="s">
        <v>305</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313</v>
      </c>
      <c r="F544" s="329"/>
      <c r="G544" s="330" t="s">
        <v>310</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312</v>
      </c>
      <c r="AF544" s="324"/>
      <c r="AG544" s="324"/>
      <c r="AH544" s="325"/>
      <c r="AI544" s="203" t="s">
        <v>440</v>
      </c>
      <c r="AJ544" s="203"/>
      <c r="AK544" s="203"/>
      <c r="AL544" s="145"/>
      <c r="AM544" s="203" t="s">
        <v>438</v>
      </c>
      <c r="AN544" s="203"/>
      <c r="AO544" s="203"/>
      <c r="AP544" s="145"/>
      <c r="AQ544" s="145" t="s">
        <v>304</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305</v>
      </c>
      <c r="AH545" s="120"/>
      <c r="AI545" s="142"/>
      <c r="AJ545" s="142"/>
      <c r="AK545" s="142"/>
      <c r="AL545" s="140"/>
      <c r="AM545" s="142"/>
      <c r="AN545" s="142"/>
      <c r="AO545" s="142"/>
      <c r="AP545" s="140"/>
      <c r="AQ545" s="576"/>
      <c r="AR545" s="186"/>
      <c r="AS545" s="119" t="s">
        <v>305</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313</v>
      </c>
      <c r="F549" s="329"/>
      <c r="G549" s="330" t="s">
        <v>310</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312</v>
      </c>
      <c r="AF549" s="324"/>
      <c r="AG549" s="324"/>
      <c r="AH549" s="325"/>
      <c r="AI549" s="203" t="s">
        <v>440</v>
      </c>
      <c r="AJ549" s="203"/>
      <c r="AK549" s="203"/>
      <c r="AL549" s="145"/>
      <c r="AM549" s="203" t="s">
        <v>432</v>
      </c>
      <c r="AN549" s="203"/>
      <c r="AO549" s="203"/>
      <c r="AP549" s="145"/>
      <c r="AQ549" s="145" t="s">
        <v>304</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305</v>
      </c>
      <c r="AH550" s="120"/>
      <c r="AI550" s="142"/>
      <c r="AJ550" s="142"/>
      <c r="AK550" s="142"/>
      <c r="AL550" s="140"/>
      <c r="AM550" s="142"/>
      <c r="AN550" s="142"/>
      <c r="AO550" s="142"/>
      <c r="AP550" s="140"/>
      <c r="AQ550" s="576"/>
      <c r="AR550" s="186"/>
      <c r="AS550" s="119" t="s">
        <v>305</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313</v>
      </c>
      <c r="F554" s="329"/>
      <c r="G554" s="330" t="s">
        <v>310</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312</v>
      </c>
      <c r="AF554" s="324"/>
      <c r="AG554" s="324"/>
      <c r="AH554" s="325"/>
      <c r="AI554" s="203" t="s">
        <v>440</v>
      </c>
      <c r="AJ554" s="203"/>
      <c r="AK554" s="203"/>
      <c r="AL554" s="145"/>
      <c r="AM554" s="203" t="s">
        <v>432</v>
      </c>
      <c r="AN554" s="203"/>
      <c r="AO554" s="203"/>
      <c r="AP554" s="145"/>
      <c r="AQ554" s="145" t="s">
        <v>304</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305</v>
      </c>
      <c r="AH555" s="120"/>
      <c r="AI555" s="142"/>
      <c r="AJ555" s="142"/>
      <c r="AK555" s="142"/>
      <c r="AL555" s="140"/>
      <c r="AM555" s="142"/>
      <c r="AN555" s="142"/>
      <c r="AO555" s="142"/>
      <c r="AP555" s="140"/>
      <c r="AQ555" s="576"/>
      <c r="AR555" s="186"/>
      <c r="AS555" s="119" t="s">
        <v>305</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313</v>
      </c>
      <c r="F559" s="329"/>
      <c r="G559" s="330" t="s">
        <v>310</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312</v>
      </c>
      <c r="AF559" s="324"/>
      <c r="AG559" s="324"/>
      <c r="AH559" s="325"/>
      <c r="AI559" s="203" t="s">
        <v>440</v>
      </c>
      <c r="AJ559" s="203"/>
      <c r="AK559" s="203"/>
      <c r="AL559" s="145"/>
      <c r="AM559" s="203" t="s">
        <v>436</v>
      </c>
      <c r="AN559" s="203"/>
      <c r="AO559" s="203"/>
      <c r="AP559" s="145"/>
      <c r="AQ559" s="145" t="s">
        <v>304</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305</v>
      </c>
      <c r="AH560" s="120"/>
      <c r="AI560" s="142"/>
      <c r="AJ560" s="142"/>
      <c r="AK560" s="142"/>
      <c r="AL560" s="140"/>
      <c r="AM560" s="142"/>
      <c r="AN560" s="142"/>
      <c r="AO560" s="142"/>
      <c r="AP560" s="140"/>
      <c r="AQ560" s="576"/>
      <c r="AR560" s="186"/>
      <c r="AS560" s="119" t="s">
        <v>305</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314</v>
      </c>
      <c r="F564" s="329"/>
      <c r="G564" s="330" t="s">
        <v>311</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312</v>
      </c>
      <c r="AF564" s="324"/>
      <c r="AG564" s="324"/>
      <c r="AH564" s="325"/>
      <c r="AI564" s="203" t="s">
        <v>440</v>
      </c>
      <c r="AJ564" s="203"/>
      <c r="AK564" s="203"/>
      <c r="AL564" s="145"/>
      <c r="AM564" s="203" t="s">
        <v>432</v>
      </c>
      <c r="AN564" s="203"/>
      <c r="AO564" s="203"/>
      <c r="AP564" s="145"/>
      <c r="AQ564" s="145" t="s">
        <v>304</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305</v>
      </c>
      <c r="AH565" s="120"/>
      <c r="AI565" s="142"/>
      <c r="AJ565" s="142"/>
      <c r="AK565" s="142"/>
      <c r="AL565" s="140"/>
      <c r="AM565" s="142"/>
      <c r="AN565" s="142"/>
      <c r="AO565" s="142"/>
      <c r="AP565" s="140"/>
      <c r="AQ565" s="576"/>
      <c r="AR565" s="186"/>
      <c r="AS565" s="119" t="s">
        <v>305</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314</v>
      </c>
      <c r="F569" s="329"/>
      <c r="G569" s="330" t="s">
        <v>311</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312</v>
      </c>
      <c r="AF569" s="324"/>
      <c r="AG569" s="324"/>
      <c r="AH569" s="325"/>
      <c r="AI569" s="203" t="s">
        <v>441</v>
      </c>
      <c r="AJ569" s="203"/>
      <c r="AK569" s="203"/>
      <c r="AL569" s="145"/>
      <c r="AM569" s="203" t="s">
        <v>432</v>
      </c>
      <c r="AN569" s="203"/>
      <c r="AO569" s="203"/>
      <c r="AP569" s="145"/>
      <c r="AQ569" s="145" t="s">
        <v>304</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305</v>
      </c>
      <c r="AH570" s="120"/>
      <c r="AI570" s="142"/>
      <c r="AJ570" s="142"/>
      <c r="AK570" s="142"/>
      <c r="AL570" s="140"/>
      <c r="AM570" s="142"/>
      <c r="AN570" s="142"/>
      <c r="AO570" s="142"/>
      <c r="AP570" s="140"/>
      <c r="AQ570" s="576"/>
      <c r="AR570" s="186"/>
      <c r="AS570" s="119" t="s">
        <v>305</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314</v>
      </c>
      <c r="F574" s="329"/>
      <c r="G574" s="330" t="s">
        <v>311</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312</v>
      </c>
      <c r="AF574" s="324"/>
      <c r="AG574" s="324"/>
      <c r="AH574" s="325"/>
      <c r="AI574" s="203" t="s">
        <v>440</v>
      </c>
      <c r="AJ574" s="203"/>
      <c r="AK574" s="203"/>
      <c r="AL574" s="145"/>
      <c r="AM574" s="203" t="s">
        <v>432</v>
      </c>
      <c r="AN574" s="203"/>
      <c r="AO574" s="203"/>
      <c r="AP574" s="145"/>
      <c r="AQ574" s="145" t="s">
        <v>304</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305</v>
      </c>
      <c r="AH575" s="120"/>
      <c r="AI575" s="142"/>
      <c r="AJ575" s="142"/>
      <c r="AK575" s="142"/>
      <c r="AL575" s="140"/>
      <c r="AM575" s="142"/>
      <c r="AN575" s="142"/>
      <c r="AO575" s="142"/>
      <c r="AP575" s="140"/>
      <c r="AQ575" s="576"/>
      <c r="AR575" s="186"/>
      <c r="AS575" s="119" t="s">
        <v>305</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314</v>
      </c>
      <c r="F579" s="329"/>
      <c r="G579" s="330" t="s">
        <v>311</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312</v>
      </c>
      <c r="AF579" s="324"/>
      <c r="AG579" s="324"/>
      <c r="AH579" s="325"/>
      <c r="AI579" s="203" t="s">
        <v>440</v>
      </c>
      <c r="AJ579" s="203"/>
      <c r="AK579" s="203"/>
      <c r="AL579" s="145"/>
      <c r="AM579" s="203" t="s">
        <v>432</v>
      </c>
      <c r="AN579" s="203"/>
      <c r="AO579" s="203"/>
      <c r="AP579" s="145"/>
      <c r="AQ579" s="145" t="s">
        <v>304</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305</v>
      </c>
      <c r="AH580" s="120"/>
      <c r="AI580" s="142"/>
      <c r="AJ580" s="142"/>
      <c r="AK580" s="142"/>
      <c r="AL580" s="140"/>
      <c r="AM580" s="142"/>
      <c r="AN580" s="142"/>
      <c r="AO580" s="142"/>
      <c r="AP580" s="140"/>
      <c r="AQ580" s="576"/>
      <c r="AR580" s="186"/>
      <c r="AS580" s="119" t="s">
        <v>305</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314</v>
      </c>
      <c r="F584" s="329"/>
      <c r="G584" s="330" t="s">
        <v>311</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312</v>
      </c>
      <c r="AF584" s="324"/>
      <c r="AG584" s="324"/>
      <c r="AH584" s="325"/>
      <c r="AI584" s="203" t="s">
        <v>440</v>
      </c>
      <c r="AJ584" s="203"/>
      <c r="AK584" s="203"/>
      <c r="AL584" s="145"/>
      <c r="AM584" s="203" t="s">
        <v>436</v>
      </c>
      <c r="AN584" s="203"/>
      <c r="AO584" s="203"/>
      <c r="AP584" s="145"/>
      <c r="AQ584" s="145" t="s">
        <v>304</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305</v>
      </c>
      <c r="AH585" s="120"/>
      <c r="AI585" s="142"/>
      <c r="AJ585" s="142"/>
      <c r="AK585" s="142"/>
      <c r="AL585" s="140"/>
      <c r="AM585" s="142"/>
      <c r="AN585" s="142"/>
      <c r="AO585" s="142"/>
      <c r="AP585" s="140"/>
      <c r="AQ585" s="576"/>
      <c r="AR585" s="186"/>
      <c r="AS585" s="119" t="s">
        <v>305</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473</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467</v>
      </c>
      <c r="F592" s="161"/>
      <c r="G592" s="889" t="s">
        <v>324</v>
      </c>
      <c r="H592" s="109"/>
      <c r="I592" s="109"/>
      <c r="J592" s="890"/>
      <c r="K592" s="891"/>
      <c r="L592" s="891"/>
      <c r="M592" s="891"/>
      <c r="N592" s="891"/>
      <c r="O592" s="891"/>
      <c r="P592" s="891"/>
      <c r="Q592" s="891"/>
      <c r="R592" s="891"/>
      <c r="S592" s="891"/>
      <c r="T592" s="892"/>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3"/>
    </row>
    <row r="593" spans="1:50" ht="18.75" hidden="1" customHeight="1" x14ac:dyDescent="0.15">
      <c r="A593" s="175"/>
      <c r="B593" s="172"/>
      <c r="C593" s="166"/>
      <c r="D593" s="172"/>
      <c r="E593" s="328" t="s">
        <v>313</v>
      </c>
      <c r="F593" s="329"/>
      <c r="G593" s="330" t="s">
        <v>310</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312</v>
      </c>
      <c r="AF593" s="324"/>
      <c r="AG593" s="324"/>
      <c r="AH593" s="325"/>
      <c r="AI593" s="203" t="s">
        <v>440</v>
      </c>
      <c r="AJ593" s="203"/>
      <c r="AK593" s="203"/>
      <c r="AL593" s="145"/>
      <c r="AM593" s="203" t="s">
        <v>432</v>
      </c>
      <c r="AN593" s="203"/>
      <c r="AO593" s="203"/>
      <c r="AP593" s="145"/>
      <c r="AQ593" s="145" t="s">
        <v>304</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305</v>
      </c>
      <c r="AH594" s="120"/>
      <c r="AI594" s="142"/>
      <c r="AJ594" s="142"/>
      <c r="AK594" s="142"/>
      <c r="AL594" s="140"/>
      <c r="AM594" s="142"/>
      <c r="AN594" s="142"/>
      <c r="AO594" s="142"/>
      <c r="AP594" s="140"/>
      <c r="AQ594" s="576"/>
      <c r="AR594" s="186"/>
      <c r="AS594" s="119" t="s">
        <v>305</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313</v>
      </c>
      <c r="F598" s="329"/>
      <c r="G598" s="330" t="s">
        <v>310</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312</v>
      </c>
      <c r="AF598" s="324"/>
      <c r="AG598" s="324"/>
      <c r="AH598" s="325"/>
      <c r="AI598" s="203" t="s">
        <v>441</v>
      </c>
      <c r="AJ598" s="203"/>
      <c r="AK598" s="203"/>
      <c r="AL598" s="145"/>
      <c r="AM598" s="203" t="s">
        <v>437</v>
      </c>
      <c r="AN598" s="203"/>
      <c r="AO598" s="203"/>
      <c r="AP598" s="145"/>
      <c r="AQ598" s="145" t="s">
        <v>304</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305</v>
      </c>
      <c r="AH599" s="120"/>
      <c r="AI599" s="142"/>
      <c r="AJ599" s="142"/>
      <c r="AK599" s="142"/>
      <c r="AL599" s="140"/>
      <c r="AM599" s="142"/>
      <c r="AN599" s="142"/>
      <c r="AO599" s="142"/>
      <c r="AP599" s="140"/>
      <c r="AQ599" s="576"/>
      <c r="AR599" s="186"/>
      <c r="AS599" s="119" t="s">
        <v>305</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313</v>
      </c>
      <c r="F603" s="329"/>
      <c r="G603" s="330" t="s">
        <v>310</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312</v>
      </c>
      <c r="AF603" s="324"/>
      <c r="AG603" s="324"/>
      <c r="AH603" s="325"/>
      <c r="AI603" s="203" t="s">
        <v>440</v>
      </c>
      <c r="AJ603" s="203"/>
      <c r="AK603" s="203"/>
      <c r="AL603" s="145"/>
      <c r="AM603" s="203" t="s">
        <v>432</v>
      </c>
      <c r="AN603" s="203"/>
      <c r="AO603" s="203"/>
      <c r="AP603" s="145"/>
      <c r="AQ603" s="145" t="s">
        <v>304</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305</v>
      </c>
      <c r="AH604" s="120"/>
      <c r="AI604" s="142"/>
      <c r="AJ604" s="142"/>
      <c r="AK604" s="142"/>
      <c r="AL604" s="140"/>
      <c r="AM604" s="142"/>
      <c r="AN604" s="142"/>
      <c r="AO604" s="142"/>
      <c r="AP604" s="140"/>
      <c r="AQ604" s="576"/>
      <c r="AR604" s="186"/>
      <c r="AS604" s="119" t="s">
        <v>305</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313</v>
      </c>
      <c r="F608" s="329"/>
      <c r="G608" s="330" t="s">
        <v>310</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312</v>
      </c>
      <c r="AF608" s="324"/>
      <c r="AG608" s="324"/>
      <c r="AH608" s="325"/>
      <c r="AI608" s="203" t="s">
        <v>440</v>
      </c>
      <c r="AJ608" s="203"/>
      <c r="AK608" s="203"/>
      <c r="AL608" s="145"/>
      <c r="AM608" s="203" t="s">
        <v>432</v>
      </c>
      <c r="AN608" s="203"/>
      <c r="AO608" s="203"/>
      <c r="AP608" s="145"/>
      <c r="AQ608" s="145" t="s">
        <v>304</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305</v>
      </c>
      <c r="AH609" s="120"/>
      <c r="AI609" s="142"/>
      <c r="AJ609" s="142"/>
      <c r="AK609" s="142"/>
      <c r="AL609" s="140"/>
      <c r="AM609" s="142"/>
      <c r="AN609" s="142"/>
      <c r="AO609" s="142"/>
      <c r="AP609" s="140"/>
      <c r="AQ609" s="576"/>
      <c r="AR609" s="186"/>
      <c r="AS609" s="119" t="s">
        <v>305</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313</v>
      </c>
      <c r="F613" s="329"/>
      <c r="G613" s="330" t="s">
        <v>310</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312</v>
      </c>
      <c r="AF613" s="324"/>
      <c r="AG613" s="324"/>
      <c r="AH613" s="325"/>
      <c r="AI613" s="203" t="s">
        <v>440</v>
      </c>
      <c r="AJ613" s="203"/>
      <c r="AK613" s="203"/>
      <c r="AL613" s="145"/>
      <c r="AM613" s="203" t="s">
        <v>436</v>
      </c>
      <c r="AN613" s="203"/>
      <c r="AO613" s="203"/>
      <c r="AP613" s="145"/>
      <c r="AQ613" s="145" t="s">
        <v>304</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305</v>
      </c>
      <c r="AH614" s="120"/>
      <c r="AI614" s="142"/>
      <c r="AJ614" s="142"/>
      <c r="AK614" s="142"/>
      <c r="AL614" s="140"/>
      <c r="AM614" s="142"/>
      <c r="AN614" s="142"/>
      <c r="AO614" s="142"/>
      <c r="AP614" s="140"/>
      <c r="AQ614" s="576"/>
      <c r="AR614" s="186"/>
      <c r="AS614" s="119" t="s">
        <v>305</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314</v>
      </c>
      <c r="F618" s="329"/>
      <c r="G618" s="330" t="s">
        <v>311</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312</v>
      </c>
      <c r="AF618" s="324"/>
      <c r="AG618" s="324"/>
      <c r="AH618" s="325"/>
      <c r="AI618" s="203" t="s">
        <v>440</v>
      </c>
      <c r="AJ618" s="203"/>
      <c r="AK618" s="203"/>
      <c r="AL618" s="145"/>
      <c r="AM618" s="203" t="s">
        <v>436</v>
      </c>
      <c r="AN618" s="203"/>
      <c r="AO618" s="203"/>
      <c r="AP618" s="145"/>
      <c r="AQ618" s="145" t="s">
        <v>304</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305</v>
      </c>
      <c r="AH619" s="120"/>
      <c r="AI619" s="142"/>
      <c r="AJ619" s="142"/>
      <c r="AK619" s="142"/>
      <c r="AL619" s="140"/>
      <c r="AM619" s="142"/>
      <c r="AN619" s="142"/>
      <c r="AO619" s="142"/>
      <c r="AP619" s="140"/>
      <c r="AQ619" s="576"/>
      <c r="AR619" s="186"/>
      <c r="AS619" s="119" t="s">
        <v>305</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314</v>
      </c>
      <c r="F623" s="329"/>
      <c r="G623" s="330" t="s">
        <v>311</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312</v>
      </c>
      <c r="AF623" s="324"/>
      <c r="AG623" s="324"/>
      <c r="AH623" s="325"/>
      <c r="AI623" s="203" t="s">
        <v>440</v>
      </c>
      <c r="AJ623" s="203"/>
      <c r="AK623" s="203"/>
      <c r="AL623" s="145"/>
      <c r="AM623" s="203" t="s">
        <v>437</v>
      </c>
      <c r="AN623" s="203"/>
      <c r="AO623" s="203"/>
      <c r="AP623" s="145"/>
      <c r="AQ623" s="145" t="s">
        <v>304</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305</v>
      </c>
      <c r="AH624" s="120"/>
      <c r="AI624" s="142"/>
      <c r="AJ624" s="142"/>
      <c r="AK624" s="142"/>
      <c r="AL624" s="140"/>
      <c r="AM624" s="142"/>
      <c r="AN624" s="142"/>
      <c r="AO624" s="142"/>
      <c r="AP624" s="140"/>
      <c r="AQ624" s="576"/>
      <c r="AR624" s="186"/>
      <c r="AS624" s="119" t="s">
        <v>305</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314</v>
      </c>
      <c r="F628" s="329"/>
      <c r="G628" s="330" t="s">
        <v>311</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312</v>
      </c>
      <c r="AF628" s="324"/>
      <c r="AG628" s="324"/>
      <c r="AH628" s="325"/>
      <c r="AI628" s="203" t="s">
        <v>440</v>
      </c>
      <c r="AJ628" s="203"/>
      <c r="AK628" s="203"/>
      <c r="AL628" s="145"/>
      <c r="AM628" s="203" t="s">
        <v>436</v>
      </c>
      <c r="AN628" s="203"/>
      <c r="AO628" s="203"/>
      <c r="AP628" s="145"/>
      <c r="AQ628" s="145" t="s">
        <v>304</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305</v>
      </c>
      <c r="AH629" s="120"/>
      <c r="AI629" s="142"/>
      <c r="AJ629" s="142"/>
      <c r="AK629" s="142"/>
      <c r="AL629" s="140"/>
      <c r="AM629" s="142"/>
      <c r="AN629" s="142"/>
      <c r="AO629" s="142"/>
      <c r="AP629" s="140"/>
      <c r="AQ629" s="576"/>
      <c r="AR629" s="186"/>
      <c r="AS629" s="119" t="s">
        <v>305</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314</v>
      </c>
      <c r="F633" s="329"/>
      <c r="G633" s="330" t="s">
        <v>311</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312</v>
      </c>
      <c r="AF633" s="324"/>
      <c r="AG633" s="324"/>
      <c r="AH633" s="325"/>
      <c r="AI633" s="203" t="s">
        <v>440</v>
      </c>
      <c r="AJ633" s="203"/>
      <c r="AK633" s="203"/>
      <c r="AL633" s="145"/>
      <c r="AM633" s="203" t="s">
        <v>432</v>
      </c>
      <c r="AN633" s="203"/>
      <c r="AO633" s="203"/>
      <c r="AP633" s="145"/>
      <c r="AQ633" s="145" t="s">
        <v>304</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305</v>
      </c>
      <c r="AH634" s="120"/>
      <c r="AI634" s="142"/>
      <c r="AJ634" s="142"/>
      <c r="AK634" s="142"/>
      <c r="AL634" s="140"/>
      <c r="AM634" s="142"/>
      <c r="AN634" s="142"/>
      <c r="AO634" s="142"/>
      <c r="AP634" s="140"/>
      <c r="AQ634" s="576"/>
      <c r="AR634" s="186"/>
      <c r="AS634" s="119" t="s">
        <v>305</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314</v>
      </c>
      <c r="F638" s="329"/>
      <c r="G638" s="330" t="s">
        <v>311</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312</v>
      </c>
      <c r="AF638" s="324"/>
      <c r="AG638" s="324"/>
      <c r="AH638" s="325"/>
      <c r="AI638" s="203" t="s">
        <v>440</v>
      </c>
      <c r="AJ638" s="203"/>
      <c r="AK638" s="203"/>
      <c r="AL638" s="145"/>
      <c r="AM638" s="203" t="s">
        <v>436</v>
      </c>
      <c r="AN638" s="203"/>
      <c r="AO638" s="203"/>
      <c r="AP638" s="145"/>
      <c r="AQ638" s="145" t="s">
        <v>304</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305</v>
      </c>
      <c r="AH639" s="120"/>
      <c r="AI639" s="142"/>
      <c r="AJ639" s="142"/>
      <c r="AK639" s="142"/>
      <c r="AL639" s="140"/>
      <c r="AM639" s="142"/>
      <c r="AN639" s="142"/>
      <c r="AO639" s="142"/>
      <c r="AP639" s="140"/>
      <c r="AQ639" s="576"/>
      <c r="AR639" s="186"/>
      <c r="AS639" s="119" t="s">
        <v>305</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473</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468</v>
      </c>
      <c r="F646" s="161"/>
      <c r="G646" s="889" t="s">
        <v>324</v>
      </c>
      <c r="H646" s="109"/>
      <c r="I646" s="109"/>
      <c r="J646" s="890"/>
      <c r="K646" s="891"/>
      <c r="L646" s="891"/>
      <c r="M646" s="891"/>
      <c r="N646" s="891"/>
      <c r="O646" s="891"/>
      <c r="P646" s="891"/>
      <c r="Q646" s="891"/>
      <c r="R646" s="891"/>
      <c r="S646" s="891"/>
      <c r="T646" s="892"/>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3"/>
    </row>
    <row r="647" spans="1:50" ht="18.75" hidden="1" customHeight="1" x14ac:dyDescent="0.15">
      <c r="A647" s="175"/>
      <c r="B647" s="172"/>
      <c r="C647" s="166"/>
      <c r="D647" s="172"/>
      <c r="E647" s="328" t="s">
        <v>313</v>
      </c>
      <c r="F647" s="329"/>
      <c r="G647" s="330" t="s">
        <v>310</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312</v>
      </c>
      <c r="AF647" s="324"/>
      <c r="AG647" s="324"/>
      <c r="AH647" s="325"/>
      <c r="AI647" s="203" t="s">
        <v>441</v>
      </c>
      <c r="AJ647" s="203"/>
      <c r="AK647" s="203"/>
      <c r="AL647" s="145"/>
      <c r="AM647" s="203" t="s">
        <v>432</v>
      </c>
      <c r="AN647" s="203"/>
      <c r="AO647" s="203"/>
      <c r="AP647" s="145"/>
      <c r="AQ647" s="145" t="s">
        <v>304</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305</v>
      </c>
      <c r="AH648" s="120"/>
      <c r="AI648" s="142"/>
      <c r="AJ648" s="142"/>
      <c r="AK648" s="142"/>
      <c r="AL648" s="140"/>
      <c r="AM648" s="142"/>
      <c r="AN648" s="142"/>
      <c r="AO648" s="142"/>
      <c r="AP648" s="140"/>
      <c r="AQ648" s="576"/>
      <c r="AR648" s="186"/>
      <c r="AS648" s="119" t="s">
        <v>305</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313</v>
      </c>
      <c r="F652" s="329"/>
      <c r="G652" s="330" t="s">
        <v>310</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312</v>
      </c>
      <c r="AF652" s="324"/>
      <c r="AG652" s="324"/>
      <c r="AH652" s="325"/>
      <c r="AI652" s="203" t="s">
        <v>440</v>
      </c>
      <c r="AJ652" s="203"/>
      <c r="AK652" s="203"/>
      <c r="AL652" s="145"/>
      <c r="AM652" s="203" t="s">
        <v>432</v>
      </c>
      <c r="AN652" s="203"/>
      <c r="AO652" s="203"/>
      <c r="AP652" s="145"/>
      <c r="AQ652" s="145" t="s">
        <v>304</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305</v>
      </c>
      <c r="AH653" s="120"/>
      <c r="AI653" s="142"/>
      <c r="AJ653" s="142"/>
      <c r="AK653" s="142"/>
      <c r="AL653" s="140"/>
      <c r="AM653" s="142"/>
      <c r="AN653" s="142"/>
      <c r="AO653" s="142"/>
      <c r="AP653" s="140"/>
      <c r="AQ653" s="576"/>
      <c r="AR653" s="186"/>
      <c r="AS653" s="119" t="s">
        <v>305</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313</v>
      </c>
      <c r="F657" s="329"/>
      <c r="G657" s="330" t="s">
        <v>310</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312</v>
      </c>
      <c r="AF657" s="324"/>
      <c r="AG657" s="324"/>
      <c r="AH657" s="325"/>
      <c r="AI657" s="203" t="s">
        <v>440</v>
      </c>
      <c r="AJ657" s="203"/>
      <c r="AK657" s="203"/>
      <c r="AL657" s="145"/>
      <c r="AM657" s="203" t="s">
        <v>436</v>
      </c>
      <c r="AN657" s="203"/>
      <c r="AO657" s="203"/>
      <c r="AP657" s="145"/>
      <c r="AQ657" s="145" t="s">
        <v>304</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305</v>
      </c>
      <c r="AH658" s="120"/>
      <c r="AI658" s="142"/>
      <c r="AJ658" s="142"/>
      <c r="AK658" s="142"/>
      <c r="AL658" s="140"/>
      <c r="AM658" s="142"/>
      <c r="AN658" s="142"/>
      <c r="AO658" s="142"/>
      <c r="AP658" s="140"/>
      <c r="AQ658" s="576"/>
      <c r="AR658" s="186"/>
      <c r="AS658" s="119" t="s">
        <v>305</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313</v>
      </c>
      <c r="F662" s="329"/>
      <c r="G662" s="330" t="s">
        <v>310</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312</v>
      </c>
      <c r="AF662" s="324"/>
      <c r="AG662" s="324"/>
      <c r="AH662" s="325"/>
      <c r="AI662" s="203" t="s">
        <v>440</v>
      </c>
      <c r="AJ662" s="203"/>
      <c r="AK662" s="203"/>
      <c r="AL662" s="145"/>
      <c r="AM662" s="203" t="s">
        <v>432</v>
      </c>
      <c r="AN662" s="203"/>
      <c r="AO662" s="203"/>
      <c r="AP662" s="145"/>
      <c r="AQ662" s="145" t="s">
        <v>304</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305</v>
      </c>
      <c r="AH663" s="120"/>
      <c r="AI663" s="142"/>
      <c r="AJ663" s="142"/>
      <c r="AK663" s="142"/>
      <c r="AL663" s="140"/>
      <c r="AM663" s="142"/>
      <c r="AN663" s="142"/>
      <c r="AO663" s="142"/>
      <c r="AP663" s="140"/>
      <c r="AQ663" s="576"/>
      <c r="AR663" s="186"/>
      <c r="AS663" s="119" t="s">
        <v>305</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313</v>
      </c>
      <c r="F667" s="329"/>
      <c r="G667" s="330" t="s">
        <v>310</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312</v>
      </c>
      <c r="AF667" s="324"/>
      <c r="AG667" s="324"/>
      <c r="AH667" s="325"/>
      <c r="AI667" s="203" t="s">
        <v>440</v>
      </c>
      <c r="AJ667" s="203"/>
      <c r="AK667" s="203"/>
      <c r="AL667" s="145"/>
      <c r="AM667" s="203" t="s">
        <v>432</v>
      </c>
      <c r="AN667" s="203"/>
      <c r="AO667" s="203"/>
      <c r="AP667" s="145"/>
      <c r="AQ667" s="145" t="s">
        <v>304</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305</v>
      </c>
      <c r="AH668" s="120"/>
      <c r="AI668" s="142"/>
      <c r="AJ668" s="142"/>
      <c r="AK668" s="142"/>
      <c r="AL668" s="140"/>
      <c r="AM668" s="142"/>
      <c r="AN668" s="142"/>
      <c r="AO668" s="142"/>
      <c r="AP668" s="140"/>
      <c r="AQ668" s="576"/>
      <c r="AR668" s="186"/>
      <c r="AS668" s="119" t="s">
        <v>305</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314</v>
      </c>
      <c r="F672" s="329"/>
      <c r="G672" s="330" t="s">
        <v>311</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312</v>
      </c>
      <c r="AF672" s="324"/>
      <c r="AG672" s="324"/>
      <c r="AH672" s="325"/>
      <c r="AI672" s="203" t="s">
        <v>441</v>
      </c>
      <c r="AJ672" s="203"/>
      <c r="AK672" s="203"/>
      <c r="AL672" s="145"/>
      <c r="AM672" s="203" t="s">
        <v>432</v>
      </c>
      <c r="AN672" s="203"/>
      <c r="AO672" s="203"/>
      <c r="AP672" s="145"/>
      <c r="AQ672" s="145" t="s">
        <v>304</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305</v>
      </c>
      <c r="AH673" s="120"/>
      <c r="AI673" s="142"/>
      <c r="AJ673" s="142"/>
      <c r="AK673" s="142"/>
      <c r="AL673" s="140"/>
      <c r="AM673" s="142"/>
      <c r="AN673" s="142"/>
      <c r="AO673" s="142"/>
      <c r="AP673" s="140"/>
      <c r="AQ673" s="576"/>
      <c r="AR673" s="186"/>
      <c r="AS673" s="119" t="s">
        <v>305</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314</v>
      </c>
      <c r="F677" s="329"/>
      <c r="G677" s="330" t="s">
        <v>311</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312</v>
      </c>
      <c r="AF677" s="324"/>
      <c r="AG677" s="324"/>
      <c r="AH677" s="325"/>
      <c r="AI677" s="203" t="s">
        <v>440</v>
      </c>
      <c r="AJ677" s="203"/>
      <c r="AK677" s="203"/>
      <c r="AL677" s="145"/>
      <c r="AM677" s="203" t="s">
        <v>438</v>
      </c>
      <c r="AN677" s="203"/>
      <c r="AO677" s="203"/>
      <c r="AP677" s="145"/>
      <c r="AQ677" s="145" t="s">
        <v>304</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305</v>
      </c>
      <c r="AH678" s="120"/>
      <c r="AI678" s="142"/>
      <c r="AJ678" s="142"/>
      <c r="AK678" s="142"/>
      <c r="AL678" s="140"/>
      <c r="AM678" s="142"/>
      <c r="AN678" s="142"/>
      <c r="AO678" s="142"/>
      <c r="AP678" s="140"/>
      <c r="AQ678" s="576"/>
      <c r="AR678" s="186"/>
      <c r="AS678" s="119" t="s">
        <v>305</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314</v>
      </c>
      <c r="F682" s="329"/>
      <c r="G682" s="330" t="s">
        <v>311</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312</v>
      </c>
      <c r="AF682" s="324"/>
      <c r="AG682" s="324"/>
      <c r="AH682" s="325"/>
      <c r="AI682" s="203" t="s">
        <v>441</v>
      </c>
      <c r="AJ682" s="203"/>
      <c r="AK682" s="203"/>
      <c r="AL682" s="145"/>
      <c r="AM682" s="203" t="s">
        <v>436</v>
      </c>
      <c r="AN682" s="203"/>
      <c r="AO682" s="203"/>
      <c r="AP682" s="145"/>
      <c r="AQ682" s="145" t="s">
        <v>304</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305</v>
      </c>
      <c r="AH683" s="120"/>
      <c r="AI683" s="142"/>
      <c r="AJ683" s="142"/>
      <c r="AK683" s="142"/>
      <c r="AL683" s="140"/>
      <c r="AM683" s="142"/>
      <c r="AN683" s="142"/>
      <c r="AO683" s="142"/>
      <c r="AP683" s="140"/>
      <c r="AQ683" s="576"/>
      <c r="AR683" s="186"/>
      <c r="AS683" s="119" t="s">
        <v>305</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314</v>
      </c>
      <c r="F687" s="329"/>
      <c r="G687" s="330" t="s">
        <v>311</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312</v>
      </c>
      <c r="AF687" s="324"/>
      <c r="AG687" s="324"/>
      <c r="AH687" s="325"/>
      <c r="AI687" s="203" t="s">
        <v>440</v>
      </c>
      <c r="AJ687" s="203"/>
      <c r="AK687" s="203"/>
      <c r="AL687" s="145"/>
      <c r="AM687" s="203" t="s">
        <v>432</v>
      </c>
      <c r="AN687" s="203"/>
      <c r="AO687" s="203"/>
      <c r="AP687" s="145"/>
      <c r="AQ687" s="145" t="s">
        <v>304</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305</v>
      </c>
      <c r="AH688" s="120"/>
      <c r="AI688" s="142"/>
      <c r="AJ688" s="142"/>
      <c r="AK688" s="142"/>
      <c r="AL688" s="140"/>
      <c r="AM688" s="142"/>
      <c r="AN688" s="142"/>
      <c r="AO688" s="142"/>
      <c r="AP688" s="140"/>
      <c r="AQ688" s="576"/>
      <c r="AR688" s="186"/>
      <c r="AS688" s="119" t="s">
        <v>305</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314</v>
      </c>
      <c r="F692" s="329"/>
      <c r="G692" s="330" t="s">
        <v>311</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312</v>
      </c>
      <c r="AF692" s="324"/>
      <c r="AG692" s="324"/>
      <c r="AH692" s="325"/>
      <c r="AI692" s="203" t="s">
        <v>440</v>
      </c>
      <c r="AJ692" s="203"/>
      <c r="AK692" s="203"/>
      <c r="AL692" s="145"/>
      <c r="AM692" s="203" t="s">
        <v>437</v>
      </c>
      <c r="AN692" s="203"/>
      <c r="AO692" s="203"/>
      <c r="AP692" s="145"/>
      <c r="AQ692" s="145" t="s">
        <v>304</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305</v>
      </c>
      <c r="AH693" s="120"/>
      <c r="AI693" s="142"/>
      <c r="AJ693" s="142"/>
      <c r="AK693" s="142"/>
      <c r="AL693" s="140"/>
      <c r="AM693" s="142"/>
      <c r="AN693" s="142"/>
      <c r="AO693" s="142"/>
      <c r="AP693" s="140"/>
      <c r="AQ693" s="576"/>
      <c r="AR693" s="186"/>
      <c r="AS693" s="119" t="s">
        <v>305</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473</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4" t="s">
        <v>30</v>
      </c>
      <c r="AH701" s="368"/>
      <c r="AI701" s="368"/>
      <c r="AJ701" s="368"/>
      <c r="AK701" s="368"/>
      <c r="AL701" s="368"/>
      <c r="AM701" s="368"/>
      <c r="AN701" s="368"/>
      <c r="AO701" s="368"/>
      <c r="AP701" s="368"/>
      <c r="AQ701" s="368"/>
      <c r="AR701" s="368"/>
      <c r="AS701" s="368"/>
      <c r="AT701" s="368"/>
      <c r="AU701" s="368"/>
      <c r="AV701" s="368"/>
      <c r="AW701" s="368"/>
      <c r="AX701" s="815"/>
    </row>
    <row r="702" spans="1:50" ht="27" customHeight="1" x14ac:dyDescent="0.15">
      <c r="A702" s="860" t="s">
        <v>258</v>
      </c>
      <c r="B702" s="861"/>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501</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8"/>
      <c r="AD703" s="314" t="s">
        <v>481</v>
      </c>
      <c r="AE703" s="315"/>
      <c r="AF703" s="315"/>
      <c r="AG703" s="87" t="s">
        <v>501</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4"/>
      <c r="B704" s="865"/>
      <c r="C704" s="808" t="s">
        <v>260</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68" t="s">
        <v>481</v>
      </c>
      <c r="AE704" s="769"/>
      <c r="AF704" s="769"/>
      <c r="AG704" s="153" t="s">
        <v>501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11" t="s">
        <v>40</v>
      </c>
      <c r="D705" s="812"/>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3"/>
      <c r="AD705" s="700" t="s">
        <v>481</v>
      </c>
      <c r="AE705" s="701"/>
      <c r="AF705" s="701"/>
      <c r="AG705" s="111" t="s">
        <v>502</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4"/>
      <c r="D706" s="785"/>
      <c r="E706" s="716" t="s">
        <v>419</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499</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6"/>
      <c r="D707" s="787"/>
      <c r="E707" s="719" t="s">
        <v>359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5" t="s">
        <v>499</v>
      </c>
      <c r="AE707" s="826"/>
      <c r="AF707" s="826"/>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0" t="s">
        <v>500</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481</v>
      </c>
      <c r="AE709" s="315"/>
      <c r="AF709" s="315"/>
      <c r="AG709" s="87" t="s">
        <v>503</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500</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481</v>
      </c>
      <c r="AE711" s="315"/>
      <c r="AF711" s="315"/>
      <c r="AG711" s="87" t="s">
        <v>504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386</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500</v>
      </c>
      <c r="AE712" s="769"/>
      <c r="AF712" s="769"/>
      <c r="AG712" s="800"/>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28"/>
      <c r="B713" s="630"/>
      <c r="C713" s="936" t="s">
        <v>387</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14" t="s">
        <v>481</v>
      </c>
      <c r="AE713" s="315"/>
      <c r="AF713" s="649"/>
      <c r="AG713" s="87" t="s">
        <v>595</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363</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7" t="s">
        <v>481</v>
      </c>
      <c r="AE714" s="798"/>
      <c r="AF714" s="799"/>
      <c r="AG714" s="722" t="s">
        <v>503</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4"/>
      <c r="C715" s="775" t="s">
        <v>364</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0" t="s">
        <v>481</v>
      </c>
      <c r="AE715" s="591"/>
      <c r="AF715" s="642"/>
      <c r="AG715" s="728" t="s">
        <v>596</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500</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315</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481</v>
      </c>
      <c r="AE717" s="315"/>
      <c r="AF717" s="315"/>
      <c r="AG717" s="87" t="s">
        <v>505</v>
      </c>
      <c r="AH717" s="88"/>
      <c r="AI717" s="88"/>
      <c r="AJ717" s="88"/>
      <c r="AK717" s="88"/>
      <c r="AL717" s="88"/>
      <c r="AM717" s="88"/>
      <c r="AN717" s="88"/>
      <c r="AO717" s="88"/>
      <c r="AP717" s="88"/>
      <c r="AQ717" s="88"/>
      <c r="AR717" s="88"/>
      <c r="AS717" s="88"/>
      <c r="AT717" s="88"/>
      <c r="AU717" s="88"/>
      <c r="AV717" s="88"/>
      <c r="AW717" s="88"/>
      <c r="AX717" s="89"/>
    </row>
    <row r="718" spans="1:50" ht="99"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481</v>
      </c>
      <c r="AE718" s="315"/>
      <c r="AF718" s="315"/>
      <c r="AG718" s="113" t="s">
        <v>506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500</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379</v>
      </c>
      <c r="D720" s="286"/>
      <c r="E720" s="286"/>
      <c r="F720" s="289"/>
      <c r="G720" s="285" t="s">
        <v>380</v>
      </c>
      <c r="H720" s="286"/>
      <c r="I720" s="286"/>
      <c r="J720" s="286"/>
      <c r="K720" s="286"/>
      <c r="L720" s="286"/>
      <c r="M720" s="286"/>
      <c r="N720" s="285" t="s">
        <v>383</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92"/>
      <c r="C726" s="805" t="s">
        <v>52</v>
      </c>
      <c r="D726" s="827"/>
      <c r="E726" s="827"/>
      <c r="F726" s="828"/>
      <c r="G726" s="563" t="s">
        <v>507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3"/>
      <c r="B727" s="794"/>
      <c r="C727" s="734" t="s">
        <v>56</v>
      </c>
      <c r="D727" s="735"/>
      <c r="E727" s="735"/>
      <c r="F727" s="736"/>
      <c r="G727" s="561" t="s">
        <v>508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9"/>
      <c r="B731" s="790"/>
      <c r="C731" s="790"/>
      <c r="D731" s="790"/>
      <c r="E731" s="791"/>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36" t="s">
        <v>392</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9" t="s">
        <v>462</v>
      </c>
      <c r="B737" s="196"/>
      <c r="C737" s="196"/>
      <c r="D737" s="197"/>
      <c r="E737" s="978" t="s">
        <v>509</v>
      </c>
      <c r="F737" s="978"/>
      <c r="G737" s="978"/>
      <c r="H737" s="978"/>
      <c r="I737" s="978"/>
      <c r="J737" s="978"/>
      <c r="K737" s="978"/>
      <c r="L737" s="978"/>
      <c r="M737" s="978"/>
      <c r="N737" s="351" t="s">
        <v>455</v>
      </c>
      <c r="O737" s="351"/>
      <c r="P737" s="351"/>
      <c r="Q737" s="351"/>
      <c r="R737" s="978" t="s">
        <v>511</v>
      </c>
      <c r="S737" s="978"/>
      <c r="T737" s="978"/>
      <c r="U737" s="978"/>
      <c r="V737" s="978"/>
      <c r="W737" s="978"/>
      <c r="X737" s="978"/>
      <c r="Y737" s="978"/>
      <c r="Z737" s="978"/>
      <c r="AA737" s="351" t="s">
        <v>454</v>
      </c>
      <c r="AB737" s="351"/>
      <c r="AC737" s="351"/>
      <c r="AD737" s="351"/>
      <c r="AE737" s="978" t="s">
        <v>513</v>
      </c>
      <c r="AF737" s="978"/>
      <c r="AG737" s="978"/>
      <c r="AH737" s="978"/>
      <c r="AI737" s="978"/>
      <c r="AJ737" s="978"/>
      <c r="AK737" s="978"/>
      <c r="AL737" s="978"/>
      <c r="AM737" s="978"/>
      <c r="AN737" s="351" t="s">
        <v>453</v>
      </c>
      <c r="AO737" s="351"/>
      <c r="AP737" s="351"/>
      <c r="AQ737" s="351"/>
      <c r="AR737" s="970" t="s">
        <v>515</v>
      </c>
      <c r="AS737" s="971"/>
      <c r="AT737" s="971"/>
      <c r="AU737" s="971"/>
      <c r="AV737" s="971"/>
      <c r="AW737" s="971"/>
      <c r="AX737" s="972"/>
      <c r="AY737" s="75"/>
      <c r="AZ737" s="75"/>
    </row>
    <row r="738" spans="1:52" ht="24.75" customHeight="1" x14ac:dyDescent="0.15">
      <c r="A738" s="979" t="s">
        <v>452</v>
      </c>
      <c r="B738" s="196"/>
      <c r="C738" s="196"/>
      <c r="D738" s="197"/>
      <c r="E738" s="978" t="s">
        <v>510</v>
      </c>
      <c r="F738" s="978"/>
      <c r="G738" s="978"/>
      <c r="H738" s="978"/>
      <c r="I738" s="978"/>
      <c r="J738" s="978"/>
      <c r="K738" s="978"/>
      <c r="L738" s="978"/>
      <c r="M738" s="978"/>
      <c r="N738" s="351" t="s">
        <v>451</v>
      </c>
      <c r="O738" s="351"/>
      <c r="P738" s="351"/>
      <c r="Q738" s="351"/>
      <c r="R738" s="978" t="s">
        <v>512</v>
      </c>
      <c r="S738" s="978"/>
      <c r="T738" s="978"/>
      <c r="U738" s="978"/>
      <c r="V738" s="978"/>
      <c r="W738" s="978"/>
      <c r="X738" s="978"/>
      <c r="Y738" s="978"/>
      <c r="Z738" s="978"/>
      <c r="AA738" s="351" t="s">
        <v>450</v>
      </c>
      <c r="AB738" s="351"/>
      <c r="AC738" s="351"/>
      <c r="AD738" s="351"/>
      <c r="AE738" s="978" t="s">
        <v>514</v>
      </c>
      <c r="AF738" s="978"/>
      <c r="AG738" s="978"/>
      <c r="AH738" s="978"/>
      <c r="AI738" s="978"/>
      <c r="AJ738" s="978"/>
      <c r="AK738" s="978"/>
      <c r="AL738" s="978"/>
      <c r="AM738" s="978"/>
      <c r="AN738" s="351" t="s">
        <v>446</v>
      </c>
      <c r="AO738" s="351"/>
      <c r="AP738" s="351"/>
      <c r="AQ738" s="351"/>
      <c r="AR738" s="970" t="s">
        <v>598</v>
      </c>
      <c r="AS738" s="971"/>
      <c r="AT738" s="971"/>
      <c r="AU738" s="971"/>
      <c r="AV738" s="971"/>
      <c r="AW738" s="971"/>
      <c r="AX738" s="972"/>
    </row>
    <row r="739" spans="1:52" ht="24.75" customHeight="1" thickBot="1" x14ac:dyDescent="0.2">
      <c r="A739" s="980" t="s">
        <v>442</v>
      </c>
      <c r="B739" s="981"/>
      <c r="C739" s="981"/>
      <c r="D739" s="982"/>
      <c r="E739" s="983" t="s">
        <v>483</v>
      </c>
      <c r="F739" s="973"/>
      <c r="G739" s="973"/>
      <c r="H739" s="79" t="str">
        <f>IF(E739="", "", "(")</f>
        <v>(</v>
      </c>
      <c r="I739" s="973"/>
      <c r="J739" s="973"/>
      <c r="K739" s="79" t="str">
        <f>IF(OR(I739="　", I739=""), "", "-")</f>
        <v/>
      </c>
      <c r="L739" s="974">
        <v>76</v>
      </c>
      <c r="M739" s="974"/>
      <c r="N739" s="80" t="str">
        <f>IF(O739="", "", "-")</f>
        <v/>
      </c>
      <c r="O739" s="81"/>
      <c r="P739" s="80" t="str">
        <f>IF(E739="", "", ")")</f>
        <v>)</v>
      </c>
      <c r="Q739" s="983"/>
      <c r="R739" s="973"/>
      <c r="S739" s="973"/>
      <c r="T739" s="79" t="str">
        <f>IF(Q739="", "", "(")</f>
        <v/>
      </c>
      <c r="U739" s="973"/>
      <c r="V739" s="973"/>
      <c r="W739" s="79" t="str">
        <f>IF(OR(U739="　", U739=""), "", "-")</f>
        <v/>
      </c>
      <c r="X739" s="974"/>
      <c r="Y739" s="974"/>
      <c r="Z739" s="80" t="str">
        <f>IF(AA739="", "", "-")</f>
        <v/>
      </c>
      <c r="AA739" s="81"/>
      <c r="AB739" s="80" t="str">
        <f>IF(Q739="", "", ")")</f>
        <v/>
      </c>
      <c r="AC739" s="983"/>
      <c r="AD739" s="973"/>
      <c r="AE739" s="973"/>
      <c r="AF739" s="79" t="str">
        <f>IF(AC739="", "", "(")</f>
        <v/>
      </c>
      <c r="AG739" s="973"/>
      <c r="AH739" s="973"/>
      <c r="AI739" s="79" t="str">
        <f>IF(OR(AG739="　", AG739=""), "", "-")</f>
        <v/>
      </c>
      <c r="AJ739" s="974"/>
      <c r="AK739" s="974"/>
      <c r="AL739" s="80" t="str">
        <f>IF(AM739="", "", "-")</f>
        <v/>
      </c>
      <c r="AM739" s="81"/>
      <c r="AN739" s="80" t="str">
        <f>IF(AC739="", "", ")")</f>
        <v/>
      </c>
      <c r="AO739" s="975"/>
      <c r="AP739" s="976"/>
      <c r="AQ739" s="976"/>
      <c r="AR739" s="976"/>
      <c r="AS739" s="976"/>
      <c r="AT739" s="976"/>
      <c r="AU739" s="976"/>
      <c r="AV739" s="976"/>
      <c r="AW739" s="976"/>
      <c r="AX739" s="977"/>
    </row>
    <row r="740" spans="1:52" ht="28.35" customHeight="1" x14ac:dyDescent="0.15">
      <c r="A740" s="600" t="s">
        <v>422</v>
      </c>
      <c r="B740" s="601"/>
      <c r="C740" s="601"/>
      <c r="D740" s="601"/>
      <c r="E740" s="601"/>
      <c r="F740" s="602"/>
      <c r="G740" s="76" t="s">
        <v>443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9.5" customHeight="1" thickBot="1" x14ac:dyDescent="0.2">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424</v>
      </c>
      <c r="B779" s="615"/>
      <c r="C779" s="615"/>
      <c r="D779" s="615"/>
      <c r="E779" s="615"/>
      <c r="F779" s="616"/>
      <c r="G779" s="581" t="s">
        <v>519</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401</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83"/>
    </row>
    <row r="780" spans="1:50" ht="24.75" customHeight="1" x14ac:dyDescent="0.15">
      <c r="A780" s="617"/>
      <c r="B780" s="618"/>
      <c r="C780" s="618"/>
      <c r="D780" s="618"/>
      <c r="E780" s="618"/>
      <c r="F780" s="619"/>
      <c r="G780" s="805"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8"/>
      <c r="AC780" s="805"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520</v>
      </c>
      <c r="H781" s="657"/>
      <c r="I781" s="657"/>
      <c r="J781" s="657"/>
      <c r="K781" s="658"/>
      <c r="L781" s="650" t="s">
        <v>521</v>
      </c>
      <c r="M781" s="651"/>
      <c r="N781" s="651"/>
      <c r="O781" s="651"/>
      <c r="P781" s="651"/>
      <c r="Q781" s="651"/>
      <c r="R781" s="651"/>
      <c r="S781" s="651"/>
      <c r="T781" s="651"/>
      <c r="U781" s="651"/>
      <c r="V781" s="651"/>
      <c r="W781" s="651"/>
      <c r="X781" s="652"/>
      <c r="Y781" s="374">
        <v>14.4</v>
      </c>
      <c r="Z781" s="375"/>
      <c r="AA781" s="375"/>
      <c r="AB781" s="795"/>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t="s">
        <v>520</v>
      </c>
      <c r="H782" s="593"/>
      <c r="I782" s="593"/>
      <c r="J782" s="593"/>
      <c r="K782" s="594"/>
      <c r="L782" s="584" t="s">
        <v>522</v>
      </c>
      <c r="M782" s="585"/>
      <c r="N782" s="585"/>
      <c r="O782" s="585"/>
      <c r="P782" s="585"/>
      <c r="Q782" s="585"/>
      <c r="R782" s="585"/>
      <c r="S782" s="585"/>
      <c r="T782" s="585"/>
      <c r="U782" s="585"/>
      <c r="V782" s="585"/>
      <c r="W782" s="585"/>
      <c r="X782" s="586"/>
      <c r="Y782" s="587">
        <v>13.6</v>
      </c>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t="s">
        <v>520</v>
      </c>
      <c r="H783" s="593"/>
      <c r="I783" s="593"/>
      <c r="J783" s="593"/>
      <c r="K783" s="594"/>
      <c r="L783" s="584" t="s">
        <v>523</v>
      </c>
      <c r="M783" s="585"/>
      <c r="N783" s="585"/>
      <c r="O783" s="585"/>
      <c r="P783" s="585"/>
      <c r="Q783" s="585"/>
      <c r="R783" s="585"/>
      <c r="S783" s="585"/>
      <c r="T783" s="585"/>
      <c r="U783" s="585"/>
      <c r="V783" s="585"/>
      <c r="W783" s="585"/>
      <c r="X783" s="586"/>
      <c r="Y783" s="587">
        <v>2.6</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6" t="s">
        <v>20</v>
      </c>
      <c r="H791" s="817"/>
      <c r="I791" s="817"/>
      <c r="J791" s="817"/>
      <c r="K791" s="817"/>
      <c r="L791" s="818"/>
      <c r="M791" s="819"/>
      <c r="N791" s="819"/>
      <c r="O791" s="819"/>
      <c r="P791" s="819"/>
      <c r="Q791" s="819"/>
      <c r="R791" s="819"/>
      <c r="S791" s="819"/>
      <c r="T791" s="819"/>
      <c r="U791" s="819"/>
      <c r="V791" s="819"/>
      <c r="W791" s="819"/>
      <c r="X791" s="820"/>
      <c r="Y791" s="821">
        <f>SUM(Y781:AB790)</f>
        <v>30.6</v>
      </c>
      <c r="Z791" s="822"/>
      <c r="AA791" s="822"/>
      <c r="AB791" s="823"/>
      <c r="AC791" s="816" t="s">
        <v>20</v>
      </c>
      <c r="AD791" s="817"/>
      <c r="AE791" s="817"/>
      <c r="AF791" s="817"/>
      <c r="AG791" s="817"/>
      <c r="AH791" s="818"/>
      <c r="AI791" s="819"/>
      <c r="AJ791" s="819"/>
      <c r="AK791" s="819"/>
      <c r="AL791" s="819"/>
      <c r="AM791" s="819"/>
      <c r="AN791" s="819"/>
      <c r="AO791" s="819"/>
      <c r="AP791" s="819"/>
      <c r="AQ791" s="819"/>
      <c r="AR791" s="819"/>
      <c r="AS791" s="819"/>
      <c r="AT791" s="820"/>
      <c r="AU791" s="821">
        <f>SUM(AU781:AX790)</f>
        <v>0</v>
      </c>
      <c r="AV791" s="822"/>
      <c r="AW791" s="822"/>
      <c r="AX791" s="824"/>
    </row>
    <row r="792" spans="1:50" ht="24.75" customHeight="1" x14ac:dyDescent="0.15">
      <c r="A792" s="617"/>
      <c r="B792" s="618"/>
      <c r="C792" s="618"/>
      <c r="D792" s="618"/>
      <c r="E792" s="618"/>
      <c r="F792" s="619"/>
      <c r="G792" s="581" t="s">
        <v>524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527</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83"/>
    </row>
    <row r="793" spans="1:50" ht="24.75" customHeight="1" x14ac:dyDescent="0.15">
      <c r="A793" s="617"/>
      <c r="B793" s="618"/>
      <c r="C793" s="618"/>
      <c r="D793" s="618"/>
      <c r="E793" s="618"/>
      <c r="F793" s="619"/>
      <c r="G793" s="805"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8"/>
      <c r="AC793" s="805"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15">
      <c r="A794" s="617"/>
      <c r="B794" s="618"/>
      <c r="C794" s="618"/>
      <c r="D794" s="618"/>
      <c r="E794" s="618"/>
      <c r="F794" s="619"/>
      <c r="G794" s="656" t="s">
        <v>525</v>
      </c>
      <c r="H794" s="657"/>
      <c r="I794" s="657"/>
      <c r="J794" s="657"/>
      <c r="K794" s="658"/>
      <c r="L794" s="650" t="s">
        <v>526</v>
      </c>
      <c r="M794" s="651"/>
      <c r="N794" s="651"/>
      <c r="O794" s="651"/>
      <c r="P794" s="651"/>
      <c r="Q794" s="651"/>
      <c r="R794" s="651"/>
      <c r="S794" s="651"/>
      <c r="T794" s="651"/>
      <c r="U794" s="651"/>
      <c r="V794" s="651"/>
      <c r="W794" s="651"/>
      <c r="X794" s="652"/>
      <c r="Y794" s="374">
        <v>50.3</v>
      </c>
      <c r="Z794" s="375"/>
      <c r="AA794" s="375"/>
      <c r="AB794" s="795"/>
      <c r="AC794" s="656" t="s">
        <v>520</v>
      </c>
      <c r="AD794" s="657"/>
      <c r="AE794" s="657"/>
      <c r="AF794" s="657"/>
      <c r="AG794" s="658"/>
      <c r="AH794" s="650" t="s">
        <v>528</v>
      </c>
      <c r="AI794" s="651"/>
      <c r="AJ794" s="651"/>
      <c r="AK794" s="651"/>
      <c r="AL794" s="651"/>
      <c r="AM794" s="651"/>
      <c r="AN794" s="651"/>
      <c r="AO794" s="651"/>
      <c r="AP794" s="651"/>
      <c r="AQ794" s="651"/>
      <c r="AR794" s="651"/>
      <c r="AS794" s="651"/>
      <c r="AT794" s="652"/>
      <c r="AU794" s="374">
        <v>30.2</v>
      </c>
      <c r="AV794" s="375"/>
      <c r="AW794" s="375"/>
      <c r="AX794" s="376"/>
    </row>
    <row r="795" spans="1:50"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t="s">
        <v>520</v>
      </c>
      <c r="AD795" s="593"/>
      <c r="AE795" s="593"/>
      <c r="AF795" s="593"/>
      <c r="AG795" s="594"/>
      <c r="AH795" s="584" t="s">
        <v>529</v>
      </c>
      <c r="AI795" s="585"/>
      <c r="AJ795" s="585"/>
      <c r="AK795" s="585"/>
      <c r="AL795" s="585"/>
      <c r="AM795" s="585"/>
      <c r="AN795" s="585"/>
      <c r="AO795" s="585"/>
      <c r="AP795" s="585"/>
      <c r="AQ795" s="585"/>
      <c r="AR795" s="585"/>
      <c r="AS795" s="585"/>
      <c r="AT795" s="586"/>
      <c r="AU795" s="587">
        <v>24.6</v>
      </c>
      <c r="AV795" s="588"/>
      <c r="AW795" s="588"/>
      <c r="AX795" s="589"/>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816" t="s">
        <v>20</v>
      </c>
      <c r="H804" s="817"/>
      <c r="I804" s="817"/>
      <c r="J804" s="817"/>
      <c r="K804" s="817"/>
      <c r="L804" s="818"/>
      <c r="M804" s="819"/>
      <c r="N804" s="819"/>
      <c r="O804" s="819"/>
      <c r="P804" s="819"/>
      <c r="Q804" s="819"/>
      <c r="R804" s="819"/>
      <c r="S804" s="819"/>
      <c r="T804" s="819"/>
      <c r="U804" s="819"/>
      <c r="V804" s="819"/>
      <c r="W804" s="819"/>
      <c r="X804" s="820"/>
      <c r="Y804" s="821">
        <f>SUM(Y794:AB803)</f>
        <v>50.3</v>
      </c>
      <c r="Z804" s="822"/>
      <c r="AA804" s="822"/>
      <c r="AB804" s="823"/>
      <c r="AC804" s="816" t="s">
        <v>20</v>
      </c>
      <c r="AD804" s="817"/>
      <c r="AE804" s="817"/>
      <c r="AF804" s="817"/>
      <c r="AG804" s="817"/>
      <c r="AH804" s="818"/>
      <c r="AI804" s="819"/>
      <c r="AJ804" s="819"/>
      <c r="AK804" s="819"/>
      <c r="AL804" s="819"/>
      <c r="AM804" s="819"/>
      <c r="AN804" s="819"/>
      <c r="AO804" s="819"/>
      <c r="AP804" s="819"/>
      <c r="AQ804" s="819"/>
      <c r="AR804" s="819"/>
      <c r="AS804" s="819"/>
      <c r="AT804" s="820"/>
      <c r="AU804" s="821">
        <f>SUM(AU794:AX803)</f>
        <v>54.8</v>
      </c>
      <c r="AV804" s="822"/>
      <c r="AW804" s="822"/>
      <c r="AX804" s="824"/>
    </row>
    <row r="805" spans="1:50" ht="24.75" hidden="1" customHeight="1" x14ac:dyDescent="0.15">
      <c r="A805" s="617"/>
      <c r="B805" s="618"/>
      <c r="C805" s="618"/>
      <c r="D805" s="618"/>
      <c r="E805" s="618"/>
      <c r="F805" s="619"/>
      <c r="G805" s="581" t="s">
        <v>361</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362</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83"/>
    </row>
    <row r="806" spans="1:50" ht="24.75" hidden="1" customHeight="1" x14ac:dyDescent="0.15">
      <c r="A806" s="617"/>
      <c r="B806" s="618"/>
      <c r="C806" s="618"/>
      <c r="D806" s="618"/>
      <c r="E806" s="618"/>
      <c r="F806" s="619"/>
      <c r="G806" s="805"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8"/>
      <c r="AC806" s="805"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5"/>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6" t="s">
        <v>20</v>
      </c>
      <c r="H817" s="817"/>
      <c r="I817" s="817"/>
      <c r="J817" s="817"/>
      <c r="K817" s="817"/>
      <c r="L817" s="818"/>
      <c r="M817" s="819"/>
      <c r="N817" s="819"/>
      <c r="O817" s="819"/>
      <c r="P817" s="819"/>
      <c r="Q817" s="819"/>
      <c r="R817" s="819"/>
      <c r="S817" s="819"/>
      <c r="T817" s="819"/>
      <c r="U817" s="819"/>
      <c r="V817" s="819"/>
      <c r="W817" s="819"/>
      <c r="X817" s="820"/>
      <c r="Y817" s="821">
        <f>SUM(Y807:AB816)</f>
        <v>0</v>
      </c>
      <c r="Z817" s="822"/>
      <c r="AA817" s="822"/>
      <c r="AB817" s="823"/>
      <c r="AC817" s="816" t="s">
        <v>20</v>
      </c>
      <c r="AD817" s="817"/>
      <c r="AE817" s="817"/>
      <c r="AF817" s="817"/>
      <c r="AG817" s="817"/>
      <c r="AH817" s="818"/>
      <c r="AI817" s="819"/>
      <c r="AJ817" s="819"/>
      <c r="AK817" s="819"/>
      <c r="AL817" s="819"/>
      <c r="AM817" s="819"/>
      <c r="AN817" s="819"/>
      <c r="AO817" s="819"/>
      <c r="AP817" s="819"/>
      <c r="AQ817" s="819"/>
      <c r="AR817" s="819"/>
      <c r="AS817" s="819"/>
      <c r="AT817" s="820"/>
      <c r="AU817" s="821">
        <f>SUM(AU807:AX816)</f>
        <v>0</v>
      </c>
      <c r="AV817" s="822"/>
      <c r="AW817" s="822"/>
      <c r="AX817" s="824"/>
    </row>
    <row r="818" spans="1:50" ht="24.75" hidden="1" customHeight="1" x14ac:dyDescent="0.15">
      <c r="A818" s="617"/>
      <c r="B818" s="618"/>
      <c r="C818" s="618"/>
      <c r="D818" s="618"/>
      <c r="E818" s="618"/>
      <c r="F818" s="619"/>
      <c r="G818" s="581" t="s">
        <v>338</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83"/>
    </row>
    <row r="819" spans="1:50" ht="24.75" hidden="1" customHeight="1" x14ac:dyDescent="0.15">
      <c r="A819" s="617"/>
      <c r="B819" s="618"/>
      <c r="C819" s="618"/>
      <c r="D819" s="618"/>
      <c r="E819" s="618"/>
      <c r="F819" s="619"/>
      <c r="G819" s="805"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8"/>
      <c r="AC819" s="805"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5"/>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6" t="s">
        <v>20</v>
      </c>
      <c r="H830" s="817"/>
      <c r="I830" s="817"/>
      <c r="J830" s="817"/>
      <c r="K830" s="817"/>
      <c r="L830" s="818"/>
      <c r="M830" s="819"/>
      <c r="N830" s="819"/>
      <c r="O830" s="819"/>
      <c r="P830" s="819"/>
      <c r="Q830" s="819"/>
      <c r="R830" s="819"/>
      <c r="S830" s="819"/>
      <c r="T830" s="819"/>
      <c r="U830" s="819"/>
      <c r="V830" s="819"/>
      <c r="W830" s="819"/>
      <c r="X830" s="820"/>
      <c r="Y830" s="821">
        <f>SUM(Y820:AB829)</f>
        <v>0</v>
      </c>
      <c r="Z830" s="822"/>
      <c r="AA830" s="822"/>
      <c r="AB830" s="823"/>
      <c r="AC830" s="816" t="s">
        <v>20</v>
      </c>
      <c r="AD830" s="817"/>
      <c r="AE830" s="817"/>
      <c r="AF830" s="817"/>
      <c r="AG830" s="817"/>
      <c r="AH830" s="818"/>
      <c r="AI830" s="819"/>
      <c r="AJ830" s="819"/>
      <c r="AK830" s="819"/>
      <c r="AL830" s="819"/>
      <c r="AM830" s="819"/>
      <c r="AN830" s="819"/>
      <c r="AO830" s="819"/>
      <c r="AP830" s="819"/>
      <c r="AQ830" s="819"/>
      <c r="AR830" s="819"/>
      <c r="AS830" s="819"/>
      <c r="AT830" s="820"/>
      <c r="AU830" s="821">
        <f>SUM(AU820:AX829)</f>
        <v>0</v>
      </c>
      <c r="AV830" s="822"/>
      <c r="AW830" s="822"/>
      <c r="AX830" s="824"/>
    </row>
    <row r="831" spans="1:50" ht="24.75" customHeight="1" thickBot="1" x14ac:dyDescent="0.2">
      <c r="A831" s="894" t="s">
        <v>266</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66" t="s">
        <v>384</v>
      </c>
      <c r="AM831" s="267"/>
      <c r="AN831" s="267"/>
      <c r="AO831" s="68" t="s">
        <v>382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599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341</v>
      </c>
      <c r="K836" s="351"/>
      <c r="L836" s="351"/>
      <c r="M836" s="351"/>
      <c r="N836" s="351"/>
      <c r="O836" s="351"/>
      <c r="P836" s="352" t="s">
        <v>316</v>
      </c>
      <c r="Q836" s="352"/>
      <c r="R836" s="352"/>
      <c r="S836" s="352"/>
      <c r="T836" s="352"/>
      <c r="U836" s="352"/>
      <c r="V836" s="352"/>
      <c r="W836" s="352"/>
      <c r="X836" s="352"/>
      <c r="Y836" s="353" t="s">
        <v>339</v>
      </c>
      <c r="Z836" s="354"/>
      <c r="AA836" s="354"/>
      <c r="AB836" s="354"/>
      <c r="AC836" s="135" t="s">
        <v>378</v>
      </c>
      <c r="AD836" s="135"/>
      <c r="AE836" s="135"/>
      <c r="AF836" s="135"/>
      <c r="AG836" s="135"/>
      <c r="AH836" s="353" t="s">
        <v>406</v>
      </c>
      <c r="AI836" s="350"/>
      <c r="AJ836" s="350"/>
      <c r="AK836" s="350"/>
      <c r="AL836" s="350" t="s">
        <v>21</v>
      </c>
      <c r="AM836" s="350"/>
      <c r="AN836" s="350"/>
      <c r="AO836" s="355"/>
      <c r="AP836" s="356" t="s">
        <v>342</v>
      </c>
      <c r="AQ836" s="356"/>
      <c r="AR836" s="356"/>
      <c r="AS836" s="356"/>
      <c r="AT836" s="356"/>
      <c r="AU836" s="356"/>
      <c r="AV836" s="356"/>
      <c r="AW836" s="356"/>
      <c r="AX836" s="356"/>
    </row>
    <row r="837" spans="1:50" ht="45" customHeight="1" x14ac:dyDescent="0.15">
      <c r="A837" s="362">
        <v>1</v>
      </c>
      <c r="B837" s="362">
        <v>1</v>
      </c>
      <c r="C837" s="333" t="s">
        <v>530</v>
      </c>
      <c r="D837" s="333"/>
      <c r="E837" s="333"/>
      <c r="F837" s="333"/>
      <c r="G837" s="333"/>
      <c r="H837" s="333"/>
      <c r="I837" s="333"/>
      <c r="J837" s="334">
        <v>9010401028746</v>
      </c>
      <c r="K837" s="335"/>
      <c r="L837" s="335"/>
      <c r="M837" s="335"/>
      <c r="N837" s="335"/>
      <c r="O837" s="335"/>
      <c r="P837" s="336" t="s">
        <v>540</v>
      </c>
      <c r="Q837" s="336"/>
      <c r="R837" s="336"/>
      <c r="S837" s="336"/>
      <c r="T837" s="336"/>
      <c r="U837" s="336"/>
      <c r="V837" s="336"/>
      <c r="W837" s="336"/>
      <c r="X837" s="336"/>
      <c r="Y837" s="337">
        <v>14.364000000000001</v>
      </c>
      <c r="Z837" s="338"/>
      <c r="AA837" s="338"/>
      <c r="AB837" s="339"/>
      <c r="AC837" s="349" t="s">
        <v>410</v>
      </c>
      <c r="AD837" s="357"/>
      <c r="AE837" s="357"/>
      <c r="AF837" s="357"/>
      <c r="AG837" s="357"/>
      <c r="AH837" s="358">
        <v>1</v>
      </c>
      <c r="AI837" s="359"/>
      <c r="AJ837" s="359"/>
      <c r="AK837" s="359"/>
      <c r="AL837" s="343">
        <v>99.3</v>
      </c>
      <c r="AM837" s="344"/>
      <c r="AN837" s="344"/>
      <c r="AO837" s="345"/>
      <c r="AP837" s="346"/>
      <c r="AQ837" s="346"/>
      <c r="AR837" s="346"/>
      <c r="AS837" s="346"/>
      <c r="AT837" s="346"/>
      <c r="AU837" s="346"/>
      <c r="AV837" s="346"/>
      <c r="AW837" s="346"/>
      <c r="AX837" s="346"/>
    </row>
    <row r="838" spans="1:50" ht="30" customHeight="1" x14ac:dyDescent="0.15">
      <c r="A838" s="362">
        <v>2</v>
      </c>
      <c r="B838" s="362">
        <v>1</v>
      </c>
      <c r="C838" s="333" t="s">
        <v>530</v>
      </c>
      <c r="D838" s="333"/>
      <c r="E838" s="333"/>
      <c r="F838" s="333"/>
      <c r="G838" s="333"/>
      <c r="H838" s="333"/>
      <c r="I838" s="333"/>
      <c r="J838" s="334">
        <v>9010401028747</v>
      </c>
      <c r="K838" s="335"/>
      <c r="L838" s="335"/>
      <c r="M838" s="335"/>
      <c r="N838" s="335"/>
      <c r="O838" s="335"/>
      <c r="P838" s="336" t="s">
        <v>541</v>
      </c>
      <c r="Q838" s="336"/>
      <c r="R838" s="336"/>
      <c r="S838" s="336"/>
      <c r="T838" s="336"/>
      <c r="U838" s="336"/>
      <c r="V838" s="336"/>
      <c r="W838" s="336"/>
      <c r="X838" s="336"/>
      <c r="Y838" s="337">
        <v>13.608000000000001</v>
      </c>
      <c r="Z838" s="338"/>
      <c r="AA838" s="338"/>
      <c r="AB838" s="339"/>
      <c r="AC838" s="349" t="s">
        <v>556</v>
      </c>
      <c r="AD838" s="349"/>
      <c r="AE838" s="349"/>
      <c r="AF838" s="349"/>
      <c r="AG838" s="349"/>
      <c r="AH838" s="358">
        <v>1</v>
      </c>
      <c r="AI838" s="359"/>
      <c r="AJ838" s="359"/>
      <c r="AK838" s="359"/>
      <c r="AL838" s="343">
        <v>99.9</v>
      </c>
      <c r="AM838" s="344"/>
      <c r="AN838" s="344"/>
      <c r="AO838" s="345"/>
      <c r="AP838" s="346"/>
      <c r="AQ838" s="346"/>
      <c r="AR838" s="346"/>
      <c r="AS838" s="346"/>
      <c r="AT838" s="346"/>
      <c r="AU838" s="346"/>
      <c r="AV838" s="346"/>
      <c r="AW838" s="346"/>
      <c r="AX838" s="346"/>
    </row>
    <row r="839" spans="1:50" ht="30" customHeight="1" x14ac:dyDescent="0.15">
      <c r="A839" s="362">
        <v>3</v>
      </c>
      <c r="B839" s="362">
        <v>1</v>
      </c>
      <c r="C839" s="347" t="s">
        <v>530</v>
      </c>
      <c r="D839" s="333"/>
      <c r="E839" s="333"/>
      <c r="F839" s="333"/>
      <c r="G839" s="333"/>
      <c r="H839" s="333"/>
      <c r="I839" s="333"/>
      <c r="J839" s="334">
        <v>9010401028748</v>
      </c>
      <c r="K839" s="335"/>
      <c r="L839" s="335"/>
      <c r="M839" s="335"/>
      <c r="N839" s="335"/>
      <c r="O839" s="335"/>
      <c r="P839" s="348" t="s">
        <v>542</v>
      </c>
      <c r="Q839" s="336"/>
      <c r="R839" s="336"/>
      <c r="S839" s="336"/>
      <c r="T839" s="336"/>
      <c r="U839" s="336"/>
      <c r="V839" s="336"/>
      <c r="W839" s="336"/>
      <c r="X839" s="336"/>
      <c r="Y839" s="337">
        <v>2.6459999999999999</v>
      </c>
      <c r="Z839" s="338"/>
      <c r="AA839" s="338"/>
      <c r="AB839" s="339"/>
      <c r="AC839" s="349" t="s">
        <v>557</v>
      </c>
      <c r="AD839" s="349"/>
      <c r="AE839" s="349"/>
      <c r="AF839" s="349"/>
      <c r="AG839" s="349"/>
      <c r="AH839" s="341">
        <v>1</v>
      </c>
      <c r="AI839" s="342"/>
      <c r="AJ839" s="342"/>
      <c r="AK839" s="342"/>
      <c r="AL839" s="343">
        <v>99.6</v>
      </c>
      <c r="AM839" s="344"/>
      <c r="AN839" s="344"/>
      <c r="AO839" s="345"/>
      <c r="AP839" s="346"/>
      <c r="AQ839" s="346"/>
      <c r="AR839" s="346"/>
      <c r="AS839" s="346"/>
      <c r="AT839" s="346"/>
      <c r="AU839" s="346"/>
      <c r="AV839" s="346"/>
      <c r="AW839" s="346"/>
      <c r="AX839" s="346"/>
    </row>
    <row r="840" spans="1:50" ht="30" customHeight="1" x14ac:dyDescent="0.15">
      <c r="A840" s="362">
        <v>4</v>
      </c>
      <c r="B840" s="362">
        <v>1</v>
      </c>
      <c r="C840" s="347" t="s">
        <v>531</v>
      </c>
      <c r="D840" s="333"/>
      <c r="E840" s="333"/>
      <c r="F840" s="333"/>
      <c r="G840" s="333"/>
      <c r="H840" s="333"/>
      <c r="I840" s="333"/>
      <c r="J840" s="334"/>
      <c r="K840" s="335"/>
      <c r="L840" s="335"/>
      <c r="M840" s="335"/>
      <c r="N840" s="335"/>
      <c r="O840" s="335"/>
      <c r="P840" s="348" t="s">
        <v>543</v>
      </c>
      <c r="Q840" s="336"/>
      <c r="R840" s="336"/>
      <c r="S840" s="336"/>
      <c r="T840" s="336"/>
      <c r="U840" s="336"/>
      <c r="V840" s="336"/>
      <c r="W840" s="336"/>
      <c r="X840" s="336"/>
      <c r="Y840" s="337">
        <v>19.537199999999999</v>
      </c>
      <c r="Z840" s="338"/>
      <c r="AA840" s="338"/>
      <c r="AB840" s="339"/>
      <c r="AC840" s="349" t="s">
        <v>558</v>
      </c>
      <c r="AD840" s="349"/>
      <c r="AE840" s="349"/>
      <c r="AF840" s="349"/>
      <c r="AG840" s="349"/>
      <c r="AH840" s="341">
        <v>5</v>
      </c>
      <c r="AI840" s="342"/>
      <c r="AJ840" s="342"/>
      <c r="AK840" s="342"/>
      <c r="AL840" s="343">
        <v>93.5</v>
      </c>
      <c r="AM840" s="344"/>
      <c r="AN840" s="344"/>
      <c r="AO840" s="345"/>
      <c r="AP840" s="346"/>
      <c r="AQ840" s="346"/>
      <c r="AR840" s="346"/>
      <c r="AS840" s="346"/>
      <c r="AT840" s="346"/>
      <c r="AU840" s="346"/>
      <c r="AV840" s="346"/>
      <c r="AW840" s="346"/>
      <c r="AX840" s="346"/>
    </row>
    <row r="841" spans="1:50" ht="30" customHeight="1" x14ac:dyDescent="0.15">
      <c r="A841" s="362">
        <v>5</v>
      </c>
      <c r="B841" s="362">
        <v>1</v>
      </c>
      <c r="C841" s="333" t="s">
        <v>532</v>
      </c>
      <c r="D841" s="333"/>
      <c r="E841" s="333"/>
      <c r="F841" s="333"/>
      <c r="G841" s="333"/>
      <c r="H841" s="333"/>
      <c r="I841" s="333"/>
      <c r="J841" s="334">
        <v>5100001013829</v>
      </c>
      <c r="K841" s="335"/>
      <c r="L841" s="335"/>
      <c r="M841" s="335"/>
      <c r="N841" s="335"/>
      <c r="O841" s="335"/>
      <c r="P841" s="336" t="s">
        <v>544</v>
      </c>
      <c r="Q841" s="336"/>
      <c r="R841" s="336"/>
      <c r="S841" s="336"/>
      <c r="T841" s="336"/>
      <c r="U841" s="336"/>
      <c r="V841" s="336"/>
      <c r="W841" s="336"/>
      <c r="X841" s="336"/>
      <c r="Y841" s="337">
        <v>18.36</v>
      </c>
      <c r="Z841" s="338"/>
      <c r="AA841" s="338"/>
      <c r="AB841" s="339"/>
      <c r="AC841" s="340" t="s">
        <v>558</v>
      </c>
      <c r="AD841" s="340"/>
      <c r="AE841" s="340"/>
      <c r="AF841" s="340"/>
      <c r="AG841" s="340"/>
      <c r="AH841" s="341">
        <v>8</v>
      </c>
      <c r="AI841" s="342"/>
      <c r="AJ841" s="342"/>
      <c r="AK841" s="342"/>
      <c r="AL841" s="343">
        <v>84.2</v>
      </c>
      <c r="AM841" s="344"/>
      <c r="AN841" s="344"/>
      <c r="AO841" s="345"/>
      <c r="AP841" s="346"/>
      <c r="AQ841" s="346"/>
      <c r="AR841" s="346"/>
      <c r="AS841" s="346"/>
      <c r="AT841" s="346"/>
      <c r="AU841" s="346"/>
      <c r="AV841" s="346"/>
      <c r="AW841" s="346"/>
      <c r="AX841" s="346"/>
    </row>
    <row r="842" spans="1:50" ht="30" customHeight="1" x14ac:dyDescent="0.15">
      <c r="A842" s="362">
        <v>6</v>
      </c>
      <c r="B842" s="362">
        <v>1</v>
      </c>
      <c r="C842" s="333" t="s">
        <v>533</v>
      </c>
      <c r="D842" s="333"/>
      <c r="E842" s="333"/>
      <c r="F842" s="333"/>
      <c r="G842" s="333"/>
      <c r="H842" s="333"/>
      <c r="I842" s="333"/>
      <c r="J842" s="334">
        <v>2120001053207</v>
      </c>
      <c r="K842" s="335"/>
      <c r="L842" s="335"/>
      <c r="M842" s="335"/>
      <c r="N842" s="335"/>
      <c r="O842" s="335"/>
      <c r="P842" s="336" t="s">
        <v>545</v>
      </c>
      <c r="Q842" s="336"/>
      <c r="R842" s="336"/>
      <c r="S842" s="336"/>
      <c r="T842" s="336"/>
      <c r="U842" s="336"/>
      <c r="V842" s="336"/>
      <c r="W842" s="336"/>
      <c r="X842" s="336"/>
      <c r="Y842" s="337">
        <v>12.096</v>
      </c>
      <c r="Z842" s="338"/>
      <c r="AA842" s="338"/>
      <c r="AB842" s="339"/>
      <c r="AC842" s="340" t="s">
        <v>558</v>
      </c>
      <c r="AD842" s="340"/>
      <c r="AE842" s="340"/>
      <c r="AF842" s="340"/>
      <c r="AG842" s="340"/>
      <c r="AH842" s="341">
        <v>4</v>
      </c>
      <c r="AI842" s="342"/>
      <c r="AJ842" s="342"/>
      <c r="AK842" s="342"/>
      <c r="AL842" s="343">
        <v>83.1</v>
      </c>
      <c r="AM842" s="344"/>
      <c r="AN842" s="344"/>
      <c r="AO842" s="345"/>
      <c r="AP842" s="346"/>
      <c r="AQ842" s="346"/>
      <c r="AR842" s="346"/>
      <c r="AS842" s="346"/>
      <c r="AT842" s="346"/>
      <c r="AU842" s="346"/>
      <c r="AV842" s="346"/>
      <c r="AW842" s="346"/>
      <c r="AX842" s="346"/>
    </row>
    <row r="843" spans="1:50" ht="30" customHeight="1" x14ac:dyDescent="0.15">
      <c r="A843" s="362">
        <v>7</v>
      </c>
      <c r="B843" s="362">
        <v>1</v>
      </c>
      <c r="C843" s="333" t="s">
        <v>534</v>
      </c>
      <c r="D843" s="333"/>
      <c r="E843" s="333"/>
      <c r="F843" s="333"/>
      <c r="G843" s="333"/>
      <c r="H843" s="333"/>
      <c r="I843" s="333"/>
      <c r="J843" s="334">
        <v>3180001025083</v>
      </c>
      <c r="K843" s="335"/>
      <c r="L843" s="335"/>
      <c r="M843" s="335"/>
      <c r="N843" s="335"/>
      <c r="O843" s="335"/>
      <c r="P843" s="336" t="s">
        <v>546</v>
      </c>
      <c r="Q843" s="336"/>
      <c r="R843" s="336"/>
      <c r="S843" s="336"/>
      <c r="T843" s="336"/>
      <c r="U843" s="336"/>
      <c r="V843" s="336"/>
      <c r="W843" s="336"/>
      <c r="X843" s="336"/>
      <c r="Y843" s="337">
        <v>10.26</v>
      </c>
      <c r="Z843" s="338"/>
      <c r="AA843" s="338"/>
      <c r="AB843" s="339"/>
      <c r="AC843" s="340" t="s">
        <v>558</v>
      </c>
      <c r="AD843" s="340"/>
      <c r="AE843" s="340"/>
      <c r="AF843" s="340"/>
      <c r="AG843" s="340"/>
      <c r="AH843" s="341">
        <v>4</v>
      </c>
      <c r="AI843" s="342"/>
      <c r="AJ843" s="342"/>
      <c r="AK843" s="342"/>
      <c r="AL843" s="343">
        <v>89.6</v>
      </c>
      <c r="AM843" s="344"/>
      <c r="AN843" s="344"/>
      <c r="AO843" s="345"/>
      <c r="AP843" s="346"/>
      <c r="AQ843" s="346"/>
      <c r="AR843" s="346"/>
      <c r="AS843" s="346"/>
      <c r="AT843" s="346"/>
      <c r="AU843" s="346"/>
      <c r="AV843" s="346"/>
      <c r="AW843" s="346"/>
      <c r="AX843" s="346"/>
    </row>
    <row r="844" spans="1:50" ht="30" customHeight="1" x14ac:dyDescent="0.15">
      <c r="A844" s="362">
        <v>8</v>
      </c>
      <c r="B844" s="362">
        <v>1</v>
      </c>
      <c r="C844" s="333" t="s">
        <v>535</v>
      </c>
      <c r="D844" s="333"/>
      <c r="E844" s="333"/>
      <c r="F844" s="333"/>
      <c r="G844" s="333"/>
      <c r="H844" s="333"/>
      <c r="I844" s="333"/>
      <c r="J844" s="334">
        <v>6010001089530</v>
      </c>
      <c r="K844" s="335"/>
      <c r="L844" s="335"/>
      <c r="M844" s="335"/>
      <c r="N844" s="335"/>
      <c r="O844" s="335"/>
      <c r="P844" s="336" t="s">
        <v>547</v>
      </c>
      <c r="Q844" s="336"/>
      <c r="R844" s="336"/>
      <c r="S844" s="336"/>
      <c r="T844" s="336"/>
      <c r="U844" s="336"/>
      <c r="V844" s="336"/>
      <c r="W844" s="336"/>
      <c r="X844" s="336"/>
      <c r="Y844" s="337">
        <v>9.8494200000000003</v>
      </c>
      <c r="Z844" s="338"/>
      <c r="AA844" s="338"/>
      <c r="AB844" s="339"/>
      <c r="AC844" s="340" t="s">
        <v>556</v>
      </c>
      <c r="AD844" s="340"/>
      <c r="AE844" s="340"/>
      <c r="AF844" s="340"/>
      <c r="AG844" s="340"/>
      <c r="AH844" s="341">
        <v>1</v>
      </c>
      <c r="AI844" s="342"/>
      <c r="AJ844" s="342"/>
      <c r="AK844" s="342"/>
      <c r="AL844" s="343">
        <v>99.2</v>
      </c>
      <c r="AM844" s="344"/>
      <c r="AN844" s="344"/>
      <c r="AO844" s="345"/>
      <c r="AP844" s="346"/>
      <c r="AQ844" s="346"/>
      <c r="AR844" s="346"/>
      <c r="AS844" s="346"/>
      <c r="AT844" s="346"/>
      <c r="AU844" s="346"/>
      <c r="AV844" s="346"/>
      <c r="AW844" s="346"/>
      <c r="AX844" s="346"/>
    </row>
    <row r="845" spans="1:50" ht="30" customHeight="1" x14ac:dyDescent="0.15">
      <c r="A845" s="362">
        <v>9</v>
      </c>
      <c r="B845" s="362">
        <v>1</v>
      </c>
      <c r="C845" s="333" t="s">
        <v>536</v>
      </c>
      <c r="D845" s="333"/>
      <c r="E845" s="333"/>
      <c r="F845" s="333"/>
      <c r="G845" s="333"/>
      <c r="H845" s="333"/>
      <c r="I845" s="333"/>
      <c r="J845" s="334">
        <v>9010501012393</v>
      </c>
      <c r="K845" s="335"/>
      <c r="L845" s="335"/>
      <c r="M845" s="335"/>
      <c r="N845" s="335"/>
      <c r="O845" s="335"/>
      <c r="P845" s="336" t="s">
        <v>548</v>
      </c>
      <c r="Q845" s="336"/>
      <c r="R845" s="336"/>
      <c r="S845" s="336"/>
      <c r="T845" s="336"/>
      <c r="U845" s="336"/>
      <c r="V845" s="336"/>
      <c r="W845" s="336"/>
      <c r="X845" s="336"/>
      <c r="Y845" s="337">
        <v>6.2780399999999998</v>
      </c>
      <c r="Z845" s="338"/>
      <c r="AA845" s="338"/>
      <c r="AB845" s="339"/>
      <c r="AC845" s="340" t="s">
        <v>556</v>
      </c>
      <c r="AD845" s="340"/>
      <c r="AE845" s="340"/>
      <c r="AF845" s="340"/>
      <c r="AG845" s="340"/>
      <c r="AH845" s="341">
        <v>2</v>
      </c>
      <c r="AI845" s="342"/>
      <c r="AJ845" s="342"/>
      <c r="AK845" s="342"/>
      <c r="AL845" s="343">
        <v>95.3</v>
      </c>
      <c r="AM845" s="344"/>
      <c r="AN845" s="344"/>
      <c r="AO845" s="345"/>
      <c r="AP845" s="346"/>
      <c r="AQ845" s="346"/>
      <c r="AR845" s="346"/>
      <c r="AS845" s="346"/>
      <c r="AT845" s="346"/>
      <c r="AU845" s="346"/>
      <c r="AV845" s="346"/>
      <c r="AW845" s="346"/>
      <c r="AX845" s="346"/>
    </row>
    <row r="846" spans="1:50" ht="30" customHeight="1" x14ac:dyDescent="0.15">
      <c r="A846" s="362">
        <v>10</v>
      </c>
      <c r="B846" s="362">
        <v>1</v>
      </c>
      <c r="C846" s="333" t="s">
        <v>536</v>
      </c>
      <c r="D846" s="333"/>
      <c r="E846" s="333"/>
      <c r="F846" s="333"/>
      <c r="G846" s="333"/>
      <c r="H846" s="333"/>
      <c r="I846" s="333"/>
      <c r="J846" s="334">
        <v>9010501012393</v>
      </c>
      <c r="K846" s="335"/>
      <c r="L846" s="335"/>
      <c r="M846" s="335"/>
      <c r="N846" s="335"/>
      <c r="O846" s="335"/>
      <c r="P846" s="336" t="s">
        <v>549</v>
      </c>
      <c r="Q846" s="336"/>
      <c r="R846" s="336"/>
      <c r="S846" s="336"/>
      <c r="T846" s="336"/>
      <c r="U846" s="336"/>
      <c r="V846" s="336"/>
      <c r="W846" s="336"/>
      <c r="X846" s="336"/>
      <c r="Y846" s="337">
        <v>2.16</v>
      </c>
      <c r="Z846" s="338"/>
      <c r="AA846" s="338"/>
      <c r="AB846" s="339"/>
      <c r="AC846" s="340" t="s">
        <v>556</v>
      </c>
      <c r="AD846" s="340"/>
      <c r="AE846" s="340"/>
      <c r="AF846" s="340"/>
      <c r="AG846" s="340"/>
      <c r="AH846" s="341">
        <v>4</v>
      </c>
      <c r="AI846" s="342"/>
      <c r="AJ846" s="342"/>
      <c r="AK846" s="342"/>
      <c r="AL846" s="343">
        <v>92</v>
      </c>
      <c r="AM846" s="344"/>
      <c r="AN846" s="344"/>
      <c r="AO846" s="345"/>
      <c r="AP846" s="346"/>
      <c r="AQ846" s="346"/>
      <c r="AR846" s="346"/>
      <c r="AS846" s="346"/>
      <c r="AT846" s="346"/>
      <c r="AU846" s="346"/>
      <c r="AV846" s="346"/>
      <c r="AW846" s="346"/>
      <c r="AX846" s="346"/>
    </row>
    <row r="847" spans="1:50" ht="45" customHeight="1" x14ac:dyDescent="0.15">
      <c r="A847" s="362">
        <v>11</v>
      </c>
      <c r="B847" s="362">
        <v>1</v>
      </c>
      <c r="C847" s="333" t="s">
        <v>537</v>
      </c>
      <c r="D847" s="333"/>
      <c r="E847" s="333"/>
      <c r="F847" s="333"/>
      <c r="G847" s="333"/>
      <c r="H847" s="333"/>
      <c r="I847" s="333"/>
      <c r="J847" s="334">
        <v>9010701015238</v>
      </c>
      <c r="K847" s="335"/>
      <c r="L847" s="335"/>
      <c r="M847" s="335"/>
      <c r="N847" s="335"/>
      <c r="O847" s="335"/>
      <c r="P847" s="336" t="s">
        <v>550</v>
      </c>
      <c r="Q847" s="336"/>
      <c r="R847" s="336"/>
      <c r="S847" s="336"/>
      <c r="T847" s="336"/>
      <c r="U847" s="336"/>
      <c r="V847" s="336"/>
      <c r="W847" s="336"/>
      <c r="X847" s="336"/>
      <c r="Y847" s="337">
        <v>6.6912989999999999</v>
      </c>
      <c r="Z847" s="338"/>
      <c r="AA847" s="338"/>
      <c r="AB847" s="339"/>
      <c r="AC847" s="340" t="s">
        <v>556</v>
      </c>
      <c r="AD847" s="340"/>
      <c r="AE847" s="340"/>
      <c r="AF847" s="340"/>
      <c r="AG847" s="340"/>
      <c r="AH847" s="341">
        <v>1</v>
      </c>
      <c r="AI847" s="342"/>
      <c r="AJ847" s="342"/>
      <c r="AK847" s="342"/>
      <c r="AL847" s="343">
        <v>99.4</v>
      </c>
      <c r="AM847" s="344"/>
      <c r="AN847" s="344"/>
      <c r="AO847" s="345"/>
      <c r="AP847" s="346"/>
      <c r="AQ847" s="346"/>
      <c r="AR847" s="346"/>
      <c r="AS847" s="346"/>
      <c r="AT847" s="346"/>
      <c r="AU847" s="346"/>
      <c r="AV847" s="346"/>
      <c r="AW847" s="346"/>
      <c r="AX847" s="346"/>
    </row>
    <row r="848" spans="1:50" ht="30" customHeight="1" x14ac:dyDescent="0.15">
      <c r="A848" s="362">
        <v>12</v>
      </c>
      <c r="B848" s="362">
        <v>1</v>
      </c>
      <c r="C848" s="333" t="s">
        <v>538</v>
      </c>
      <c r="D848" s="333"/>
      <c r="E848" s="333"/>
      <c r="F848" s="333"/>
      <c r="G848" s="333"/>
      <c r="H848" s="333"/>
      <c r="I848" s="333"/>
      <c r="J848" s="334">
        <v>4180001031246</v>
      </c>
      <c r="K848" s="335"/>
      <c r="L848" s="335"/>
      <c r="M848" s="335"/>
      <c r="N848" s="335"/>
      <c r="O848" s="335"/>
      <c r="P848" s="336" t="s">
        <v>551</v>
      </c>
      <c r="Q848" s="336"/>
      <c r="R848" s="336"/>
      <c r="S848" s="336"/>
      <c r="T848" s="336"/>
      <c r="U848" s="336"/>
      <c r="V848" s="336"/>
      <c r="W848" s="336"/>
      <c r="X848" s="336"/>
      <c r="Y848" s="337">
        <v>4.6440000000000001</v>
      </c>
      <c r="Z848" s="338"/>
      <c r="AA848" s="338"/>
      <c r="AB848" s="339"/>
      <c r="AC848" s="340" t="s">
        <v>558</v>
      </c>
      <c r="AD848" s="340"/>
      <c r="AE848" s="340"/>
      <c r="AF848" s="340"/>
      <c r="AG848" s="340"/>
      <c r="AH848" s="341">
        <v>4</v>
      </c>
      <c r="AI848" s="342"/>
      <c r="AJ848" s="342"/>
      <c r="AK848" s="342"/>
      <c r="AL848" s="343">
        <v>74.900000000000006</v>
      </c>
      <c r="AM848" s="344"/>
      <c r="AN848" s="344"/>
      <c r="AO848" s="345"/>
      <c r="AP848" s="346"/>
      <c r="AQ848" s="346"/>
      <c r="AR848" s="346"/>
      <c r="AS848" s="346"/>
      <c r="AT848" s="346"/>
      <c r="AU848" s="346"/>
      <c r="AV848" s="346"/>
      <c r="AW848" s="346"/>
      <c r="AX848" s="346"/>
    </row>
    <row r="849" spans="1:50" ht="30" customHeight="1" x14ac:dyDescent="0.15">
      <c r="A849" s="362">
        <v>13</v>
      </c>
      <c r="B849" s="362">
        <v>1</v>
      </c>
      <c r="C849" s="333" t="s">
        <v>539</v>
      </c>
      <c r="D849" s="333"/>
      <c r="E849" s="333"/>
      <c r="F849" s="333"/>
      <c r="G849" s="333"/>
      <c r="H849" s="333"/>
      <c r="I849" s="333"/>
      <c r="J849" s="334">
        <v>5122001006463</v>
      </c>
      <c r="K849" s="335"/>
      <c r="L849" s="335"/>
      <c r="M849" s="335"/>
      <c r="N849" s="335"/>
      <c r="O849" s="335"/>
      <c r="P849" s="336" t="s">
        <v>552</v>
      </c>
      <c r="Q849" s="336"/>
      <c r="R849" s="336"/>
      <c r="S849" s="336"/>
      <c r="T849" s="336"/>
      <c r="U849" s="336"/>
      <c r="V849" s="336"/>
      <c r="W849" s="336"/>
      <c r="X849" s="336"/>
      <c r="Y849" s="337">
        <v>0.99792000000000003</v>
      </c>
      <c r="Z849" s="338"/>
      <c r="AA849" s="338"/>
      <c r="AB849" s="339"/>
      <c r="AC849" s="340" t="s">
        <v>556</v>
      </c>
      <c r="AD849" s="340"/>
      <c r="AE849" s="340"/>
      <c r="AF849" s="340"/>
      <c r="AG849" s="340"/>
      <c r="AH849" s="341">
        <v>1</v>
      </c>
      <c r="AI849" s="342"/>
      <c r="AJ849" s="342"/>
      <c r="AK849" s="342"/>
      <c r="AL849" s="343">
        <v>98.7</v>
      </c>
      <c r="AM849" s="344"/>
      <c r="AN849" s="344"/>
      <c r="AO849" s="345"/>
      <c r="AP849" s="346"/>
      <c r="AQ849" s="346"/>
      <c r="AR849" s="346"/>
      <c r="AS849" s="346"/>
      <c r="AT849" s="346"/>
      <c r="AU849" s="346"/>
      <c r="AV849" s="346"/>
      <c r="AW849" s="346"/>
      <c r="AX849" s="346"/>
    </row>
    <row r="850" spans="1:50" ht="30" customHeight="1" x14ac:dyDescent="0.15">
      <c r="A850" s="362">
        <v>14</v>
      </c>
      <c r="B850" s="362">
        <v>1</v>
      </c>
      <c r="C850" s="333" t="s">
        <v>539</v>
      </c>
      <c r="D850" s="333"/>
      <c r="E850" s="333"/>
      <c r="F850" s="333"/>
      <c r="G850" s="333"/>
      <c r="H850" s="333"/>
      <c r="I850" s="333"/>
      <c r="J850" s="334">
        <v>5122001006463</v>
      </c>
      <c r="K850" s="335"/>
      <c r="L850" s="335"/>
      <c r="M850" s="335"/>
      <c r="N850" s="335"/>
      <c r="O850" s="335"/>
      <c r="P850" s="336" t="s">
        <v>552</v>
      </c>
      <c r="Q850" s="336"/>
      <c r="R850" s="336"/>
      <c r="S850" s="336"/>
      <c r="T850" s="336"/>
      <c r="U850" s="336"/>
      <c r="V850" s="336"/>
      <c r="W850" s="336"/>
      <c r="X850" s="336"/>
      <c r="Y850" s="337">
        <v>0.91259999999999997</v>
      </c>
      <c r="Z850" s="338"/>
      <c r="AA850" s="338"/>
      <c r="AB850" s="339"/>
      <c r="AC850" s="340" t="s">
        <v>556</v>
      </c>
      <c r="AD850" s="340"/>
      <c r="AE850" s="340"/>
      <c r="AF850" s="340"/>
      <c r="AG850" s="340"/>
      <c r="AH850" s="341">
        <v>1</v>
      </c>
      <c r="AI850" s="342"/>
      <c r="AJ850" s="342"/>
      <c r="AK850" s="342"/>
      <c r="AL850" s="343">
        <v>98.7</v>
      </c>
      <c r="AM850" s="344"/>
      <c r="AN850" s="344"/>
      <c r="AO850" s="345"/>
      <c r="AP850" s="346"/>
      <c r="AQ850" s="346"/>
      <c r="AR850" s="346"/>
      <c r="AS850" s="346"/>
      <c r="AT850" s="346"/>
      <c r="AU850" s="346"/>
      <c r="AV850" s="346"/>
      <c r="AW850" s="346"/>
      <c r="AX850" s="346"/>
    </row>
    <row r="851" spans="1:50" ht="30" customHeight="1" x14ac:dyDescent="0.15">
      <c r="A851" s="362">
        <v>15</v>
      </c>
      <c r="B851" s="362">
        <v>1</v>
      </c>
      <c r="C851" s="333" t="s">
        <v>539</v>
      </c>
      <c r="D851" s="333"/>
      <c r="E851" s="333"/>
      <c r="F851" s="333"/>
      <c r="G851" s="333"/>
      <c r="H851" s="333"/>
      <c r="I851" s="333"/>
      <c r="J851" s="334">
        <v>5122001006463</v>
      </c>
      <c r="K851" s="335"/>
      <c r="L851" s="335"/>
      <c r="M851" s="335"/>
      <c r="N851" s="335"/>
      <c r="O851" s="335"/>
      <c r="P851" s="336" t="s">
        <v>552</v>
      </c>
      <c r="Q851" s="336"/>
      <c r="R851" s="336"/>
      <c r="S851" s="336"/>
      <c r="T851" s="336"/>
      <c r="U851" s="336"/>
      <c r="V851" s="336"/>
      <c r="W851" s="336"/>
      <c r="X851" s="336"/>
      <c r="Y851" s="337">
        <v>0.89748000000000006</v>
      </c>
      <c r="Z851" s="338"/>
      <c r="AA851" s="338"/>
      <c r="AB851" s="339"/>
      <c r="AC851" s="340" t="s">
        <v>556</v>
      </c>
      <c r="AD851" s="340"/>
      <c r="AE851" s="340"/>
      <c r="AF851" s="340"/>
      <c r="AG851" s="340"/>
      <c r="AH851" s="341">
        <v>1</v>
      </c>
      <c r="AI851" s="342"/>
      <c r="AJ851" s="342"/>
      <c r="AK851" s="342"/>
      <c r="AL851" s="343">
        <v>98.7</v>
      </c>
      <c r="AM851" s="344"/>
      <c r="AN851" s="344"/>
      <c r="AO851" s="345"/>
      <c r="AP851" s="346"/>
      <c r="AQ851" s="346"/>
      <c r="AR851" s="346"/>
      <c r="AS851" s="346"/>
      <c r="AT851" s="346"/>
      <c r="AU851" s="346"/>
      <c r="AV851" s="346"/>
      <c r="AW851" s="346"/>
      <c r="AX851" s="346"/>
    </row>
    <row r="852" spans="1:50" ht="30" customHeight="1" x14ac:dyDescent="0.15">
      <c r="A852" s="362">
        <v>16</v>
      </c>
      <c r="B852" s="362">
        <v>1</v>
      </c>
      <c r="C852" s="333" t="s">
        <v>539</v>
      </c>
      <c r="D852" s="333"/>
      <c r="E852" s="333"/>
      <c r="F852" s="333"/>
      <c r="G852" s="333"/>
      <c r="H852" s="333"/>
      <c r="I852" s="333"/>
      <c r="J852" s="334">
        <v>5122001006463</v>
      </c>
      <c r="K852" s="335"/>
      <c r="L852" s="335"/>
      <c r="M852" s="335"/>
      <c r="N852" s="335"/>
      <c r="O852" s="335"/>
      <c r="P852" s="336" t="s">
        <v>553</v>
      </c>
      <c r="Q852" s="336"/>
      <c r="R852" s="336"/>
      <c r="S852" s="336"/>
      <c r="T852" s="336"/>
      <c r="U852" s="336"/>
      <c r="V852" s="336"/>
      <c r="W852" s="336"/>
      <c r="X852" s="336"/>
      <c r="Y852" s="337">
        <v>0.58924799999999999</v>
      </c>
      <c r="Z852" s="338"/>
      <c r="AA852" s="338"/>
      <c r="AB852" s="339"/>
      <c r="AC852" s="340" t="s">
        <v>559</v>
      </c>
      <c r="AD852" s="340"/>
      <c r="AE852" s="340"/>
      <c r="AF852" s="340"/>
      <c r="AG852" s="340"/>
      <c r="AH852" s="341" t="s">
        <v>484</v>
      </c>
      <c r="AI852" s="342"/>
      <c r="AJ852" s="342"/>
      <c r="AK852" s="342"/>
      <c r="AL852" s="343" t="s">
        <v>484</v>
      </c>
      <c r="AM852" s="344"/>
      <c r="AN852" s="344"/>
      <c r="AO852" s="345"/>
      <c r="AP852" s="346"/>
      <c r="AQ852" s="346"/>
      <c r="AR852" s="346"/>
      <c r="AS852" s="346"/>
      <c r="AT852" s="346"/>
      <c r="AU852" s="346"/>
      <c r="AV852" s="346"/>
      <c r="AW852" s="346"/>
      <c r="AX852" s="346"/>
    </row>
    <row r="853" spans="1:50" s="16" customFormat="1" ht="45" customHeight="1" x14ac:dyDescent="0.15">
      <c r="A853" s="362">
        <v>17</v>
      </c>
      <c r="B853" s="362">
        <v>1</v>
      </c>
      <c r="C853" s="333" t="s">
        <v>539</v>
      </c>
      <c r="D853" s="333"/>
      <c r="E853" s="333"/>
      <c r="F853" s="333"/>
      <c r="G853" s="333"/>
      <c r="H853" s="333"/>
      <c r="I853" s="333"/>
      <c r="J853" s="334">
        <v>5122001006463</v>
      </c>
      <c r="K853" s="335"/>
      <c r="L853" s="335"/>
      <c r="M853" s="335"/>
      <c r="N853" s="335"/>
      <c r="O853" s="335"/>
      <c r="P853" s="336" t="s">
        <v>554</v>
      </c>
      <c r="Q853" s="336"/>
      <c r="R853" s="336"/>
      <c r="S853" s="336"/>
      <c r="T853" s="336"/>
      <c r="U853" s="336"/>
      <c r="V853" s="336"/>
      <c r="W853" s="336"/>
      <c r="X853" s="336"/>
      <c r="Y853" s="337">
        <v>0.25919999999999999</v>
      </c>
      <c r="Z853" s="338"/>
      <c r="AA853" s="338"/>
      <c r="AB853" s="339"/>
      <c r="AC853" s="340" t="s">
        <v>559</v>
      </c>
      <c r="AD853" s="340"/>
      <c r="AE853" s="340"/>
      <c r="AF853" s="340"/>
      <c r="AG853" s="340"/>
      <c r="AH853" s="341" t="s">
        <v>484</v>
      </c>
      <c r="AI853" s="342"/>
      <c r="AJ853" s="342"/>
      <c r="AK853" s="342"/>
      <c r="AL853" s="343" t="s">
        <v>484</v>
      </c>
      <c r="AM853" s="344"/>
      <c r="AN853" s="344"/>
      <c r="AO853" s="345"/>
      <c r="AP853" s="346"/>
      <c r="AQ853" s="346"/>
      <c r="AR853" s="346"/>
      <c r="AS853" s="346"/>
      <c r="AT853" s="346"/>
      <c r="AU853" s="346"/>
      <c r="AV853" s="346"/>
      <c r="AW853" s="346"/>
      <c r="AX853" s="346"/>
    </row>
    <row r="854" spans="1:50" ht="45" customHeight="1" x14ac:dyDescent="0.15">
      <c r="A854" s="362">
        <v>18</v>
      </c>
      <c r="B854" s="362">
        <v>1</v>
      </c>
      <c r="C854" s="333" t="s">
        <v>539</v>
      </c>
      <c r="D854" s="333"/>
      <c r="E854" s="333"/>
      <c r="F854" s="333"/>
      <c r="G854" s="333"/>
      <c r="H854" s="333"/>
      <c r="I854" s="333"/>
      <c r="J854" s="334">
        <v>5122001006463</v>
      </c>
      <c r="K854" s="335"/>
      <c r="L854" s="335"/>
      <c r="M854" s="335"/>
      <c r="N854" s="335"/>
      <c r="O854" s="335"/>
      <c r="P854" s="336" t="s">
        <v>555</v>
      </c>
      <c r="Q854" s="336"/>
      <c r="R854" s="336"/>
      <c r="S854" s="336"/>
      <c r="T854" s="336"/>
      <c r="U854" s="336"/>
      <c r="V854" s="336"/>
      <c r="W854" s="336"/>
      <c r="X854" s="336"/>
      <c r="Y854" s="337">
        <v>4.428E-2</v>
      </c>
      <c r="Z854" s="338"/>
      <c r="AA854" s="338"/>
      <c r="AB854" s="339"/>
      <c r="AC854" s="340" t="s">
        <v>559</v>
      </c>
      <c r="AD854" s="340"/>
      <c r="AE854" s="340"/>
      <c r="AF854" s="340"/>
      <c r="AG854" s="340"/>
      <c r="AH854" s="341" t="s">
        <v>484</v>
      </c>
      <c r="AI854" s="342"/>
      <c r="AJ854" s="342"/>
      <c r="AK854" s="342"/>
      <c r="AL854" s="343" t="s">
        <v>484</v>
      </c>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600</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341</v>
      </c>
      <c r="K869" s="351"/>
      <c r="L869" s="351"/>
      <c r="M869" s="351"/>
      <c r="N869" s="351"/>
      <c r="O869" s="351"/>
      <c r="P869" s="352" t="s">
        <v>316</v>
      </c>
      <c r="Q869" s="352"/>
      <c r="R869" s="352"/>
      <c r="S869" s="352"/>
      <c r="T869" s="352"/>
      <c r="U869" s="352"/>
      <c r="V869" s="352"/>
      <c r="W869" s="352"/>
      <c r="X869" s="352"/>
      <c r="Y869" s="353" t="s">
        <v>339</v>
      </c>
      <c r="Z869" s="354"/>
      <c r="AA869" s="354"/>
      <c r="AB869" s="354"/>
      <c r="AC869" s="135" t="s">
        <v>378</v>
      </c>
      <c r="AD869" s="135"/>
      <c r="AE869" s="135"/>
      <c r="AF869" s="135"/>
      <c r="AG869" s="135"/>
      <c r="AH869" s="353" t="s">
        <v>406</v>
      </c>
      <c r="AI869" s="350"/>
      <c r="AJ869" s="350"/>
      <c r="AK869" s="350"/>
      <c r="AL869" s="350" t="s">
        <v>21</v>
      </c>
      <c r="AM869" s="350"/>
      <c r="AN869" s="350"/>
      <c r="AO869" s="355"/>
      <c r="AP869" s="356" t="s">
        <v>342</v>
      </c>
      <c r="AQ869" s="356"/>
      <c r="AR869" s="356"/>
      <c r="AS869" s="356"/>
      <c r="AT869" s="356"/>
      <c r="AU869" s="356"/>
      <c r="AV869" s="356"/>
      <c r="AW869" s="356"/>
      <c r="AX869" s="356"/>
    </row>
    <row r="870" spans="1:50" ht="30" customHeight="1" x14ac:dyDescent="0.15">
      <c r="A870" s="362">
        <v>1</v>
      </c>
      <c r="B870" s="362">
        <v>1</v>
      </c>
      <c r="C870" s="333" t="s">
        <v>560</v>
      </c>
      <c r="D870" s="333"/>
      <c r="E870" s="333"/>
      <c r="F870" s="333"/>
      <c r="G870" s="333"/>
      <c r="H870" s="333"/>
      <c r="I870" s="333"/>
      <c r="J870" s="334">
        <v>1000020222135</v>
      </c>
      <c r="K870" s="335"/>
      <c r="L870" s="335"/>
      <c r="M870" s="335"/>
      <c r="N870" s="335"/>
      <c r="O870" s="335"/>
      <c r="P870" s="336" t="s">
        <v>562</v>
      </c>
      <c r="Q870" s="336"/>
      <c r="R870" s="336"/>
      <c r="S870" s="336"/>
      <c r="T870" s="336"/>
      <c r="U870" s="336"/>
      <c r="V870" s="336"/>
      <c r="W870" s="336"/>
      <c r="X870" s="336"/>
      <c r="Y870" s="337">
        <v>0.25857400000000003</v>
      </c>
      <c r="Z870" s="338"/>
      <c r="AA870" s="338"/>
      <c r="AB870" s="339"/>
      <c r="AC870" s="349" t="s">
        <v>564</v>
      </c>
      <c r="AD870" s="357"/>
      <c r="AE870" s="357"/>
      <c r="AF870" s="357"/>
      <c r="AG870" s="357"/>
      <c r="AH870" s="358" t="s">
        <v>484</v>
      </c>
      <c r="AI870" s="359"/>
      <c r="AJ870" s="359"/>
      <c r="AK870" s="359"/>
      <c r="AL870" s="343" t="s">
        <v>484</v>
      </c>
      <c r="AM870" s="344"/>
      <c r="AN870" s="344"/>
      <c r="AO870" s="345"/>
      <c r="AP870" s="346"/>
      <c r="AQ870" s="346"/>
      <c r="AR870" s="346"/>
      <c r="AS870" s="346"/>
      <c r="AT870" s="346"/>
      <c r="AU870" s="346"/>
      <c r="AV870" s="346"/>
      <c r="AW870" s="346"/>
      <c r="AX870" s="346"/>
    </row>
    <row r="871" spans="1:50" ht="30" customHeight="1" x14ac:dyDescent="0.15">
      <c r="A871" s="362">
        <v>2</v>
      </c>
      <c r="B871" s="362">
        <v>1</v>
      </c>
      <c r="C871" s="333" t="s">
        <v>561</v>
      </c>
      <c r="D871" s="333"/>
      <c r="E871" s="333"/>
      <c r="F871" s="333"/>
      <c r="G871" s="333"/>
      <c r="H871" s="333"/>
      <c r="I871" s="333"/>
      <c r="J871" s="334">
        <v>6000012070001</v>
      </c>
      <c r="K871" s="335"/>
      <c r="L871" s="335"/>
      <c r="M871" s="335"/>
      <c r="N871" s="335"/>
      <c r="O871" s="335"/>
      <c r="P871" s="336" t="s">
        <v>563</v>
      </c>
      <c r="Q871" s="336"/>
      <c r="R871" s="336"/>
      <c r="S871" s="336"/>
      <c r="T871" s="336"/>
      <c r="U871" s="336"/>
      <c r="V871" s="336"/>
      <c r="W871" s="336"/>
      <c r="X871" s="336"/>
      <c r="Y871" s="337">
        <v>1.1450999999999999E-2</v>
      </c>
      <c r="Z871" s="338"/>
      <c r="AA871" s="338"/>
      <c r="AB871" s="339"/>
      <c r="AC871" s="349" t="s">
        <v>564</v>
      </c>
      <c r="AD871" s="349"/>
      <c r="AE871" s="349"/>
      <c r="AF871" s="349"/>
      <c r="AG871" s="349"/>
      <c r="AH871" s="358" t="s">
        <v>484</v>
      </c>
      <c r="AI871" s="359"/>
      <c r="AJ871" s="359"/>
      <c r="AK871" s="359"/>
      <c r="AL871" s="343" t="s">
        <v>484</v>
      </c>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601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341</v>
      </c>
      <c r="K902" s="351"/>
      <c r="L902" s="351"/>
      <c r="M902" s="351"/>
      <c r="N902" s="351"/>
      <c r="O902" s="351"/>
      <c r="P902" s="352" t="s">
        <v>316</v>
      </c>
      <c r="Q902" s="352"/>
      <c r="R902" s="352"/>
      <c r="S902" s="352"/>
      <c r="T902" s="352"/>
      <c r="U902" s="352"/>
      <c r="V902" s="352"/>
      <c r="W902" s="352"/>
      <c r="X902" s="352"/>
      <c r="Y902" s="353" t="s">
        <v>339</v>
      </c>
      <c r="Z902" s="354"/>
      <c r="AA902" s="354"/>
      <c r="AB902" s="354"/>
      <c r="AC902" s="135" t="s">
        <v>378</v>
      </c>
      <c r="AD902" s="135"/>
      <c r="AE902" s="135"/>
      <c r="AF902" s="135"/>
      <c r="AG902" s="135"/>
      <c r="AH902" s="353" t="s">
        <v>406</v>
      </c>
      <c r="AI902" s="350"/>
      <c r="AJ902" s="350"/>
      <c r="AK902" s="350"/>
      <c r="AL902" s="350" t="s">
        <v>21</v>
      </c>
      <c r="AM902" s="350"/>
      <c r="AN902" s="350"/>
      <c r="AO902" s="355"/>
      <c r="AP902" s="356" t="s">
        <v>342</v>
      </c>
      <c r="AQ902" s="356"/>
      <c r="AR902" s="356"/>
      <c r="AS902" s="356"/>
      <c r="AT902" s="356"/>
      <c r="AU902" s="356"/>
      <c r="AV902" s="356"/>
      <c r="AW902" s="356"/>
      <c r="AX902" s="356"/>
    </row>
    <row r="903" spans="1:50" ht="30" customHeight="1" x14ac:dyDescent="0.15">
      <c r="A903" s="362">
        <v>1</v>
      </c>
      <c r="B903" s="362">
        <v>1</v>
      </c>
      <c r="C903" s="333" t="s">
        <v>565</v>
      </c>
      <c r="D903" s="333"/>
      <c r="E903" s="333"/>
      <c r="F903" s="333"/>
      <c r="G903" s="333"/>
      <c r="H903" s="333"/>
      <c r="I903" s="333"/>
      <c r="J903" s="334">
        <v>2000012100001</v>
      </c>
      <c r="K903" s="335"/>
      <c r="L903" s="335"/>
      <c r="M903" s="335"/>
      <c r="N903" s="335"/>
      <c r="O903" s="335"/>
      <c r="P903" s="336" t="s">
        <v>570</v>
      </c>
      <c r="Q903" s="336"/>
      <c r="R903" s="336"/>
      <c r="S903" s="336"/>
      <c r="T903" s="336"/>
      <c r="U903" s="336"/>
      <c r="V903" s="336"/>
      <c r="W903" s="336"/>
      <c r="X903" s="336"/>
      <c r="Y903" s="337">
        <v>50.297055999999998</v>
      </c>
      <c r="Z903" s="338"/>
      <c r="AA903" s="338"/>
      <c r="AB903" s="339"/>
      <c r="AC903" s="349" t="s">
        <v>571</v>
      </c>
      <c r="AD903" s="357"/>
      <c r="AE903" s="357"/>
      <c r="AF903" s="357"/>
      <c r="AG903" s="357"/>
      <c r="AH903" s="358" t="s">
        <v>484</v>
      </c>
      <c r="AI903" s="359"/>
      <c r="AJ903" s="359"/>
      <c r="AK903" s="359"/>
      <c r="AL903" s="343" t="s">
        <v>484</v>
      </c>
      <c r="AM903" s="344"/>
      <c r="AN903" s="344"/>
      <c r="AO903" s="345"/>
      <c r="AP903" s="346"/>
      <c r="AQ903" s="346"/>
      <c r="AR903" s="346"/>
      <c r="AS903" s="346"/>
      <c r="AT903" s="346"/>
      <c r="AU903" s="346"/>
      <c r="AV903" s="346"/>
      <c r="AW903" s="346"/>
      <c r="AX903" s="346"/>
    </row>
    <row r="904" spans="1:50" ht="30" customHeight="1" x14ac:dyDescent="0.15">
      <c r="A904" s="362">
        <v>2</v>
      </c>
      <c r="B904" s="362">
        <v>1</v>
      </c>
      <c r="C904" s="333" t="s">
        <v>566</v>
      </c>
      <c r="D904" s="333"/>
      <c r="E904" s="333"/>
      <c r="F904" s="333"/>
      <c r="G904" s="333"/>
      <c r="H904" s="333"/>
      <c r="I904" s="333"/>
      <c r="J904" s="334">
        <v>2000012100001</v>
      </c>
      <c r="K904" s="335"/>
      <c r="L904" s="335"/>
      <c r="M904" s="335"/>
      <c r="N904" s="335"/>
      <c r="O904" s="335"/>
      <c r="P904" s="336" t="s">
        <v>570</v>
      </c>
      <c r="Q904" s="336"/>
      <c r="R904" s="336"/>
      <c r="S904" s="336"/>
      <c r="T904" s="336"/>
      <c r="U904" s="336"/>
      <c r="V904" s="336"/>
      <c r="W904" s="336"/>
      <c r="X904" s="336"/>
      <c r="Y904" s="337">
        <v>34.877195999999998</v>
      </c>
      <c r="Z904" s="338"/>
      <c r="AA904" s="338"/>
      <c r="AB904" s="339"/>
      <c r="AC904" s="349" t="s">
        <v>571</v>
      </c>
      <c r="AD904" s="349"/>
      <c r="AE904" s="349"/>
      <c r="AF904" s="349"/>
      <c r="AG904" s="349"/>
      <c r="AH904" s="358" t="s">
        <v>484</v>
      </c>
      <c r="AI904" s="359"/>
      <c r="AJ904" s="359"/>
      <c r="AK904" s="359"/>
      <c r="AL904" s="343" t="s">
        <v>484</v>
      </c>
      <c r="AM904" s="344"/>
      <c r="AN904" s="344"/>
      <c r="AO904" s="345"/>
      <c r="AP904" s="346"/>
      <c r="AQ904" s="346"/>
      <c r="AR904" s="346"/>
      <c r="AS904" s="346"/>
      <c r="AT904" s="346"/>
      <c r="AU904" s="346"/>
      <c r="AV904" s="346"/>
      <c r="AW904" s="346"/>
      <c r="AX904" s="346"/>
    </row>
    <row r="905" spans="1:50" ht="30" customHeight="1" x14ac:dyDescent="0.15">
      <c r="A905" s="362">
        <v>3</v>
      </c>
      <c r="B905" s="362">
        <v>1</v>
      </c>
      <c r="C905" s="347" t="s">
        <v>567</v>
      </c>
      <c r="D905" s="333"/>
      <c r="E905" s="333"/>
      <c r="F905" s="333"/>
      <c r="G905" s="333"/>
      <c r="H905" s="333"/>
      <c r="I905" s="333"/>
      <c r="J905" s="334">
        <v>2000012100001</v>
      </c>
      <c r="K905" s="335"/>
      <c r="L905" s="335"/>
      <c r="M905" s="335"/>
      <c r="N905" s="335"/>
      <c r="O905" s="335"/>
      <c r="P905" s="348" t="s">
        <v>570</v>
      </c>
      <c r="Q905" s="336"/>
      <c r="R905" s="336"/>
      <c r="S905" s="336"/>
      <c r="T905" s="336"/>
      <c r="U905" s="336"/>
      <c r="V905" s="336"/>
      <c r="W905" s="336"/>
      <c r="X905" s="336"/>
      <c r="Y905" s="337">
        <v>30.24</v>
      </c>
      <c r="Z905" s="338"/>
      <c r="AA905" s="338"/>
      <c r="AB905" s="339"/>
      <c r="AC905" s="349" t="s">
        <v>571</v>
      </c>
      <c r="AD905" s="349"/>
      <c r="AE905" s="349"/>
      <c r="AF905" s="349"/>
      <c r="AG905" s="349"/>
      <c r="AH905" s="341" t="s">
        <v>484</v>
      </c>
      <c r="AI905" s="342"/>
      <c r="AJ905" s="342"/>
      <c r="AK905" s="342"/>
      <c r="AL905" s="343" t="s">
        <v>484</v>
      </c>
      <c r="AM905" s="344"/>
      <c r="AN905" s="344"/>
      <c r="AO905" s="345"/>
      <c r="AP905" s="346"/>
      <c r="AQ905" s="346"/>
      <c r="AR905" s="346"/>
      <c r="AS905" s="346"/>
      <c r="AT905" s="346"/>
      <c r="AU905" s="346"/>
      <c r="AV905" s="346"/>
      <c r="AW905" s="346"/>
      <c r="AX905" s="346"/>
    </row>
    <row r="906" spans="1:50" ht="30" customHeight="1" x14ac:dyDescent="0.15">
      <c r="A906" s="362">
        <v>4</v>
      </c>
      <c r="B906" s="362">
        <v>1</v>
      </c>
      <c r="C906" s="347" t="s">
        <v>568</v>
      </c>
      <c r="D906" s="333"/>
      <c r="E906" s="333"/>
      <c r="F906" s="333"/>
      <c r="G906" s="333"/>
      <c r="H906" s="333"/>
      <c r="I906" s="333"/>
      <c r="J906" s="334">
        <v>2000012100001</v>
      </c>
      <c r="K906" s="335"/>
      <c r="L906" s="335"/>
      <c r="M906" s="335"/>
      <c r="N906" s="335"/>
      <c r="O906" s="335"/>
      <c r="P906" s="348" t="s">
        <v>570</v>
      </c>
      <c r="Q906" s="336"/>
      <c r="R906" s="336"/>
      <c r="S906" s="336"/>
      <c r="T906" s="336"/>
      <c r="U906" s="336"/>
      <c r="V906" s="336"/>
      <c r="W906" s="336"/>
      <c r="X906" s="336"/>
      <c r="Y906" s="337">
        <v>5.7288259999999998</v>
      </c>
      <c r="Z906" s="338"/>
      <c r="AA906" s="338"/>
      <c r="AB906" s="339"/>
      <c r="AC906" s="349" t="s">
        <v>571</v>
      </c>
      <c r="AD906" s="349"/>
      <c r="AE906" s="349"/>
      <c r="AF906" s="349"/>
      <c r="AG906" s="349"/>
      <c r="AH906" s="341" t="s">
        <v>484</v>
      </c>
      <c r="AI906" s="342"/>
      <c r="AJ906" s="342"/>
      <c r="AK906" s="342"/>
      <c r="AL906" s="343" t="s">
        <v>484</v>
      </c>
      <c r="AM906" s="344"/>
      <c r="AN906" s="344"/>
      <c r="AO906" s="345"/>
      <c r="AP906" s="346"/>
      <c r="AQ906" s="346"/>
      <c r="AR906" s="346"/>
      <c r="AS906" s="346"/>
      <c r="AT906" s="346"/>
      <c r="AU906" s="346"/>
      <c r="AV906" s="346"/>
      <c r="AW906" s="346"/>
      <c r="AX906" s="346"/>
    </row>
    <row r="907" spans="1:50" ht="30" customHeight="1" x14ac:dyDescent="0.15">
      <c r="A907" s="362">
        <v>5</v>
      </c>
      <c r="B907" s="362">
        <v>1</v>
      </c>
      <c r="C907" s="333" t="s">
        <v>569</v>
      </c>
      <c r="D907" s="333"/>
      <c r="E907" s="333"/>
      <c r="F907" s="333"/>
      <c r="G907" s="333"/>
      <c r="H907" s="333"/>
      <c r="I907" s="333"/>
      <c r="J907" s="334">
        <v>2000012100001</v>
      </c>
      <c r="K907" s="335"/>
      <c r="L907" s="335"/>
      <c r="M907" s="335"/>
      <c r="N907" s="335"/>
      <c r="O907" s="335"/>
      <c r="P907" s="336" t="s">
        <v>570</v>
      </c>
      <c r="Q907" s="336"/>
      <c r="R907" s="336"/>
      <c r="S907" s="336"/>
      <c r="T907" s="336"/>
      <c r="U907" s="336"/>
      <c r="V907" s="336"/>
      <c r="W907" s="336"/>
      <c r="X907" s="336"/>
      <c r="Y907" s="337">
        <v>4.7936439999999996</v>
      </c>
      <c r="Z907" s="338"/>
      <c r="AA907" s="338"/>
      <c r="AB907" s="339"/>
      <c r="AC907" s="340" t="s">
        <v>571</v>
      </c>
      <c r="AD907" s="340"/>
      <c r="AE907" s="340"/>
      <c r="AF907" s="340"/>
      <c r="AG907" s="340"/>
      <c r="AH907" s="341" t="s">
        <v>484</v>
      </c>
      <c r="AI907" s="342"/>
      <c r="AJ907" s="342"/>
      <c r="AK907" s="342"/>
      <c r="AL907" s="343" t="s">
        <v>484</v>
      </c>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602</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341</v>
      </c>
      <c r="K935" s="351"/>
      <c r="L935" s="351"/>
      <c r="M935" s="351"/>
      <c r="N935" s="351"/>
      <c r="O935" s="351"/>
      <c r="P935" s="352" t="s">
        <v>316</v>
      </c>
      <c r="Q935" s="352"/>
      <c r="R935" s="352"/>
      <c r="S935" s="352"/>
      <c r="T935" s="352"/>
      <c r="U935" s="352"/>
      <c r="V935" s="352"/>
      <c r="W935" s="352"/>
      <c r="X935" s="352"/>
      <c r="Y935" s="353" t="s">
        <v>339</v>
      </c>
      <c r="Z935" s="354"/>
      <c r="AA935" s="354"/>
      <c r="AB935" s="354"/>
      <c r="AC935" s="135" t="s">
        <v>378</v>
      </c>
      <c r="AD935" s="135"/>
      <c r="AE935" s="135"/>
      <c r="AF935" s="135"/>
      <c r="AG935" s="135"/>
      <c r="AH935" s="353" t="s">
        <v>406</v>
      </c>
      <c r="AI935" s="350"/>
      <c r="AJ935" s="350"/>
      <c r="AK935" s="350"/>
      <c r="AL935" s="350" t="s">
        <v>21</v>
      </c>
      <c r="AM935" s="350"/>
      <c r="AN935" s="350"/>
      <c r="AO935" s="355"/>
      <c r="AP935" s="356" t="s">
        <v>342</v>
      </c>
      <c r="AQ935" s="356"/>
      <c r="AR935" s="356"/>
      <c r="AS935" s="356"/>
      <c r="AT935" s="356"/>
      <c r="AU935" s="356"/>
      <c r="AV935" s="356"/>
      <c r="AW935" s="356"/>
      <c r="AX935" s="356"/>
    </row>
    <row r="936" spans="1:50" ht="30" customHeight="1" x14ac:dyDescent="0.15">
      <c r="A936" s="362">
        <v>1</v>
      </c>
      <c r="B936" s="362">
        <v>1</v>
      </c>
      <c r="C936" s="333" t="s">
        <v>572</v>
      </c>
      <c r="D936" s="333"/>
      <c r="E936" s="333"/>
      <c r="F936" s="333"/>
      <c r="G936" s="333"/>
      <c r="H936" s="333"/>
      <c r="I936" s="333"/>
      <c r="J936" s="334"/>
      <c r="K936" s="335"/>
      <c r="L936" s="335"/>
      <c r="M936" s="335"/>
      <c r="N936" s="335"/>
      <c r="O936" s="335"/>
      <c r="P936" s="336" t="s">
        <v>580</v>
      </c>
      <c r="Q936" s="336"/>
      <c r="R936" s="336"/>
      <c r="S936" s="336"/>
      <c r="T936" s="336"/>
      <c r="U936" s="336"/>
      <c r="V936" s="336"/>
      <c r="W936" s="336"/>
      <c r="X936" s="336"/>
      <c r="Y936" s="337">
        <v>30.24</v>
      </c>
      <c r="Z936" s="338"/>
      <c r="AA936" s="338"/>
      <c r="AB936" s="339"/>
      <c r="AC936" s="349" t="s">
        <v>558</v>
      </c>
      <c r="AD936" s="357"/>
      <c r="AE936" s="357"/>
      <c r="AF936" s="357"/>
      <c r="AG936" s="357"/>
      <c r="AH936" s="358">
        <v>6</v>
      </c>
      <c r="AI936" s="359"/>
      <c r="AJ936" s="359"/>
      <c r="AK936" s="359"/>
      <c r="AL936" s="343">
        <v>81.900000000000006</v>
      </c>
      <c r="AM936" s="344"/>
      <c r="AN936" s="344"/>
      <c r="AO936" s="345"/>
      <c r="AP936" s="346"/>
      <c r="AQ936" s="346"/>
      <c r="AR936" s="346"/>
      <c r="AS936" s="346"/>
      <c r="AT936" s="346"/>
      <c r="AU936" s="346"/>
      <c r="AV936" s="346"/>
      <c r="AW936" s="346"/>
      <c r="AX936" s="346"/>
    </row>
    <row r="937" spans="1:50" ht="30" customHeight="1" x14ac:dyDescent="0.15">
      <c r="A937" s="362">
        <v>2</v>
      </c>
      <c r="B937" s="362">
        <v>1</v>
      </c>
      <c r="C937" s="333" t="s">
        <v>572</v>
      </c>
      <c r="D937" s="333"/>
      <c r="E937" s="333"/>
      <c r="F937" s="333"/>
      <c r="G937" s="333"/>
      <c r="H937" s="333"/>
      <c r="I937" s="333"/>
      <c r="J937" s="334"/>
      <c r="K937" s="335"/>
      <c r="L937" s="335"/>
      <c r="M937" s="335"/>
      <c r="N937" s="335"/>
      <c r="O937" s="335"/>
      <c r="P937" s="336" t="s">
        <v>581</v>
      </c>
      <c r="Q937" s="336"/>
      <c r="R937" s="336"/>
      <c r="S937" s="336"/>
      <c r="T937" s="336"/>
      <c r="U937" s="336"/>
      <c r="V937" s="336"/>
      <c r="W937" s="336"/>
      <c r="X937" s="336"/>
      <c r="Y937" s="337">
        <v>24.613199999999999</v>
      </c>
      <c r="Z937" s="338"/>
      <c r="AA937" s="338"/>
      <c r="AB937" s="339"/>
      <c r="AC937" s="349" t="s">
        <v>558</v>
      </c>
      <c r="AD937" s="349"/>
      <c r="AE937" s="349"/>
      <c r="AF937" s="349"/>
      <c r="AG937" s="349"/>
      <c r="AH937" s="358">
        <v>9</v>
      </c>
      <c r="AI937" s="359"/>
      <c r="AJ937" s="359"/>
      <c r="AK937" s="359"/>
      <c r="AL937" s="343">
        <v>80.400000000000006</v>
      </c>
      <c r="AM937" s="344"/>
      <c r="AN937" s="344"/>
      <c r="AO937" s="345"/>
      <c r="AP937" s="346"/>
      <c r="AQ937" s="346"/>
      <c r="AR937" s="346"/>
      <c r="AS937" s="346"/>
      <c r="AT937" s="346"/>
      <c r="AU937" s="346"/>
      <c r="AV937" s="346"/>
      <c r="AW937" s="346"/>
      <c r="AX937" s="346"/>
    </row>
    <row r="938" spans="1:50" ht="30" customHeight="1" x14ac:dyDescent="0.15">
      <c r="A938" s="362">
        <v>3</v>
      </c>
      <c r="B938" s="362">
        <v>1</v>
      </c>
      <c r="C938" s="347" t="s">
        <v>573</v>
      </c>
      <c r="D938" s="333"/>
      <c r="E938" s="333"/>
      <c r="F938" s="333"/>
      <c r="G938" s="333"/>
      <c r="H938" s="333"/>
      <c r="I938" s="333"/>
      <c r="J938" s="334">
        <v>1010601035005</v>
      </c>
      <c r="K938" s="335"/>
      <c r="L938" s="335"/>
      <c r="M938" s="335"/>
      <c r="N938" s="335"/>
      <c r="O938" s="335"/>
      <c r="P938" s="348" t="s">
        <v>582</v>
      </c>
      <c r="Q938" s="336"/>
      <c r="R938" s="336"/>
      <c r="S938" s="336"/>
      <c r="T938" s="336"/>
      <c r="U938" s="336"/>
      <c r="V938" s="336"/>
      <c r="W938" s="336"/>
      <c r="X938" s="336"/>
      <c r="Y938" s="337">
        <v>25.38</v>
      </c>
      <c r="Z938" s="338"/>
      <c r="AA938" s="338"/>
      <c r="AB938" s="339"/>
      <c r="AC938" s="349" t="s">
        <v>558</v>
      </c>
      <c r="AD938" s="349"/>
      <c r="AE938" s="349"/>
      <c r="AF938" s="349"/>
      <c r="AG938" s="349"/>
      <c r="AH938" s="341">
        <v>9</v>
      </c>
      <c r="AI938" s="342"/>
      <c r="AJ938" s="342"/>
      <c r="AK938" s="342"/>
      <c r="AL938" s="343">
        <v>87.6</v>
      </c>
      <c r="AM938" s="344"/>
      <c r="AN938" s="344"/>
      <c r="AO938" s="345"/>
      <c r="AP938" s="346"/>
      <c r="AQ938" s="346"/>
      <c r="AR938" s="346"/>
      <c r="AS938" s="346"/>
      <c r="AT938" s="346"/>
      <c r="AU938" s="346"/>
      <c r="AV938" s="346"/>
      <c r="AW938" s="346"/>
      <c r="AX938" s="346"/>
    </row>
    <row r="939" spans="1:50" ht="30" customHeight="1" x14ac:dyDescent="0.15">
      <c r="A939" s="362">
        <v>4</v>
      </c>
      <c r="B939" s="362">
        <v>1</v>
      </c>
      <c r="C939" s="347" t="s">
        <v>573</v>
      </c>
      <c r="D939" s="333"/>
      <c r="E939" s="333"/>
      <c r="F939" s="333"/>
      <c r="G939" s="333"/>
      <c r="H939" s="333"/>
      <c r="I939" s="333"/>
      <c r="J939" s="334">
        <v>1010601035006</v>
      </c>
      <c r="K939" s="335"/>
      <c r="L939" s="335"/>
      <c r="M939" s="335"/>
      <c r="N939" s="335"/>
      <c r="O939" s="335"/>
      <c r="P939" s="348" t="s">
        <v>583</v>
      </c>
      <c r="Q939" s="336"/>
      <c r="R939" s="336"/>
      <c r="S939" s="336"/>
      <c r="T939" s="336"/>
      <c r="U939" s="336"/>
      <c r="V939" s="336"/>
      <c r="W939" s="336"/>
      <c r="X939" s="336"/>
      <c r="Y939" s="337">
        <v>20.574000000000002</v>
      </c>
      <c r="Z939" s="338"/>
      <c r="AA939" s="338"/>
      <c r="AB939" s="339"/>
      <c r="AC939" s="349" t="s">
        <v>558</v>
      </c>
      <c r="AD939" s="349"/>
      <c r="AE939" s="349"/>
      <c r="AF939" s="349"/>
      <c r="AG939" s="349"/>
      <c r="AH939" s="341">
        <v>6</v>
      </c>
      <c r="AI939" s="342"/>
      <c r="AJ939" s="342"/>
      <c r="AK939" s="342"/>
      <c r="AL939" s="343">
        <v>81.7</v>
      </c>
      <c r="AM939" s="344"/>
      <c r="AN939" s="344"/>
      <c r="AO939" s="345"/>
      <c r="AP939" s="346"/>
      <c r="AQ939" s="346"/>
      <c r="AR939" s="346"/>
      <c r="AS939" s="346"/>
      <c r="AT939" s="346"/>
      <c r="AU939" s="346"/>
      <c r="AV939" s="346"/>
      <c r="AW939" s="346"/>
      <c r="AX939" s="346"/>
    </row>
    <row r="940" spans="1:50" ht="30" customHeight="1" x14ac:dyDescent="0.15">
      <c r="A940" s="362">
        <v>5</v>
      </c>
      <c r="B940" s="362">
        <v>1</v>
      </c>
      <c r="C940" s="333" t="s">
        <v>533</v>
      </c>
      <c r="D940" s="333"/>
      <c r="E940" s="333"/>
      <c r="F940" s="333"/>
      <c r="G940" s="333"/>
      <c r="H940" s="333"/>
      <c r="I940" s="333"/>
      <c r="J940" s="334">
        <v>2120001053207</v>
      </c>
      <c r="K940" s="335"/>
      <c r="L940" s="335"/>
      <c r="M940" s="335"/>
      <c r="N940" s="335"/>
      <c r="O940" s="335"/>
      <c r="P940" s="336" t="s">
        <v>584</v>
      </c>
      <c r="Q940" s="336"/>
      <c r="R940" s="336"/>
      <c r="S940" s="336"/>
      <c r="T940" s="336"/>
      <c r="U940" s="336"/>
      <c r="V940" s="336"/>
      <c r="W940" s="336"/>
      <c r="X940" s="336"/>
      <c r="Y940" s="337">
        <v>9.7200000000000006</v>
      </c>
      <c r="Z940" s="338"/>
      <c r="AA940" s="338"/>
      <c r="AB940" s="339"/>
      <c r="AC940" s="340" t="s">
        <v>558</v>
      </c>
      <c r="AD940" s="340"/>
      <c r="AE940" s="340"/>
      <c r="AF940" s="340"/>
      <c r="AG940" s="340"/>
      <c r="AH940" s="341">
        <v>10</v>
      </c>
      <c r="AI940" s="342"/>
      <c r="AJ940" s="342"/>
      <c r="AK940" s="342"/>
      <c r="AL940" s="343">
        <v>90.7</v>
      </c>
      <c r="AM940" s="344"/>
      <c r="AN940" s="344"/>
      <c r="AO940" s="345"/>
      <c r="AP940" s="346"/>
      <c r="AQ940" s="346"/>
      <c r="AR940" s="346"/>
      <c r="AS940" s="346"/>
      <c r="AT940" s="346"/>
      <c r="AU940" s="346"/>
      <c r="AV940" s="346"/>
      <c r="AW940" s="346"/>
      <c r="AX940" s="346"/>
    </row>
    <row r="941" spans="1:50" ht="45" customHeight="1" x14ac:dyDescent="0.15">
      <c r="A941" s="362">
        <v>6</v>
      </c>
      <c r="B941" s="362">
        <v>1</v>
      </c>
      <c r="C941" s="333" t="s">
        <v>574</v>
      </c>
      <c r="D941" s="333"/>
      <c r="E941" s="333"/>
      <c r="F941" s="333"/>
      <c r="G941" s="333"/>
      <c r="H941" s="333"/>
      <c r="I941" s="333"/>
      <c r="J941" s="334">
        <v>8290001049067</v>
      </c>
      <c r="K941" s="335"/>
      <c r="L941" s="335"/>
      <c r="M941" s="335"/>
      <c r="N941" s="335"/>
      <c r="O941" s="335"/>
      <c r="P941" s="336" t="s">
        <v>585</v>
      </c>
      <c r="Q941" s="336"/>
      <c r="R941" s="336"/>
      <c r="S941" s="336"/>
      <c r="T941" s="336"/>
      <c r="U941" s="336"/>
      <c r="V941" s="336"/>
      <c r="W941" s="336"/>
      <c r="X941" s="336"/>
      <c r="Y941" s="337">
        <v>5.7288259999999998</v>
      </c>
      <c r="Z941" s="338"/>
      <c r="AA941" s="338"/>
      <c r="AB941" s="339"/>
      <c r="AC941" s="340" t="s">
        <v>558</v>
      </c>
      <c r="AD941" s="340"/>
      <c r="AE941" s="340"/>
      <c r="AF941" s="340"/>
      <c r="AG941" s="340"/>
      <c r="AH941" s="341">
        <v>5</v>
      </c>
      <c r="AI941" s="342"/>
      <c r="AJ941" s="342"/>
      <c r="AK941" s="342"/>
      <c r="AL941" s="343">
        <v>90.7</v>
      </c>
      <c r="AM941" s="344"/>
      <c r="AN941" s="344"/>
      <c r="AO941" s="345"/>
      <c r="AP941" s="346"/>
      <c r="AQ941" s="346"/>
      <c r="AR941" s="346"/>
      <c r="AS941" s="346"/>
      <c r="AT941" s="346"/>
      <c r="AU941" s="346"/>
      <c r="AV941" s="346"/>
      <c r="AW941" s="346"/>
      <c r="AX941" s="346"/>
    </row>
    <row r="942" spans="1:50" ht="45" customHeight="1" x14ac:dyDescent="0.15">
      <c r="A942" s="362">
        <v>7</v>
      </c>
      <c r="B942" s="362">
        <v>1</v>
      </c>
      <c r="C942" s="333" t="s">
        <v>575</v>
      </c>
      <c r="D942" s="333"/>
      <c r="E942" s="333"/>
      <c r="F942" s="333"/>
      <c r="G942" s="333"/>
      <c r="H942" s="333"/>
      <c r="I942" s="333"/>
      <c r="J942" s="334"/>
      <c r="K942" s="335"/>
      <c r="L942" s="335"/>
      <c r="M942" s="335"/>
      <c r="N942" s="335"/>
      <c r="O942" s="335"/>
      <c r="P942" s="336" t="s">
        <v>586</v>
      </c>
      <c r="Q942" s="336"/>
      <c r="R942" s="336"/>
      <c r="S942" s="336"/>
      <c r="T942" s="336"/>
      <c r="U942" s="336"/>
      <c r="V942" s="336"/>
      <c r="W942" s="336"/>
      <c r="X942" s="336"/>
      <c r="Y942" s="337">
        <v>4.4496000000000002</v>
      </c>
      <c r="Z942" s="338"/>
      <c r="AA942" s="338"/>
      <c r="AB942" s="339"/>
      <c r="AC942" s="340" t="s">
        <v>593</v>
      </c>
      <c r="AD942" s="340"/>
      <c r="AE942" s="340"/>
      <c r="AF942" s="340"/>
      <c r="AG942" s="340"/>
      <c r="AH942" s="341">
        <v>4</v>
      </c>
      <c r="AI942" s="342"/>
      <c r="AJ942" s="342"/>
      <c r="AK942" s="342"/>
      <c r="AL942" s="343">
        <v>99.8</v>
      </c>
      <c r="AM942" s="344"/>
      <c r="AN942" s="344"/>
      <c r="AO942" s="345"/>
      <c r="AP942" s="346"/>
      <c r="AQ942" s="346"/>
      <c r="AR942" s="346"/>
      <c r="AS942" s="346"/>
      <c r="AT942" s="346"/>
      <c r="AU942" s="346"/>
      <c r="AV942" s="346"/>
      <c r="AW942" s="346"/>
      <c r="AX942" s="346"/>
    </row>
    <row r="943" spans="1:50" ht="45" customHeight="1" x14ac:dyDescent="0.15">
      <c r="A943" s="362">
        <v>8</v>
      </c>
      <c r="B943" s="362">
        <v>1</v>
      </c>
      <c r="C943" s="333" t="s">
        <v>576</v>
      </c>
      <c r="D943" s="333"/>
      <c r="E943" s="333"/>
      <c r="F943" s="333"/>
      <c r="G943" s="333"/>
      <c r="H943" s="333"/>
      <c r="I943" s="333"/>
      <c r="J943" s="334">
        <v>6011501002206</v>
      </c>
      <c r="K943" s="335"/>
      <c r="L943" s="335"/>
      <c r="M943" s="335"/>
      <c r="N943" s="335"/>
      <c r="O943" s="335"/>
      <c r="P943" s="336" t="s">
        <v>587</v>
      </c>
      <c r="Q943" s="336"/>
      <c r="R943" s="336"/>
      <c r="S943" s="336"/>
      <c r="T943" s="336"/>
      <c r="U943" s="336"/>
      <c r="V943" s="336"/>
      <c r="W943" s="336"/>
      <c r="X943" s="336"/>
      <c r="Y943" s="337">
        <v>4.4048439999999998</v>
      </c>
      <c r="Z943" s="338"/>
      <c r="AA943" s="338"/>
      <c r="AB943" s="339"/>
      <c r="AC943" s="340" t="s">
        <v>558</v>
      </c>
      <c r="AD943" s="340"/>
      <c r="AE943" s="340"/>
      <c r="AF943" s="340"/>
      <c r="AG943" s="340"/>
      <c r="AH943" s="341">
        <v>5</v>
      </c>
      <c r="AI943" s="342"/>
      <c r="AJ943" s="342"/>
      <c r="AK943" s="342"/>
      <c r="AL943" s="343">
        <v>83.2</v>
      </c>
      <c r="AM943" s="344"/>
      <c r="AN943" s="344"/>
      <c r="AO943" s="345"/>
      <c r="AP943" s="346"/>
      <c r="AQ943" s="346"/>
      <c r="AR943" s="346"/>
      <c r="AS943" s="346"/>
      <c r="AT943" s="346"/>
      <c r="AU943" s="346"/>
      <c r="AV943" s="346"/>
      <c r="AW943" s="346"/>
      <c r="AX943" s="346"/>
    </row>
    <row r="944" spans="1:50" ht="45" customHeight="1" x14ac:dyDescent="0.15">
      <c r="A944" s="362">
        <v>9</v>
      </c>
      <c r="B944" s="362">
        <v>1</v>
      </c>
      <c r="C944" s="333" t="s">
        <v>532</v>
      </c>
      <c r="D944" s="333"/>
      <c r="E944" s="333"/>
      <c r="F944" s="333"/>
      <c r="G944" s="333"/>
      <c r="H944" s="333"/>
      <c r="I944" s="333"/>
      <c r="J944" s="334">
        <v>5100001013829</v>
      </c>
      <c r="K944" s="335"/>
      <c r="L944" s="335"/>
      <c r="M944" s="335"/>
      <c r="N944" s="335"/>
      <c r="O944" s="335"/>
      <c r="P944" s="336" t="s">
        <v>588</v>
      </c>
      <c r="Q944" s="336"/>
      <c r="R944" s="336"/>
      <c r="S944" s="336"/>
      <c r="T944" s="336"/>
      <c r="U944" s="336"/>
      <c r="V944" s="336"/>
      <c r="W944" s="336"/>
      <c r="X944" s="336"/>
      <c r="Y944" s="337">
        <v>0.38879999999999998</v>
      </c>
      <c r="Z944" s="338"/>
      <c r="AA944" s="338"/>
      <c r="AB944" s="339"/>
      <c r="AC944" s="340" t="s">
        <v>559</v>
      </c>
      <c r="AD944" s="340"/>
      <c r="AE944" s="340"/>
      <c r="AF944" s="340"/>
      <c r="AG944" s="340"/>
      <c r="AH944" s="341" t="s">
        <v>484</v>
      </c>
      <c r="AI944" s="342"/>
      <c r="AJ944" s="342"/>
      <c r="AK944" s="342"/>
      <c r="AL944" s="343" t="s">
        <v>484</v>
      </c>
      <c r="AM944" s="344"/>
      <c r="AN944" s="344"/>
      <c r="AO944" s="345"/>
      <c r="AP944" s="346"/>
      <c r="AQ944" s="346"/>
      <c r="AR944" s="346"/>
      <c r="AS944" s="346"/>
      <c r="AT944" s="346"/>
      <c r="AU944" s="346"/>
      <c r="AV944" s="346"/>
      <c r="AW944" s="346"/>
      <c r="AX944" s="346"/>
    </row>
    <row r="945" spans="1:50" ht="30" customHeight="1" x14ac:dyDescent="0.15">
      <c r="A945" s="362">
        <v>10</v>
      </c>
      <c r="B945" s="362">
        <v>1</v>
      </c>
      <c r="C945" s="333" t="s">
        <v>577</v>
      </c>
      <c r="D945" s="333"/>
      <c r="E945" s="333"/>
      <c r="F945" s="333"/>
      <c r="G945" s="333"/>
      <c r="H945" s="333"/>
      <c r="I945" s="333"/>
      <c r="J945" s="334">
        <v>6480001006562</v>
      </c>
      <c r="K945" s="335"/>
      <c r="L945" s="335"/>
      <c r="M945" s="335"/>
      <c r="N945" s="335"/>
      <c r="O945" s="335"/>
      <c r="P945" s="336" t="s">
        <v>589</v>
      </c>
      <c r="Q945" s="336"/>
      <c r="R945" s="336"/>
      <c r="S945" s="336"/>
      <c r="T945" s="336"/>
      <c r="U945" s="336"/>
      <c r="V945" s="336"/>
      <c r="W945" s="336"/>
      <c r="X945" s="336"/>
      <c r="Y945" s="337">
        <v>0.27</v>
      </c>
      <c r="Z945" s="338"/>
      <c r="AA945" s="338"/>
      <c r="AB945" s="339"/>
      <c r="AC945" s="340" t="s">
        <v>559</v>
      </c>
      <c r="AD945" s="340"/>
      <c r="AE945" s="340"/>
      <c r="AF945" s="340"/>
      <c r="AG945" s="340"/>
      <c r="AH945" s="341" t="s">
        <v>484</v>
      </c>
      <c r="AI945" s="342"/>
      <c r="AJ945" s="342"/>
      <c r="AK945" s="342"/>
      <c r="AL945" s="343" t="s">
        <v>484</v>
      </c>
      <c r="AM945" s="344"/>
      <c r="AN945" s="344"/>
      <c r="AO945" s="345"/>
      <c r="AP945" s="346"/>
      <c r="AQ945" s="346"/>
      <c r="AR945" s="346"/>
      <c r="AS945" s="346"/>
      <c r="AT945" s="346"/>
      <c r="AU945" s="346"/>
      <c r="AV945" s="346"/>
      <c r="AW945" s="346"/>
      <c r="AX945" s="346"/>
    </row>
    <row r="946" spans="1:50" ht="30" customHeight="1" x14ac:dyDescent="0.15">
      <c r="A946" s="362">
        <v>11</v>
      </c>
      <c r="B946" s="362">
        <v>1</v>
      </c>
      <c r="C946" s="333" t="s">
        <v>578</v>
      </c>
      <c r="D946" s="333"/>
      <c r="E946" s="333"/>
      <c r="F946" s="333"/>
      <c r="G946" s="333"/>
      <c r="H946" s="333"/>
      <c r="I946" s="333"/>
      <c r="J946" s="334">
        <v>2080401014481</v>
      </c>
      <c r="K946" s="335"/>
      <c r="L946" s="335"/>
      <c r="M946" s="335"/>
      <c r="N946" s="335"/>
      <c r="O946" s="335"/>
      <c r="P946" s="336" t="s">
        <v>590</v>
      </c>
      <c r="Q946" s="336"/>
      <c r="R946" s="336"/>
      <c r="S946" s="336"/>
      <c r="T946" s="336"/>
      <c r="U946" s="336"/>
      <c r="V946" s="336"/>
      <c r="W946" s="336"/>
      <c r="X946" s="336"/>
      <c r="Y946" s="337">
        <v>3.78E-2</v>
      </c>
      <c r="Z946" s="338"/>
      <c r="AA946" s="338"/>
      <c r="AB946" s="339"/>
      <c r="AC946" s="340" t="s">
        <v>559</v>
      </c>
      <c r="AD946" s="340"/>
      <c r="AE946" s="340"/>
      <c r="AF946" s="340"/>
      <c r="AG946" s="340"/>
      <c r="AH946" s="341" t="s">
        <v>484</v>
      </c>
      <c r="AI946" s="342"/>
      <c r="AJ946" s="342"/>
      <c r="AK946" s="342"/>
      <c r="AL946" s="343" t="s">
        <v>484</v>
      </c>
      <c r="AM946" s="344"/>
      <c r="AN946" s="344"/>
      <c r="AO946" s="345"/>
      <c r="AP946" s="346"/>
      <c r="AQ946" s="346"/>
      <c r="AR946" s="346"/>
      <c r="AS946" s="346"/>
      <c r="AT946" s="346"/>
      <c r="AU946" s="346"/>
      <c r="AV946" s="346"/>
      <c r="AW946" s="346"/>
      <c r="AX946" s="346"/>
    </row>
    <row r="947" spans="1:50" ht="30" customHeight="1" x14ac:dyDescent="0.15">
      <c r="A947" s="362">
        <v>12</v>
      </c>
      <c r="B947" s="362">
        <v>1</v>
      </c>
      <c r="C947" s="333" t="s">
        <v>578</v>
      </c>
      <c r="D947" s="333"/>
      <c r="E947" s="333"/>
      <c r="F947" s="333"/>
      <c r="G947" s="333"/>
      <c r="H947" s="333"/>
      <c r="I947" s="333"/>
      <c r="J947" s="334">
        <v>2080401014481</v>
      </c>
      <c r="K947" s="335"/>
      <c r="L947" s="335"/>
      <c r="M947" s="335"/>
      <c r="N947" s="335"/>
      <c r="O947" s="335"/>
      <c r="P947" s="336" t="s">
        <v>591</v>
      </c>
      <c r="Q947" s="336"/>
      <c r="R947" s="336"/>
      <c r="S947" s="336"/>
      <c r="T947" s="336"/>
      <c r="U947" s="336"/>
      <c r="V947" s="336"/>
      <c r="W947" s="336"/>
      <c r="X947" s="336"/>
      <c r="Y947" s="337">
        <v>3.78E-2</v>
      </c>
      <c r="Z947" s="338"/>
      <c r="AA947" s="338"/>
      <c r="AB947" s="339"/>
      <c r="AC947" s="340" t="s">
        <v>559</v>
      </c>
      <c r="AD947" s="340"/>
      <c r="AE947" s="340"/>
      <c r="AF947" s="340"/>
      <c r="AG947" s="340"/>
      <c r="AH947" s="341" t="s">
        <v>484</v>
      </c>
      <c r="AI947" s="342"/>
      <c r="AJ947" s="342"/>
      <c r="AK947" s="342"/>
      <c r="AL947" s="343" t="s">
        <v>484</v>
      </c>
      <c r="AM947" s="344"/>
      <c r="AN947" s="344"/>
      <c r="AO947" s="345"/>
      <c r="AP947" s="346"/>
      <c r="AQ947" s="346"/>
      <c r="AR947" s="346"/>
      <c r="AS947" s="346"/>
      <c r="AT947" s="346"/>
      <c r="AU947" s="346"/>
      <c r="AV947" s="346"/>
      <c r="AW947" s="346"/>
      <c r="AX947" s="346"/>
    </row>
    <row r="948" spans="1:50" ht="30" customHeight="1" x14ac:dyDescent="0.15">
      <c r="A948" s="362">
        <v>13</v>
      </c>
      <c r="B948" s="362">
        <v>1</v>
      </c>
      <c r="C948" s="333" t="s">
        <v>579</v>
      </c>
      <c r="D948" s="333"/>
      <c r="E948" s="333"/>
      <c r="F948" s="333"/>
      <c r="G948" s="333"/>
      <c r="H948" s="333"/>
      <c r="I948" s="333"/>
      <c r="J948" s="334">
        <v>4080401014240</v>
      </c>
      <c r="K948" s="335"/>
      <c r="L948" s="335"/>
      <c r="M948" s="335"/>
      <c r="N948" s="335"/>
      <c r="O948" s="335"/>
      <c r="P948" s="336" t="s">
        <v>592</v>
      </c>
      <c r="Q948" s="336"/>
      <c r="R948" s="336"/>
      <c r="S948" s="336"/>
      <c r="T948" s="336"/>
      <c r="U948" s="336"/>
      <c r="V948" s="336"/>
      <c r="W948" s="336"/>
      <c r="X948" s="336"/>
      <c r="Y948" s="337">
        <v>5.7995999999999999E-2</v>
      </c>
      <c r="Z948" s="338"/>
      <c r="AA948" s="338"/>
      <c r="AB948" s="339"/>
      <c r="AC948" s="340" t="s">
        <v>559</v>
      </c>
      <c r="AD948" s="340"/>
      <c r="AE948" s="340"/>
      <c r="AF948" s="340"/>
      <c r="AG948" s="340"/>
      <c r="AH948" s="341" t="s">
        <v>484</v>
      </c>
      <c r="AI948" s="342"/>
      <c r="AJ948" s="342"/>
      <c r="AK948" s="342"/>
      <c r="AL948" s="343" t="s">
        <v>484</v>
      </c>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299</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341</v>
      </c>
      <c r="K968" s="351"/>
      <c r="L968" s="351"/>
      <c r="M968" s="351"/>
      <c r="N968" s="351"/>
      <c r="O968" s="351"/>
      <c r="P968" s="352" t="s">
        <v>316</v>
      </c>
      <c r="Q968" s="352"/>
      <c r="R968" s="352"/>
      <c r="S968" s="352"/>
      <c r="T968" s="352"/>
      <c r="U968" s="352"/>
      <c r="V968" s="352"/>
      <c r="W968" s="352"/>
      <c r="X968" s="352"/>
      <c r="Y968" s="353" t="s">
        <v>339</v>
      </c>
      <c r="Z968" s="354"/>
      <c r="AA968" s="354"/>
      <c r="AB968" s="354"/>
      <c r="AC968" s="135" t="s">
        <v>378</v>
      </c>
      <c r="AD968" s="135"/>
      <c r="AE968" s="135"/>
      <c r="AF968" s="135"/>
      <c r="AG968" s="135"/>
      <c r="AH968" s="353" t="s">
        <v>406</v>
      </c>
      <c r="AI968" s="350"/>
      <c r="AJ968" s="350"/>
      <c r="AK968" s="350"/>
      <c r="AL968" s="350" t="s">
        <v>21</v>
      </c>
      <c r="AM968" s="350"/>
      <c r="AN968" s="350"/>
      <c r="AO968" s="355"/>
      <c r="AP968" s="356" t="s">
        <v>342</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300</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341</v>
      </c>
      <c r="K1001" s="351"/>
      <c r="L1001" s="351"/>
      <c r="M1001" s="351"/>
      <c r="N1001" s="351"/>
      <c r="O1001" s="351"/>
      <c r="P1001" s="352" t="s">
        <v>316</v>
      </c>
      <c r="Q1001" s="352"/>
      <c r="R1001" s="352"/>
      <c r="S1001" s="352"/>
      <c r="T1001" s="352"/>
      <c r="U1001" s="352"/>
      <c r="V1001" s="352"/>
      <c r="W1001" s="352"/>
      <c r="X1001" s="352"/>
      <c r="Y1001" s="353" t="s">
        <v>339</v>
      </c>
      <c r="Z1001" s="354"/>
      <c r="AA1001" s="354"/>
      <c r="AB1001" s="354"/>
      <c r="AC1001" s="135" t="s">
        <v>378</v>
      </c>
      <c r="AD1001" s="135"/>
      <c r="AE1001" s="135"/>
      <c r="AF1001" s="135"/>
      <c r="AG1001" s="135"/>
      <c r="AH1001" s="353" t="s">
        <v>406</v>
      </c>
      <c r="AI1001" s="350"/>
      <c r="AJ1001" s="350"/>
      <c r="AK1001" s="350"/>
      <c r="AL1001" s="350" t="s">
        <v>21</v>
      </c>
      <c r="AM1001" s="350"/>
      <c r="AN1001" s="350"/>
      <c r="AO1001" s="355"/>
      <c r="AP1001" s="356" t="s">
        <v>342</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301</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341</v>
      </c>
      <c r="K1034" s="351"/>
      <c r="L1034" s="351"/>
      <c r="M1034" s="351"/>
      <c r="N1034" s="351"/>
      <c r="O1034" s="351"/>
      <c r="P1034" s="352" t="s">
        <v>316</v>
      </c>
      <c r="Q1034" s="352"/>
      <c r="R1034" s="352"/>
      <c r="S1034" s="352"/>
      <c r="T1034" s="352"/>
      <c r="U1034" s="352"/>
      <c r="V1034" s="352"/>
      <c r="W1034" s="352"/>
      <c r="X1034" s="352"/>
      <c r="Y1034" s="353" t="s">
        <v>339</v>
      </c>
      <c r="Z1034" s="354"/>
      <c r="AA1034" s="354"/>
      <c r="AB1034" s="354"/>
      <c r="AC1034" s="135" t="s">
        <v>378</v>
      </c>
      <c r="AD1034" s="135"/>
      <c r="AE1034" s="135"/>
      <c r="AF1034" s="135"/>
      <c r="AG1034" s="135"/>
      <c r="AH1034" s="353" t="s">
        <v>406</v>
      </c>
      <c r="AI1034" s="350"/>
      <c r="AJ1034" s="350"/>
      <c r="AK1034" s="350"/>
      <c r="AL1034" s="350" t="s">
        <v>21</v>
      </c>
      <c r="AM1034" s="350"/>
      <c r="AN1034" s="350"/>
      <c r="AO1034" s="355"/>
      <c r="AP1034" s="356" t="s">
        <v>342</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302</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341</v>
      </c>
      <c r="K1067" s="351"/>
      <c r="L1067" s="351"/>
      <c r="M1067" s="351"/>
      <c r="N1067" s="351"/>
      <c r="O1067" s="351"/>
      <c r="P1067" s="352" t="s">
        <v>316</v>
      </c>
      <c r="Q1067" s="352"/>
      <c r="R1067" s="352"/>
      <c r="S1067" s="352"/>
      <c r="T1067" s="352"/>
      <c r="U1067" s="352"/>
      <c r="V1067" s="352"/>
      <c r="W1067" s="352"/>
      <c r="X1067" s="352"/>
      <c r="Y1067" s="353" t="s">
        <v>339</v>
      </c>
      <c r="Z1067" s="354"/>
      <c r="AA1067" s="354"/>
      <c r="AB1067" s="354"/>
      <c r="AC1067" s="135" t="s">
        <v>378</v>
      </c>
      <c r="AD1067" s="135"/>
      <c r="AE1067" s="135"/>
      <c r="AF1067" s="135"/>
      <c r="AG1067" s="135"/>
      <c r="AH1067" s="353" t="s">
        <v>406</v>
      </c>
      <c r="AI1067" s="350"/>
      <c r="AJ1067" s="350"/>
      <c r="AK1067" s="350"/>
      <c r="AL1067" s="350" t="s">
        <v>21</v>
      </c>
      <c r="AM1067" s="350"/>
      <c r="AN1067" s="350"/>
      <c r="AO1067" s="355"/>
      <c r="AP1067" s="356" t="s">
        <v>342</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368</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384</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360</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335</v>
      </c>
      <c r="D1101" s="366"/>
      <c r="E1101" s="135" t="s">
        <v>334</v>
      </c>
      <c r="F1101" s="366"/>
      <c r="G1101" s="366"/>
      <c r="H1101" s="366"/>
      <c r="I1101" s="366"/>
      <c r="J1101" s="135" t="s">
        <v>341</v>
      </c>
      <c r="K1101" s="135"/>
      <c r="L1101" s="135"/>
      <c r="M1101" s="135"/>
      <c r="N1101" s="135"/>
      <c r="O1101" s="135"/>
      <c r="P1101" s="353" t="s">
        <v>27</v>
      </c>
      <c r="Q1101" s="353"/>
      <c r="R1101" s="353"/>
      <c r="S1101" s="353"/>
      <c r="T1101" s="353"/>
      <c r="U1101" s="353"/>
      <c r="V1101" s="353"/>
      <c r="W1101" s="353"/>
      <c r="X1101" s="353"/>
      <c r="Y1101" s="135" t="s">
        <v>343</v>
      </c>
      <c r="Z1101" s="366"/>
      <c r="AA1101" s="366"/>
      <c r="AB1101" s="366"/>
      <c r="AC1101" s="135" t="s">
        <v>317</v>
      </c>
      <c r="AD1101" s="135"/>
      <c r="AE1101" s="135"/>
      <c r="AF1101" s="135"/>
      <c r="AG1101" s="135"/>
      <c r="AH1101" s="353" t="s">
        <v>330</v>
      </c>
      <c r="AI1101" s="354"/>
      <c r="AJ1101" s="354"/>
      <c r="AK1101" s="354"/>
      <c r="AL1101" s="354" t="s">
        <v>21</v>
      </c>
      <c r="AM1101" s="354"/>
      <c r="AN1101" s="354"/>
      <c r="AO1101" s="367"/>
      <c r="AP1101" s="356" t="s">
        <v>369</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35" max="49" man="1"/>
    <brk id="832" max="49" man="1"/>
    <brk id="900"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20" sqref="F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317</v>
      </c>
      <c r="AI1" s="45" t="s">
        <v>326</v>
      </c>
      <c r="AK1" s="45" t="s">
        <v>331</v>
      </c>
      <c r="AM1" s="74"/>
      <c r="AN1" s="74"/>
      <c r="AP1" s="28" t="s">
        <v>395</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303</v>
      </c>
      <c r="W2" s="32" t="s">
        <v>295</v>
      </c>
      <c r="Y2" s="32" t="s">
        <v>67</v>
      </c>
      <c r="Z2" s="30"/>
      <c r="AA2" s="32" t="s">
        <v>76</v>
      </c>
      <c r="AB2" s="31"/>
      <c r="AC2" s="33" t="s">
        <v>253</v>
      </c>
      <c r="AD2" s="28"/>
      <c r="AE2" s="36" t="s">
        <v>291</v>
      </c>
      <c r="AF2" s="30"/>
      <c r="AG2" s="47" t="s">
        <v>410</v>
      </c>
      <c r="AI2" s="45" t="s">
        <v>471</v>
      </c>
      <c r="AK2" s="45" t="s">
        <v>332</v>
      </c>
      <c r="AM2" s="74"/>
      <c r="AN2" s="74"/>
      <c r="AP2" s="47" t="s">
        <v>410</v>
      </c>
    </row>
    <row r="3" spans="1:42" ht="13.5" customHeight="1" x14ac:dyDescent="0.15">
      <c r="A3" s="14" t="s">
        <v>202</v>
      </c>
      <c r="B3" s="15" t="s">
        <v>481</v>
      </c>
      <c r="C3" s="13" t="str">
        <f t="shared" ref="C3:C25" si="0">IF(B3="","",A3)</f>
        <v>宇宙開発利用</v>
      </c>
      <c r="D3" s="13" t="str">
        <f>IF(C3="",D2,IF(D2&lt;&gt;"",CONCATENATE(D2,"、",C3),C3))</f>
        <v>宇宙開発利用</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直接実施、委託・請負</v>
      </c>
      <c r="T3" s="13"/>
      <c r="U3" s="32" t="s">
        <v>427</v>
      </c>
      <c r="W3" s="32" t="s">
        <v>268</v>
      </c>
      <c r="Y3" s="32" t="s">
        <v>69</v>
      </c>
      <c r="Z3" s="30"/>
      <c r="AA3" s="32" t="s">
        <v>78</v>
      </c>
      <c r="AB3" s="31"/>
      <c r="AC3" s="33" t="s">
        <v>254</v>
      </c>
      <c r="AD3" s="28"/>
      <c r="AE3" s="36" t="s">
        <v>292</v>
      </c>
      <c r="AF3" s="30"/>
      <c r="AG3" s="47" t="s">
        <v>411</v>
      </c>
      <c r="AI3" s="45" t="s">
        <v>325</v>
      </c>
      <c r="AK3" s="45" t="str">
        <f>CHAR(CODE(AK2)+1)</f>
        <v>B</v>
      </c>
      <c r="AM3" s="74"/>
      <c r="AN3" s="74"/>
      <c r="AP3" s="47" t="s">
        <v>411</v>
      </c>
    </row>
    <row r="4" spans="1:42" ht="13.5" customHeight="1" x14ac:dyDescent="0.15">
      <c r="A4" s="14" t="s">
        <v>203</v>
      </c>
      <c r="B4" s="15"/>
      <c r="C4" s="13" t="str">
        <f t="shared" si="0"/>
        <v/>
      </c>
      <c r="D4" s="13" t="str">
        <f>IF(C4="",D3,IF(D3&lt;&gt;"",CONCATENATE(D3,"、",C4),C4))</f>
        <v>宇宙開発利用</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457</v>
      </c>
      <c r="W4" s="32" t="s">
        <v>269</v>
      </c>
      <c r="Y4" s="32" t="s">
        <v>71</v>
      </c>
      <c r="Z4" s="30"/>
      <c r="AA4" s="32" t="s">
        <v>80</v>
      </c>
      <c r="AB4" s="31"/>
      <c r="AC4" s="32" t="s">
        <v>255</v>
      </c>
      <c r="AD4" s="28"/>
      <c r="AE4" s="36" t="s">
        <v>293</v>
      </c>
      <c r="AF4" s="30"/>
      <c r="AG4" s="47" t="s">
        <v>412</v>
      </c>
      <c r="AI4" s="45" t="s">
        <v>327</v>
      </c>
      <c r="AK4" s="45" t="str">
        <f t="shared" ref="AK4:AK49" si="7">CHAR(CODE(AK3)+1)</f>
        <v>C</v>
      </c>
      <c r="AM4" s="74"/>
      <c r="AN4" s="74"/>
      <c r="AP4" s="47" t="s">
        <v>412</v>
      </c>
    </row>
    <row r="5" spans="1:42" ht="13.5" customHeight="1" x14ac:dyDescent="0.15">
      <c r="A5" s="14" t="s">
        <v>204</v>
      </c>
      <c r="B5" s="15"/>
      <c r="C5" s="13" t="str">
        <f t="shared" si="0"/>
        <v/>
      </c>
      <c r="D5" s="13" t="str">
        <f>IF(C5="",D4,IF(D4&lt;&gt;"",CONCATENATE(D4,"、",C5),C5))</f>
        <v>宇宙開発利用</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365</v>
      </c>
      <c r="Y5" s="32" t="s">
        <v>73</v>
      </c>
      <c r="Z5" s="30"/>
      <c r="AA5" s="32" t="s">
        <v>82</v>
      </c>
      <c r="AB5" s="31"/>
      <c r="AC5" s="32" t="s">
        <v>294</v>
      </c>
      <c r="AD5" s="31"/>
      <c r="AE5" s="36" t="s">
        <v>423</v>
      </c>
      <c r="AF5" s="30"/>
      <c r="AG5" s="47" t="s">
        <v>413</v>
      </c>
      <c r="AI5" s="45" t="s">
        <v>459</v>
      </c>
      <c r="AK5" s="45" t="str">
        <f t="shared" si="7"/>
        <v>D</v>
      </c>
      <c r="AP5" s="47" t="s">
        <v>413</v>
      </c>
    </row>
    <row r="6" spans="1:42" ht="13.5" customHeight="1" x14ac:dyDescent="0.15">
      <c r="A6" s="14" t="s">
        <v>205</v>
      </c>
      <c r="B6" s="15"/>
      <c r="C6" s="13" t="str">
        <f t="shared" si="0"/>
        <v/>
      </c>
      <c r="D6" s="13" t="str">
        <f t="shared" ref="D6:D22" si="8">IF(C6="",D5,IF(D5&lt;&gt;"",CONCATENATE(D5,"、",C6),C6))</f>
        <v>宇宙開発利用</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426</v>
      </c>
      <c r="W6" s="32" t="s">
        <v>270</v>
      </c>
      <c r="Y6" s="32" t="s">
        <v>75</v>
      </c>
      <c r="Z6" s="30"/>
      <c r="AA6" s="32" t="s">
        <v>84</v>
      </c>
      <c r="AB6" s="31"/>
      <c r="AC6" s="32" t="s">
        <v>256</v>
      </c>
      <c r="AD6" s="31"/>
      <c r="AE6" s="36" t="s">
        <v>420</v>
      </c>
      <c r="AF6" s="30"/>
      <c r="AG6" s="47" t="s">
        <v>414</v>
      </c>
      <c r="AI6" s="47" t="s">
        <v>460</v>
      </c>
      <c r="AK6" s="45" t="str">
        <f t="shared" si="7"/>
        <v>E</v>
      </c>
      <c r="AP6" s="47" t="s">
        <v>414</v>
      </c>
    </row>
    <row r="7" spans="1:42" ht="13.5" customHeight="1" x14ac:dyDescent="0.15">
      <c r="A7" s="14" t="s">
        <v>206</v>
      </c>
      <c r="B7" s="15"/>
      <c r="C7" s="13" t="str">
        <f t="shared" si="0"/>
        <v/>
      </c>
      <c r="D7" s="13" t="str">
        <f t="shared" si="8"/>
        <v>宇宙開発利用</v>
      </c>
      <c r="F7" s="18" t="s">
        <v>344</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415</v>
      </c>
      <c r="AH7" s="78"/>
      <c r="AI7" s="45" t="s">
        <v>461</v>
      </c>
      <c r="AK7" s="45" t="str">
        <f t="shared" si="7"/>
        <v>F</v>
      </c>
      <c r="AP7" s="47" t="s">
        <v>415</v>
      </c>
    </row>
    <row r="8" spans="1:42" ht="13.5" customHeight="1" x14ac:dyDescent="0.15">
      <c r="A8" s="14" t="s">
        <v>207</v>
      </c>
      <c r="B8" s="15"/>
      <c r="C8" s="13" t="str">
        <f t="shared" si="0"/>
        <v/>
      </c>
      <c r="D8" s="13" t="str">
        <f t="shared" si="8"/>
        <v>宇宙開発利用</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463</v>
      </c>
      <c r="W8" s="32" t="s">
        <v>272</v>
      </c>
      <c r="Y8" s="32" t="s">
        <v>79</v>
      </c>
      <c r="Z8" s="30"/>
      <c r="AA8" s="32" t="s">
        <v>88</v>
      </c>
      <c r="AB8" s="31"/>
      <c r="AC8" s="31"/>
      <c r="AD8" s="31"/>
      <c r="AE8" s="31"/>
      <c r="AF8" s="30"/>
      <c r="AG8" s="47" t="s">
        <v>416</v>
      </c>
      <c r="AI8" s="73"/>
      <c r="AK8" s="45" t="str">
        <f t="shared" si="7"/>
        <v>G</v>
      </c>
      <c r="AP8" s="47" t="s">
        <v>416</v>
      </c>
    </row>
    <row r="9" spans="1:42" ht="13.5" customHeight="1" x14ac:dyDescent="0.15">
      <c r="A9" s="14" t="s">
        <v>208</v>
      </c>
      <c r="B9" s="15"/>
      <c r="C9" s="13" t="str">
        <f t="shared" si="0"/>
        <v/>
      </c>
      <c r="D9" s="13" t="str">
        <f t="shared" si="8"/>
        <v>宇宙開発利用</v>
      </c>
      <c r="F9" s="18" t="s">
        <v>345</v>
      </c>
      <c r="G9" s="17"/>
      <c r="H9" s="13" t="str">
        <f t="shared" si="1"/>
        <v/>
      </c>
      <c r="I9" s="13" t="str">
        <f t="shared" si="5"/>
        <v>一般会計</v>
      </c>
      <c r="K9" s="14" t="s">
        <v>227</v>
      </c>
      <c r="L9" s="15"/>
      <c r="M9" s="13" t="str">
        <f t="shared" si="2"/>
        <v/>
      </c>
      <c r="N9" s="13" t="str">
        <f t="shared" si="6"/>
        <v/>
      </c>
      <c r="O9" s="13"/>
      <c r="P9" s="13"/>
      <c r="Q9" s="19"/>
      <c r="T9" s="13"/>
      <c r="U9" s="32" t="s">
        <v>427</v>
      </c>
      <c r="W9" s="32" t="s">
        <v>273</v>
      </c>
      <c r="Y9" s="32" t="s">
        <v>81</v>
      </c>
      <c r="Z9" s="30"/>
      <c r="AA9" s="32" t="s">
        <v>90</v>
      </c>
      <c r="AB9" s="31"/>
      <c r="AC9" s="31"/>
      <c r="AD9" s="31"/>
      <c r="AE9" s="31"/>
      <c r="AF9" s="30"/>
      <c r="AG9" s="47" t="s">
        <v>417</v>
      </c>
      <c r="AK9" s="45" t="str">
        <f t="shared" si="7"/>
        <v>H</v>
      </c>
      <c r="AP9" s="47" t="s">
        <v>417</v>
      </c>
    </row>
    <row r="10" spans="1:42" ht="13.5" customHeight="1" x14ac:dyDescent="0.15">
      <c r="A10" s="14" t="s">
        <v>366</v>
      </c>
      <c r="B10" s="15" t="s">
        <v>481</v>
      </c>
      <c r="C10" s="13" t="str">
        <f t="shared" si="0"/>
        <v>国土強靱化施策</v>
      </c>
      <c r="D10" s="13" t="str">
        <f t="shared" si="8"/>
        <v>宇宙開発利用、国土強靱化施策</v>
      </c>
      <c r="F10" s="18" t="s">
        <v>234</v>
      </c>
      <c r="G10" s="17"/>
      <c r="H10" s="13" t="str">
        <f t="shared" si="1"/>
        <v/>
      </c>
      <c r="I10" s="13" t="str">
        <f t="shared" si="5"/>
        <v>一般会計</v>
      </c>
      <c r="K10" s="14" t="s">
        <v>370</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402</v>
      </c>
      <c r="AK10" s="45" t="str">
        <f t="shared" si="7"/>
        <v>I</v>
      </c>
      <c r="AP10" s="45" t="s">
        <v>396</v>
      </c>
    </row>
    <row r="11" spans="1:42" ht="13.5" customHeight="1" x14ac:dyDescent="0.15">
      <c r="A11" s="14" t="s">
        <v>209</v>
      </c>
      <c r="B11" s="15"/>
      <c r="C11" s="13" t="str">
        <f t="shared" si="0"/>
        <v/>
      </c>
      <c r="D11" s="13" t="str">
        <f t="shared" si="8"/>
        <v>宇宙開発利用、国土強靱化施策</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405</v>
      </c>
      <c r="AK11" s="45" t="str">
        <f t="shared" si="7"/>
        <v>J</v>
      </c>
    </row>
    <row r="12" spans="1:42" ht="13.5" customHeight="1" x14ac:dyDescent="0.15">
      <c r="A12" s="14" t="s">
        <v>210</v>
      </c>
      <c r="B12" s="15"/>
      <c r="C12" s="13" t="str">
        <f t="shared" si="0"/>
        <v/>
      </c>
      <c r="D12" s="13" t="str">
        <f t="shared" si="8"/>
        <v>宇宙開発利用、国土強靱化施策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403</v>
      </c>
      <c r="AK12" s="45" t="str">
        <f t="shared" si="7"/>
        <v>K</v>
      </c>
    </row>
    <row r="13" spans="1:42" ht="13.5" customHeight="1" x14ac:dyDescent="0.15">
      <c r="A13" s="14" t="s">
        <v>211</v>
      </c>
      <c r="B13" s="15"/>
      <c r="C13" s="13" t="str">
        <f t="shared" si="0"/>
        <v/>
      </c>
      <c r="D13" s="13" t="str">
        <f t="shared" si="8"/>
        <v>宇宙開発利用、国土強靱化施策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404</v>
      </c>
      <c r="AK13" s="45" t="str">
        <f t="shared" si="7"/>
        <v>L</v>
      </c>
    </row>
    <row r="14" spans="1:42" ht="13.5" customHeight="1" x14ac:dyDescent="0.15">
      <c r="A14" s="14" t="s">
        <v>212</v>
      </c>
      <c r="B14" s="15"/>
      <c r="C14" s="13" t="str">
        <f t="shared" si="0"/>
        <v/>
      </c>
      <c r="D14" s="13" t="str">
        <f t="shared" si="8"/>
        <v>宇宙開発利用、国土強靱化施策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宇宙開発利用、国土強靱化施策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宇宙開発利用、国土強靱化施策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宇宙開発利用、国土強靱化施策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宇宙開発利用、国土強靱化施策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宇宙開発利用、国土強靱化施策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宇宙開発利用、国土強靱化施策</v>
      </c>
      <c r="F20" s="18" t="s">
        <v>354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355</v>
      </c>
      <c r="B21" s="15"/>
      <c r="C21" s="13" t="str">
        <f t="shared" si="0"/>
        <v/>
      </c>
      <c r="D21" s="13" t="str">
        <f t="shared" si="8"/>
        <v>宇宙開発利用、国土強靱化施策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356</v>
      </c>
      <c r="B22" s="15"/>
      <c r="C22" s="13" t="str">
        <f t="shared" si="0"/>
        <v/>
      </c>
      <c r="D22" s="13" t="str">
        <f t="shared" si="8"/>
        <v>宇宙開発利用、国土強靱化施策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357</v>
      </c>
      <c r="B23" s="15"/>
      <c r="C23" s="13" t="str">
        <f t="shared" si="0"/>
        <v/>
      </c>
      <c r="D23" s="13" t="str">
        <f>IF(C23="",D22,IF(D22&lt;&gt;"",CONCATENATE(D22,"、",C23),C23))</f>
        <v>宇宙開発利用、国土強靱化施策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358</v>
      </c>
      <c r="B24" s="15"/>
      <c r="C24" s="13" t="str">
        <f t="shared" si="0"/>
        <v/>
      </c>
      <c r="D24" s="13" t="str">
        <f>IF(C24="",D23,IF(D23&lt;&gt;"",CONCATENATE(D23,"、",C24),C24))</f>
        <v>宇宙開発利用、国土強靱化施策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469</v>
      </c>
      <c r="B25" s="15"/>
      <c r="C25" s="13" t="str">
        <f t="shared" si="0"/>
        <v/>
      </c>
      <c r="D25" s="13" t="str">
        <f>IF(C25="",D24,IF(D24&lt;&gt;"",CONCATENATE(D24,"、",C25),C25))</f>
        <v>宇宙開発利用、国土強靱化施策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宇宙開発利用、国土強靱化施策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333</v>
      </c>
    </row>
    <row r="29" spans="1:37" ht="13.5" customHeight="1" x14ac:dyDescent="0.15">
      <c r="B29" s="13"/>
      <c r="F29" s="18" t="s">
        <v>346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348</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349</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350</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351</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352</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353</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371</v>
      </c>
    </row>
    <row r="96" spans="25:25" x14ac:dyDescent="0.15">
      <c r="Y96" s="32" t="s">
        <v>425</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2019-06-24T04:17:42Z</cp:lastPrinted>
  <dcterms:created xsi:type="dcterms:W3CDTF">2012-03-13T00:50:25Z</dcterms:created>
  <dcterms:modified xsi:type="dcterms:W3CDTF">2019-06-24T04:17:43Z</dcterms:modified>
</cp:coreProperties>
</file>