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1.24\企画グループ\企画係2019\01 予算要求\■行政事業レビュー\20190619 行政事業レビュー修正依頼等\02 依頼（企画→国際）\"/>
    </mc:Choice>
  </mc:AlternateContent>
  <bookViews>
    <workbookView xWindow="0" yWindow="0" windowWidth="25050" windowHeight="10065"/>
  </bookViews>
  <sheets>
    <sheet name="行政事業レビューシート" sheetId="3" r:id="rId1"/>
    <sheet name="入力規則等" sheetId="4" r:id="rId2"/>
  </sheets>
  <definedNames>
    <definedName name="_xlnm.Print_Area" localSheetId="0">行政事業レビューシート!$A$1:$AX$927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<sst xmlns="http://schemas.openxmlformats.org/spreadsheetml/2006/main" count="2130" uniqueCount="550">
  <si>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</si>
  <si>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</si>
  <si>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</si>
  <si>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</si>
  <si>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</si>
  <si>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</si>
  <si>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</si>
  <si>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</si>
  <si>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</si>
  <si>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</si>
  <si>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</si>
  <si>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</si>
  <si>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</si>
  <si>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</si>
  <si>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</si>
  <si>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</si>
  <si>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</si>
  <si>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</si>
  <si>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</si>
  <si>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</si>
  <si>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</si>
  <si>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</si>
  <si>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</si>
  <si>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</si>
  <si>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</si>
  <si>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</si>
  <si>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</si>
  <si>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</si>
  <si>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</si>
  <si>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</si>
  <si>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</si>
  <si>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</si>
  <si>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</si>
  <si>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</si>
  <si>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</si>
  <si>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</si>
  <si>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</si>
  <si>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</si>
  <si>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</si>
  <si>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</si>
  <si>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</si>
  <si>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</si>
  <si>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</si>
  <si>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</si>
  <si>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</si>
  <si>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</si>
  <si>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</si>
  <si>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</si>
  <si>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</si>
  <si>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</si>
  <si>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</si>
  <si>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</si>
  <si>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</si>
  <si>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</si>
  <si>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</si>
  <si>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</si>
  <si>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</si>
  <si>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</si>
  <si>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</si>
  <si>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</si>
  <si>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</si>
  <si>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</si>
  <si>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</si>
  <si>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</si>
  <si>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</si>
  <si>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</si>
  <si>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</si>
  <si>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</si>
  <si>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</si>
  <si>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</si>
  <si>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</si>
  <si>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</si>
  <si>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</si>
  <si>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</si>
  <si>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</si>
  <si>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</si>
  <si>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</si>
  <si>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</si>
  <si>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</si>
  <si>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</si>
  <si>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</si>
  <si>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</si>
  <si>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</si>
  <si>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</si>
  <si>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</si>
  <si>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</si>
  <si>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</si>
  <si>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</si>
  <si>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</si>
  <si>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</si>
  <si>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</si>
  <si>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</si>
  <si>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</si>
  <si>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</si>
  <si>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</si>
  <si>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</si>
  <si>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</si>
  <si>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</si>
  <si>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</si>
  <si>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</si>
  <si>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</si>
  <si>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</si>
  <si>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</si>
  <si>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</si>
  <si>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</si>
  <si>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</si>
  <si>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</si>
  <si>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</si>
  <si>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</si>
  <si>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</si>
  <si>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</si>
  <si>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</si>
  <si>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</si>
  <si>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</si>
  <si>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</si>
  <si>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</si>
  <si>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</si>
  <si>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</si>
  <si>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</si>
  <si>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</si>
  <si>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</si>
  <si>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</si>
  <si>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</si>
  <si>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</si>
  <si>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</si>
  <si>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</si>
  <si>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</si>
  <si>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</si>
  <si>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</si>
  <si>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</si>
  <si>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</si>
  <si>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</si>
  <si>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</si>
  <si>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</si>
  <si>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</si>
  <si>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</si>
  <si>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</si>
  <si>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</si>
  <si>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</si>
  <si>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</si>
  <si>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</si>
  <si>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</si>
  <si>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</si>
  <si>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</si>
  <si>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</si>
  <si>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</si>
  <si>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</si>
  <si>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</si>
  <si>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</si>
  <si>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</si>
  <si>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</si>
  <si>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</si>
  <si>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</si>
  <si>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</si>
  <si>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</si>
  <si>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</si>
  <si>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</si>
  <si>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</si>
  <si>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</si>
  <si>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</si>
  <si>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</si>
  <si>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</si>
  <si>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</si>
  <si>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</si>
  <si>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</si>
  <si>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</si>
  <si>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</si>
  <si>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</si>
  <si>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</si>
  <si>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</si>
  <si>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</si>
  <si>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</si>
  <si>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</si>
  <si>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</si>
  <si>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</si>
  <si>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</si>
  <si>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</si>
  <si>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</si>
  <si>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</si>
  <si>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</si>
  <si>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</si>
  <si>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</si>
  <si>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</si>
  <si>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</si>
  <si>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</si>
  <si>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</si>
  <si>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</si>
  <si>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</si>
  <si>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</si>
  <si>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</si>
  <si>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</si>
  <si>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</si>
  <si>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</si>
  <si>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</si>
  <si>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</si>
  <si>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</si>
  <si>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</si>
  <si>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</si>
  <si>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</si>
  <si>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</si>
  <si>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</si>
  <si>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</si>
  <si>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</si>
  <si>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</si>
  <si>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</si>
  <si>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</si>
  <si>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</si>
  <si>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</si>
  <si>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</si>
  <si>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</si>
  <si>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</si>
  <si>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</si>
  <si>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</si>
  <si>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</si>
  <si>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</si>
  <si>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</si>
  <si>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</si>
  <si>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</si>
  <si>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</si>
  <si>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</si>
  <si>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</si>
  <si>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</si>
  <si>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</si>
  <si>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</si>
  <si>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</si>
  <si>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</si>
  <si>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</si>
  <si>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</si>
  <si>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</si>
  <si>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</si>
  <si>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</si>
  <si>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</si>
  <si>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</si>
  <si>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</si>
  <si>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</si>
  <si>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</si>
  <si>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</si>
  <si>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</si>
  <si>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</si>
  <si>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</si>
  <si>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</si>
  <si>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</si>
  <si>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</si>
  <si>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</si>
  <si>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</si>
  <si>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</si>
  <si>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</si>
  <si>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</si>
  <si>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</si>
  <si>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</si>
  <si>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</si>
  <si>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</si>
  <si>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</si>
  <si>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</si>
  <si>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</si>
  <si>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</si>
  <si>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</si>
  <si>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</si>
  <si>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</si>
  <si>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</si>
  <si>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</si>
  <si>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</si>
  <si>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</si>
  <si>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</si>
  <si>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</si>
  <si>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</si>
  <si>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</si>
  <si>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</si>
  <si>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</si>
  <si>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</si>
  <si>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</si>
  <si>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</si>
  <si>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</si>
  <si>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</si>
  <si>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</si>
  <si>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</si>
  <si>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</si>
  <si>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</si>
  <si>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</si>
  <si>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</si>
  <si>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</si>
  <si>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</si>
  <si>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</si>
  <si>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</si>
  <si>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</si>
  <si>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</si>
  <si>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</si>
  <si>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</si>
  <si>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</si>
  <si>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</si>
  <si>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</si>
  <si>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</si>
  <si>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</si>
  <si>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</si>
  <si>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</si>
  <si>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</si>
  <si>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</si>
  <si>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</si>
  <si>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</si>
  <si>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</si>
  <si>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</si>
  <si>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</si>
  <si>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</si>
  <si>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</si>
  <si>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</si>
  <si>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</si>
  <si>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</si>
  <si>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</si>
  <si>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</si>
  <si>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</si>
  <si>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</si>
  <si>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</si>
  <si>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</si>
  <si>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</si>
  <si>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</si>
  <si>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</si>
  <si>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</si>
  <si>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</si>
  <si>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</si>
  <si>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</si>
  <si>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</si>
  <si>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</si>
  <si>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</si>
  <si>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</si>
  <si>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</si>
  <si>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</si>
  <si>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</si>
  <si>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</si>
  <si>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</si>
  <si>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</si>
  <si>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</si>
  <si>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</si>
  <si>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</si>
  <si>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</si>
  <si>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</si>
  <si>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</si>
  <si>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</si>
  <si>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</si>
  <si>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</si>
  <si>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</si>
  <si>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</si>
  <si>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</si>
  <si>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</si>
  <si>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</si>
  <si>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</si>
  <si>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</si>
  <si>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</si>
  <si>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</si>
  <si>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</si>
  <si>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</si>
  <si>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</si>
  <si>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</si>
  <si>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</si>
  <si>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</si>
  <si>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</si>
  <si>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</si>
  <si>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</si>
  <si>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</si>
  <si>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</si>
  <si>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</si>
  <si>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</si>
  <si>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</si>
  <si>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</si>
  <si>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</si>
  <si>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</si>
  <si>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</si>
  <si>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</si>
  <si>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</si>
  <si>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</si>
  <si>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</si>
  <si>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</si>
  <si>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</si>
  <si>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</si>
  <si>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</si>
  <si>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</si>
  <si>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</si>
  <si>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</si>
  <si>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</si>
  <si>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</si>
  <si>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</si>
  <si>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</si>
  <si>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</si>
  <si>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</si>
  <si>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</si>
  <si>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</si>
  <si>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</si>
  <si>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</si>
  <si>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</si>
  <si>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</si>
  <si>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</si>
  <si>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</si>
  <si>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</si>
  <si>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</si>
  <si>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</si>
  <si>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</si>
  <si>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</si>
  <si>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</si>
  <si>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</si>
  <si>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</si>
  <si>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</si>
  <si>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</si>
  <si>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</si>
  <si>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</si>
  <si>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</si>
  <si>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</si>
  <si>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</si>
  <si>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</si>
  <si>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</si>
  <si>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</si>
  <si>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</si>
  <si>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</si>
  <si>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</si>
  <si>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</si>
  <si>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</si>
  <si>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</si>
  <si>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</si>
  <si>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</si>
  <si>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</si>
  <si>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</si>
  <si>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</si>
  <si>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</si>
  <si>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</si>
  <si>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</si>
  <si>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</si>
  <si>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</si>
  <si>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</si>
  <si>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</si>
  <si>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</si>
  <si>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</si>
  <si>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</si>
  <si>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</si>
  <si>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</si>
  <si>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</si>
  <si>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</si>
  <si>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</si>
  <si>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</si>
  <si>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</si>
  <si>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</si>
  <si>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</si>
  <si>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</si>
  <si>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</si>
  <si>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</si>
  <si>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</si>
  <si>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</si>
  <si>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</si>
  <si>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</si>
  <si>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</si>
  <si>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</si>
  <si>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</si>
  <si>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</si>
  <si>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</si>
  <si>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</si>
  <si>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</si>
  <si>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</si>
  <si>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</si>
  <si>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</si>
  <si>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</si>
  <si>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</si>
  <si>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</si>
  <si>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</si>
  <si>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</si>
  <si>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</si>
  <si>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</si>
  <si>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</si>
  <si>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</si>
  <si>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</si>
  <si>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</si>
  <si>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</si>
  <si>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</si>
  <si>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</si>
  <si>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</si>
  <si>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</si>
  <si>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</si>
  <si>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</si>
  <si>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</si>
  <si>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</si>
  <si>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</si>
  <si>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</si>
  <si>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国土地理院</t>
    <rPh sb="0" eb="2">
      <t>コクド</t>
    </rPh>
    <rPh sb="2" eb="4">
      <t>チリ</t>
    </rPh>
    <rPh sb="4" eb="5">
      <t>イン</t>
    </rPh>
    <phoneticPr fontId="5"/>
  </si>
  <si>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</si>
  <si>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企画部企画調整課</t>
    <rPh sb="0" eb="2">
      <t>キカク</t>
    </rPh>
    <rPh sb="2" eb="3">
      <t>ブ</t>
    </rPh>
    <rPh sb="3" eb="5">
      <t>キカク</t>
    </rPh>
    <rPh sb="5" eb="8">
      <t>チョウセイカ</t>
    </rPh>
    <phoneticPr fontId="5"/>
  </si>
  <si>
    <t>課長　長谷川　裕之</t>
    <rPh sb="0" eb="2">
      <t>カチョウ</t>
    </rPh>
    <rPh sb="3" eb="6">
      <t>ハセガワ</t>
    </rPh>
    <rPh sb="7" eb="9">
      <t>ヒロユキ</t>
    </rPh>
    <phoneticPr fontId="5"/>
  </si>
  <si>
    <t>○</t>
  </si>
  <si>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</si>
  <si>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測量庁費</t>
    <rPh sb="0" eb="2">
      <t>ソクリョウ</t>
    </rPh>
    <rPh sb="2" eb="4">
      <t>チョウヒ</t>
    </rPh>
    <phoneticPr fontId="5"/>
  </si>
  <si>
    <t>職員旅費</t>
    <rPh sb="0" eb="2">
      <t>ショクイン</t>
    </rPh>
    <rPh sb="2" eb="4">
      <t>リョヒ</t>
    </rPh>
    <phoneticPr fontId="5"/>
  </si>
  <si>
    <t>平成33年度までに電子基準点網の技術協力案件を3件以上形成する。</t>
  </si>
  <si>
    <t>技術協力案件数(JICAプロジェクトとして取り上げられた数)</t>
    <rPh sb="6" eb="7">
      <t>スウ</t>
    </rPh>
    <rPh sb="21" eb="22">
      <t>ト</t>
    </rPh>
    <rPh sb="23" eb="24">
      <t>ア</t>
    </rPh>
    <rPh sb="28" eb="29">
      <t>カズ</t>
    </rPh>
    <phoneticPr fontId="5"/>
  </si>
  <si>
    <t>-</t>
    <phoneticPr fontId="5"/>
  </si>
  <si>
    <t>人材育成や制度支援を含めた技術協力案件を形成・実施することで、我が国の国際貢献に資するとともに、民間企業における国際展開を効率的・効果的に進めるため、社会的ニーズがある施策である。</t>
    <rPh sb="75" eb="78">
      <t>シャカイテキ</t>
    </rPh>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</si>
  <si>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</si>
  <si>
    <t>国土交通省インフラシステム海外展開行動計画に上げられた重要施策であり、優先度の高い事業である。</t>
    <rPh sb="22" eb="23">
      <t>ア</t>
    </rPh>
    <rPh sb="27" eb="29">
      <t>ジュウヨウ</t>
    </rPh>
    <phoneticPr fontId="5"/>
  </si>
  <si>
    <t>新29-0033</t>
    <rPh sb="0" eb="1">
      <t>シン</t>
    </rPh>
    <phoneticPr fontId="5"/>
  </si>
  <si>
    <t>無</t>
  </si>
  <si>
    <t>契約の相手方は、一般競争入札において、複数の応札者の競争により決定した。</t>
    <rPh sb="0" eb="2">
      <t>ケイヤク</t>
    </rPh>
    <rPh sb="3" eb="6">
      <t>アイテカタ</t>
    </rPh>
    <rPh sb="8" eb="10">
      <t>イッパン</t>
    </rPh>
    <rPh sb="10" eb="12">
      <t>キョウソウ</t>
    </rPh>
    <rPh sb="12" eb="14">
      <t>ニュウサツ</t>
    </rPh>
    <rPh sb="19" eb="21">
      <t>フクスウ</t>
    </rPh>
    <rPh sb="22" eb="24">
      <t>オウサツ</t>
    </rPh>
    <rPh sb="24" eb="25">
      <t>シャ</t>
    </rPh>
    <rPh sb="26" eb="28">
      <t>キョウソウ</t>
    </rPh>
    <rPh sb="31" eb="33">
      <t>ケッテイ</t>
    </rPh>
    <phoneticPr fontId="5"/>
  </si>
  <si>
    <t>‐</t>
  </si>
  <si>
    <t>適正な積算を行い、適切なコスト水準を確保している。</t>
    <rPh sb="0" eb="2">
      <t>テキセイ</t>
    </rPh>
    <rPh sb="3" eb="5">
      <t>セキサン</t>
    </rPh>
    <rPh sb="6" eb="7">
      <t>オコナ</t>
    </rPh>
    <rPh sb="9" eb="11">
      <t>テキセツ</t>
    </rPh>
    <rPh sb="15" eb="17">
      <t>スイジュン</t>
    </rPh>
    <rPh sb="18" eb="20">
      <t>カクホ</t>
    </rPh>
    <phoneticPr fontId="5"/>
  </si>
  <si>
    <t>事業目的に沿って予算執行をしており、事業の履行に必要となる経費に限定されている。</t>
    <rPh sb="0" eb="2">
      <t>ジギョウ</t>
    </rPh>
    <rPh sb="2" eb="4">
      <t>モクテキ</t>
    </rPh>
    <rPh sb="5" eb="6">
      <t>ソ</t>
    </rPh>
    <rPh sb="8" eb="10">
      <t>ヨサン</t>
    </rPh>
    <rPh sb="10" eb="12">
      <t>シッコウ</t>
    </rPh>
    <rPh sb="18" eb="20">
      <t>ジギョウ</t>
    </rPh>
    <rPh sb="21" eb="23">
      <t>リコウ</t>
    </rPh>
    <rPh sb="24" eb="26">
      <t>ヒツヨウ</t>
    </rPh>
    <rPh sb="29" eb="31">
      <t>ケイヒ</t>
    </rPh>
    <rPh sb="32" eb="34">
      <t>ゲンテイ</t>
    </rPh>
    <phoneticPr fontId="5"/>
  </si>
  <si>
    <t>業務の性質に応じて一般競争入札を実施し、コスト削減に努めている。</t>
    <rPh sb="0" eb="2">
      <t>ギョウム</t>
    </rPh>
    <rPh sb="3" eb="5">
      <t>セイシツ</t>
    </rPh>
    <rPh sb="6" eb="7">
      <t>オウ</t>
    </rPh>
    <rPh sb="9" eb="11">
      <t>イッパン</t>
    </rPh>
    <rPh sb="11" eb="13">
      <t>キョウソウ</t>
    </rPh>
    <rPh sb="13" eb="15">
      <t>ニュウサツ</t>
    </rPh>
    <rPh sb="16" eb="18">
      <t>ジッシ</t>
    </rPh>
    <rPh sb="23" eb="25">
      <t>サクゲン</t>
    </rPh>
    <rPh sb="26" eb="27">
      <t>ツト</t>
    </rPh>
    <phoneticPr fontId="5"/>
  </si>
  <si>
    <t>着実に成果実績を挙げており、成果目標に見合っている。</t>
    <rPh sb="0" eb="2">
      <t>チャクジツ</t>
    </rPh>
    <rPh sb="3" eb="5">
      <t>セイカ</t>
    </rPh>
    <rPh sb="5" eb="7">
      <t>ジッセキ</t>
    </rPh>
    <rPh sb="8" eb="9">
      <t>ア</t>
    </rPh>
    <rPh sb="14" eb="16">
      <t>セイカ</t>
    </rPh>
    <rPh sb="16" eb="18">
      <t>モクヒョウ</t>
    </rPh>
    <rPh sb="19" eb="21">
      <t>ミア</t>
    </rPh>
    <phoneticPr fontId="5"/>
  </si>
  <si>
    <t>活動実績は見込みに見合っている。</t>
    <rPh sb="0" eb="2">
      <t>カツドウ</t>
    </rPh>
    <rPh sb="2" eb="4">
      <t>ジッセキ</t>
    </rPh>
    <rPh sb="5" eb="7">
      <t>ミコ</t>
    </rPh>
    <rPh sb="9" eb="11">
      <t>ミア</t>
    </rPh>
    <phoneticPr fontId="5"/>
  </si>
  <si>
    <t>会議成果はホームページから広く公開している。事業成果は相手国における電子基準点網構築に活用されている。</t>
    <rPh sb="0" eb="2">
      <t>カイギ</t>
    </rPh>
    <rPh sb="2" eb="4">
      <t>セイカ</t>
    </rPh>
    <rPh sb="13" eb="14">
      <t>ヒロ</t>
    </rPh>
    <rPh sb="15" eb="17">
      <t>コウカイ</t>
    </rPh>
    <rPh sb="22" eb="24">
      <t>ジギョウ</t>
    </rPh>
    <rPh sb="24" eb="26">
      <t>セイカ</t>
    </rPh>
    <rPh sb="27" eb="30">
      <t>アイテコク</t>
    </rPh>
    <rPh sb="34" eb="36">
      <t>デンシ</t>
    </rPh>
    <rPh sb="36" eb="39">
      <t>キジュンテン</t>
    </rPh>
    <rPh sb="39" eb="40">
      <t>モウ</t>
    </rPh>
    <rPh sb="40" eb="42">
      <t>コウチク</t>
    </rPh>
    <rPh sb="43" eb="45">
      <t>カツヨウ</t>
    </rPh>
    <phoneticPr fontId="5"/>
  </si>
  <si>
    <t>・平成29年度に事業を開始し、地理空間情報活用推進基本計画に基づき、我が国の測量技術の海外展開を進めるため、着実に業務を実施した。
・一般競争入札により、透明性・公平性・競争性を確保して案件を実施した。</t>
    <rPh sb="1" eb="3">
      <t>ヘイセイ</t>
    </rPh>
    <rPh sb="5" eb="7">
      <t>ネンド</t>
    </rPh>
    <rPh sb="8" eb="10">
      <t>ジギョウ</t>
    </rPh>
    <rPh sb="11" eb="13">
      <t>カイシ</t>
    </rPh>
    <rPh sb="15" eb="17">
      <t>チリ</t>
    </rPh>
    <rPh sb="17" eb="19">
      <t>クウカン</t>
    </rPh>
    <rPh sb="19" eb="21">
      <t>ジョウホウ</t>
    </rPh>
    <rPh sb="21" eb="23">
      <t>カツヨウ</t>
    </rPh>
    <rPh sb="23" eb="25">
      <t>スイシン</t>
    </rPh>
    <rPh sb="25" eb="27">
      <t>キホン</t>
    </rPh>
    <rPh sb="27" eb="29">
      <t>ケイカク</t>
    </rPh>
    <rPh sb="30" eb="31">
      <t>モト</t>
    </rPh>
    <rPh sb="38" eb="40">
      <t>ソクリョウ</t>
    </rPh>
    <rPh sb="40" eb="42">
      <t>ギジュツ</t>
    </rPh>
    <rPh sb="43" eb="45">
      <t>カイガイ</t>
    </rPh>
    <rPh sb="45" eb="47">
      <t>テンカイ</t>
    </rPh>
    <rPh sb="48" eb="49">
      <t>スス</t>
    </rPh>
    <rPh sb="54" eb="56">
      <t>チャクジツ</t>
    </rPh>
    <rPh sb="57" eb="59">
      <t>ギョウム</t>
    </rPh>
    <rPh sb="60" eb="62">
      <t>ジッシ</t>
    </rPh>
    <phoneticPr fontId="5"/>
  </si>
  <si>
    <t>・今後も相手国ニーズに応じた、技術協力案件の形成・実施に努める。
・引き続き、効果的・効率的に事業を実施するよう努め、契約方式についても、透明性・公平性・競争性の高い発注方法・発注先の選定に努める。</t>
    <rPh sb="11" eb="12">
      <t>オウ</t>
    </rPh>
    <rPh sb="22" eb="24">
      <t>ケイセイ</t>
    </rPh>
    <rPh sb="25" eb="27">
      <t>ジッシ</t>
    </rPh>
    <rPh sb="28" eb="29">
      <t>ツト</t>
    </rPh>
    <phoneticPr fontId="5"/>
  </si>
  <si>
    <t>ASEAN地域の電子基準点網整備ニーズを踏まえ、人材育成や制度支援を含めた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phoneticPr fontId="5"/>
  </si>
  <si>
    <t>式</t>
    <rPh sb="0" eb="1">
      <t>シキ</t>
    </rPh>
    <phoneticPr fontId="5"/>
  </si>
  <si>
    <t>百万円</t>
    <rPh sb="0" eb="1">
      <t>ヒャク</t>
    </rPh>
    <rPh sb="1" eb="3">
      <t>マンエン</t>
    </rPh>
    <phoneticPr fontId="5"/>
  </si>
  <si>
    <t>　　百万円/式</t>
    <rPh sb="2" eb="3">
      <t>ヒャク</t>
    </rPh>
    <rPh sb="3" eb="5">
      <t>マンエン</t>
    </rPh>
    <rPh sb="6" eb="7">
      <t>シキ</t>
    </rPh>
    <phoneticPr fontId="5"/>
  </si>
  <si>
    <t>10　国土の総合的な利用、整備及び保全、国土に関する情報の整備</t>
  </si>
  <si>
    <t>38　国土の位置・形状を定めるための調査及び地理空間情報の整備・活用を推進する</t>
  </si>
  <si>
    <t>-</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</si>
  <si>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</si>
  <si>
    <t>日・タイ首脳会談の日本・タイ共同プレス声明（平成27年2月）
地理空間情報活用推進基本計画（平成29年3月）
インフラシステム輸出戦略（平成30年度改訂版）（平成30年6月）
国土交通省インフラシステム海外展開行動計画2019（平成31年3月）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114" eb="116">
      <t>ヘイセイ</t>
    </rPh>
    <rPh sb="118" eb="119">
      <t>ネン</t>
    </rPh>
    <rPh sb="120" eb="121">
      <t>ツキ</t>
    </rPh>
    <phoneticPr fontId="5"/>
  </si>
  <si>
    <t>-</t>
    <phoneticPr fontId="5"/>
  </si>
  <si>
    <t>-</t>
    <phoneticPr fontId="5"/>
  </si>
  <si>
    <t>国土交通省国土地理院調べ（技術協力案件数調査）（平成３１年３月）</t>
    <rPh sb="0" eb="2">
      <t>コクド</t>
    </rPh>
    <rPh sb="2" eb="4">
      <t>コウツウ</t>
    </rPh>
    <rPh sb="4" eb="5">
      <t>ショウ</t>
    </rPh>
    <rPh sb="5" eb="7">
      <t>コクド</t>
    </rPh>
    <rPh sb="7" eb="9">
      <t>チリ</t>
    </rPh>
    <rPh sb="9" eb="10">
      <t>イン</t>
    </rPh>
    <rPh sb="10" eb="11">
      <t>シラ</t>
    </rPh>
    <rPh sb="20" eb="22">
      <t>チョウサ</t>
    </rPh>
    <rPh sb="24" eb="26">
      <t>ヘイセイ</t>
    </rPh>
    <rPh sb="28" eb="29">
      <t>ネン</t>
    </rPh>
    <rPh sb="30" eb="31">
      <t>ツキ</t>
    </rPh>
    <phoneticPr fontId="5"/>
  </si>
  <si>
    <t>5/2</t>
    <phoneticPr fontId="5"/>
  </si>
  <si>
    <t>4/1</t>
    <phoneticPr fontId="5"/>
  </si>
  <si>
    <t>・電子基準点網について、高度な技術的知見を活用し、相手国当局との技術協力案件を形成・実施する。
・ASEAN地域等における重要国との二国間会議を開催し、人材育成や技術協力形成に向けた取組みを進める。</t>
    <rPh sb="54" eb="56">
      <t>チイキ</t>
    </rPh>
    <rPh sb="56" eb="57">
      <t>トウ</t>
    </rPh>
    <rPh sb="61" eb="63">
      <t>ジュウヨウ</t>
    </rPh>
    <rPh sb="63" eb="64">
      <t>コク</t>
    </rPh>
    <rPh sb="66" eb="69">
      <t>ニコクカン</t>
    </rPh>
    <rPh sb="69" eb="71">
      <t>カイギ</t>
    </rPh>
    <rPh sb="72" eb="74">
      <t>カイサイ</t>
    </rPh>
    <rPh sb="76" eb="78">
      <t>ジンザイ</t>
    </rPh>
    <rPh sb="78" eb="80">
      <t>イクセイ</t>
    </rPh>
    <rPh sb="81" eb="83">
      <t>ギジュツ</t>
    </rPh>
    <rPh sb="83" eb="85">
      <t>キョウリョク</t>
    </rPh>
    <rPh sb="85" eb="87">
      <t>ケイセイ</t>
    </rPh>
    <rPh sb="88" eb="89">
      <t>ム</t>
    </rPh>
    <rPh sb="91" eb="93">
      <t>トリク</t>
    </rPh>
    <rPh sb="95" eb="96">
      <t>スス</t>
    </rPh>
    <phoneticPr fontId="5"/>
  </si>
  <si>
    <t>-</t>
  </si>
  <si>
    <t>-</t>
    <phoneticPr fontId="5"/>
  </si>
  <si>
    <t>雑役務</t>
    <rPh sb="0" eb="1">
      <t>ザツ</t>
    </rPh>
    <rPh sb="1" eb="3">
      <t>エキム</t>
    </rPh>
    <phoneticPr fontId="5"/>
  </si>
  <si>
    <t>測量技術の海外展開支援業務</t>
    <rPh sb="0" eb="2">
      <t>ソクリョウ</t>
    </rPh>
    <rPh sb="2" eb="4">
      <t>ギジュツ</t>
    </rPh>
    <rPh sb="5" eb="7">
      <t>カイガイ</t>
    </rPh>
    <rPh sb="7" eb="9">
      <t>テンカイ</t>
    </rPh>
    <rPh sb="9" eb="11">
      <t>シエン</t>
    </rPh>
    <rPh sb="11" eb="13">
      <t>ギョウム</t>
    </rPh>
    <phoneticPr fontId="5"/>
  </si>
  <si>
    <t>A.民間企業</t>
    <rPh sb="2" eb="4">
      <t>ミンカン</t>
    </rPh>
    <rPh sb="4" eb="6">
      <t>キギョウ</t>
    </rPh>
    <phoneticPr fontId="5"/>
  </si>
  <si>
    <t>(株)パスコ</t>
    <rPh sb="0" eb="3">
      <t>カブ</t>
    </rPh>
    <phoneticPr fontId="5"/>
  </si>
  <si>
    <t>(株)アウルズ</t>
    <rPh sb="0" eb="3">
      <t>カブ</t>
    </rPh>
    <phoneticPr fontId="5"/>
  </si>
  <si>
    <t>国際航業(株)東京支店</t>
    <rPh sb="0" eb="2">
      <t>コクサイ</t>
    </rPh>
    <rPh sb="2" eb="4">
      <t>コウギョウ</t>
    </rPh>
    <rPh sb="4" eb="7">
      <t>カブ</t>
    </rPh>
    <rPh sb="7" eb="9">
      <t>トウキョウ</t>
    </rPh>
    <rPh sb="9" eb="11">
      <t>シテン</t>
    </rPh>
    <phoneticPr fontId="5"/>
  </si>
  <si>
    <t>(有)ロビンス熱工業</t>
    <rPh sb="0" eb="3">
      <t>ユウ</t>
    </rPh>
    <rPh sb="7" eb="8">
      <t>ネツ</t>
    </rPh>
    <rPh sb="8" eb="10">
      <t>コウギョウ</t>
    </rPh>
    <phoneticPr fontId="5"/>
  </si>
  <si>
    <t>システムワークス(株)</t>
    <rPh sb="8" eb="11">
      <t>カブ</t>
    </rPh>
    <phoneticPr fontId="5"/>
  </si>
  <si>
    <t>松枝印刷(株)</t>
    <rPh sb="0" eb="2">
      <t>マツエダ</t>
    </rPh>
    <rPh sb="2" eb="4">
      <t>インサツ</t>
    </rPh>
    <rPh sb="4" eb="7">
      <t>カブ</t>
    </rPh>
    <phoneticPr fontId="5"/>
  </si>
  <si>
    <t>(株)根本商事</t>
    <rPh sb="0" eb="3">
      <t>カブ</t>
    </rPh>
    <rPh sb="3" eb="5">
      <t>ネモト</t>
    </rPh>
    <rPh sb="5" eb="7">
      <t>ショウジ</t>
    </rPh>
    <phoneticPr fontId="5"/>
  </si>
  <si>
    <t>(株)かどや商店</t>
    <rPh sb="0" eb="3">
      <t>カブ</t>
    </rPh>
    <rPh sb="6" eb="8">
      <t>ショウテン</t>
    </rPh>
    <phoneticPr fontId="5"/>
  </si>
  <si>
    <t>東日本電信電話(株)</t>
    <rPh sb="0" eb="3">
      <t>ヒガシニホン</t>
    </rPh>
    <rPh sb="3" eb="5">
      <t>デンシン</t>
    </rPh>
    <rPh sb="5" eb="7">
      <t>デンワ</t>
    </rPh>
    <rPh sb="7" eb="10">
      <t>カブ</t>
    </rPh>
    <phoneticPr fontId="5"/>
  </si>
  <si>
    <t>UJNR地震調査専門部会第12回合同部会開催支援業務
・（設計変更）</t>
    <rPh sb="4" eb="6">
      <t>ジシン</t>
    </rPh>
    <rPh sb="6" eb="8">
      <t>チョウサ</t>
    </rPh>
    <rPh sb="8" eb="10">
      <t>センモン</t>
    </rPh>
    <rPh sb="10" eb="12">
      <t>ブカイ</t>
    </rPh>
    <rPh sb="12" eb="13">
      <t>ダイ</t>
    </rPh>
    <rPh sb="15" eb="16">
      <t>カイ</t>
    </rPh>
    <rPh sb="16" eb="18">
      <t>ゴウドウ</t>
    </rPh>
    <rPh sb="18" eb="20">
      <t>ブカイ</t>
    </rPh>
    <rPh sb="20" eb="22">
      <t>カイサイ</t>
    </rPh>
    <rPh sb="22" eb="24">
      <t>シエン</t>
    </rPh>
    <rPh sb="24" eb="26">
      <t>ギョウム</t>
    </rPh>
    <rPh sb="29" eb="31">
      <t>セッケイ</t>
    </rPh>
    <rPh sb="31" eb="33">
      <t>ヘンコウ</t>
    </rPh>
    <phoneticPr fontId="5"/>
  </si>
  <si>
    <t>平成30年度　測量技術の海外展開に関する基礎調査検討業務</t>
    <rPh sb="0" eb="2">
      <t>ヘイセイ</t>
    </rPh>
    <rPh sb="4" eb="6">
      <t>ネンド</t>
    </rPh>
    <rPh sb="7" eb="9">
      <t>ソクリョウ</t>
    </rPh>
    <rPh sb="9" eb="11">
      <t>ギジュツ</t>
    </rPh>
    <rPh sb="12" eb="14">
      <t>カイガイ</t>
    </rPh>
    <rPh sb="14" eb="16">
      <t>テンカイ</t>
    </rPh>
    <rPh sb="17" eb="18">
      <t>カン</t>
    </rPh>
    <rPh sb="20" eb="22">
      <t>キソ</t>
    </rPh>
    <rPh sb="22" eb="24">
      <t>チョウサ</t>
    </rPh>
    <rPh sb="24" eb="26">
      <t>ケントウ</t>
    </rPh>
    <rPh sb="26" eb="28">
      <t>ギョウム</t>
    </rPh>
    <phoneticPr fontId="5"/>
  </si>
  <si>
    <t>国際会議室の空調機</t>
    <rPh sb="0" eb="2">
      <t>コクサイ</t>
    </rPh>
    <rPh sb="2" eb="5">
      <t>カイギシツ</t>
    </rPh>
    <rPh sb="6" eb="9">
      <t>クウチョウキ</t>
    </rPh>
    <phoneticPr fontId="5"/>
  </si>
  <si>
    <t>平成30年度　測量技術の海外展開のためのGNSS解析実習環境の構築</t>
    <rPh sb="0" eb="2">
      <t>ヘイセイ</t>
    </rPh>
    <rPh sb="4" eb="6">
      <t>ネンド</t>
    </rPh>
    <rPh sb="7" eb="9">
      <t>ソクリョウ</t>
    </rPh>
    <rPh sb="9" eb="11">
      <t>ギジュツ</t>
    </rPh>
    <rPh sb="12" eb="14">
      <t>カイガイ</t>
    </rPh>
    <rPh sb="14" eb="16">
      <t>テンカイ</t>
    </rPh>
    <rPh sb="24" eb="26">
      <t>カイセキ</t>
    </rPh>
    <rPh sb="26" eb="28">
      <t>ジッシュウ</t>
    </rPh>
    <rPh sb="28" eb="30">
      <t>カンキョウ</t>
    </rPh>
    <rPh sb="31" eb="33">
      <t>コウチク</t>
    </rPh>
    <phoneticPr fontId="5"/>
  </si>
  <si>
    <t>グリーティングカードの制作及び印刷</t>
    <rPh sb="11" eb="13">
      <t>セイサク</t>
    </rPh>
    <rPh sb="13" eb="14">
      <t>オヨ</t>
    </rPh>
    <rPh sb="15" eb="17">
      <t>インサツ</t>
    </rPh>
    <phoneticPr fontId="5"/>
  </si>
  <si>
    <t>消耗品購入</t>
    <rPh sb="0" eb="3">
      <t>ショウモウヒン</t>
    </rPh>
    <rPh sb="3" eb="5">
      <t>コウニュウ</t>
    </rPh>
    <phoneticPr fontId="5"/>
  </si>
  <si>
    <t>電話料</t>
    <rPh sb="0" eb="3">
      <t>デンワリョウ</t>
    </rPh>
    <phoneticPr fontId="5"/>
  </si>
  <si>
    <t>B.公益法人等</t>
    <rPh sb="2" eb="4">
      <t>コウエキ</t>
    </rPh>
    <rPh sb="4" eb="6">
      <t>ホウジン</t>
    </rPh>
    <rPh sb="6" eb="7">
      <t>トウ</t>
    </rPh>
    <phoneticPr fontId="5"/>
  </si>
  <si>
    <t>A.(株)パスコ</t>
    <rPh sb="2" eb="5">
      <t>カブ</t>
    </rPh>
    <phoneticPr fontId="5"/>
  </si>
  <si>
    <t>(財)熊本市国際交流振興事業団</t>
    <rPh sb="0" eb="3">
      <t>ザイ</t>
    </rPh>
    <rPh sb="3" eb="6">
      <t>クマモトシ</t>
    </rPh>
    <rPh sb="6" eb="8">
      <t>コクサイ</t>
    </rPh>
    <rPh sb="8" eb="10">
      <t>コウリュウ</t>
    </rPh>
    <rPh sb="10" eb="12">
      <t>シンコウ</t>
    </rPh>
    <rPh sb="12" eb="15">
      <t>ジギョウダン</t>
    </rPh>
    <phoneticPr fontId="5"/>
  </si>
  <si>
    <t>会場借り上げ</t>
    <rPh sb="0" eb="2">
      <t>カイジョウ</t>
    </rPh>
    <rPh sb="2" eb="3">
      <t>カ</t>
    </rPh>
    <rPh sb="4" eb="5">
      <t>ア</t>
    </rPh>
    <phoneticPr fontId="5"/>
  </si>
  <si>
    <t>-</t>
    <phoneticPr fontId="5"/>
  </si>
  <si>
    <t>測量技術の海外展開に関する調査実施国数</t>
    <rPh sb="0" eb="2">
      <t>ソクリョウ</t>
    </rPh>
    <rPh sb="2" eb="4">
      <t>ギジュツ</t>
    </rPh>
    <rPh sb="5" eb="7">
      <t>カイガイ</t>
    </rPh>
    <rPh sb="7" eb="9">
      <t>テンカイ</t>
    </rPh>
    <rPh sb="10" eb="11">
      <t>カン</t>
    </rPh>
    <rPh sb="13" eb="15">
      <t>チョウサ</t>
    </rPh>
    <rPh sb="15" eb="17">
      <t>ジッシ</t>
    </rPh>
    <rPh sb="17" eb="19">
      <t>コクスウ</t>
    </rPh>
    <phoneticPr fontId="5"/>
  </si>
  <si>
    <t>測量技術の海外展開関連経費執行額／　測量技術の海外展開に関する調査実施国数</t>
    <rPh sb="0" eb="2">
      <t>ソクリョウ</t>
    </rPh>
    <rPh sb="2" eb="4">
      <t>ギジュツ</t>
    </rPh>
    <rPh sb="5" eb="7">
      <t>カイガイ</t>
    </rPh>
    <rPh sb="7" eb="9">
      <t>テンカイ</t>
    </rPh>
    <rPh sb="9" eb="11">
      <t>カンレン</t>
    </rPh>
    <rPh sb="11" eb="13">
      <t>ケイヒ</t>
    </rPh>
    <rPh sb="13" eb="15">
      <t>シッコウ</t>
    </rPh>
    <rPh sb="15" eb="16">
      <t>ガク</t>
    </rPh>
    <rPh sb="18" eb="20">
      <t>ソクリョウ</t>
    </rPh>
    <rPh sb="20" eb="22">
      <t>ギジュツ</t>
    </rPh>
    <rPh sb="23" eb="25">
      <t>カイガイ</t>
    </rPh>
    <rPh sb="25" eb="27">
      <t>テンカイ</t>
    </rPh>
    <rPh sb="28" eb="29">
      <t>カン</t>
    </rPh>
    <rPh sb="31" eb="33">
      <t>チョウサ</t>
    </rPh>
    <rPh sb="33" eb="35">
      <t>ジッシ</t>
    </rPh>
    <rPh sb="35" eb="37">
      <t>コクスウ</t>
    </rPh>
    <phoneticPr fontId="5"/>
  </si>
  <si>
    <t>8/4</t>
    <phoneticPr fontId="5"/>
  </si>
  <si>
    <t>133　電子基準点の観測データの取得率</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</si>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</sst>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64358</xdr:colOff>
      <xdr:row>741</xdr:row>
      <xdr:rowOff>180204</xdr:rowOff>
    </xdr:from>
    <xdr:to>
      <xdr:col>24</xdr:col>
      <xdr:colOff>192509</xdr:colOff>
      <xdr:row>744</xdr:row>
      <xdr:rowOff>278896</xdr:rowOff>
    </xdr:to>
    <xdr:sp macro="" textlink="">
      <xdr:nvSpPr>
        <xdr:cNvPr id="8" name="テキスト ボックス 7"/>
        <xdr:cNvSpPr txBox="1"/>
      </xdr:nvSpPr>
      <xdr:spPr>
        <a:xfrm>
          <a:off x="2123817" y="235035812"/>
          <a:ext cx="3011395" cy="11412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11</a:t>
          </a:r>
          <a:r>
            <a:rPr kumimoji="1" lang="ja-JP" altLang="en-US" sz="2000"/>
            <a:t>百万円</a:t>
          </a:r>
        </a:p>
      </xdr:txBody>
    </xdr:sp>
    <xdr:clientData/>
  </xdr:twoCellAnchor>
  <xdr:oneCellAnchor>
    <xdr:from>
      <xdr:col>9</xdr:col>
      <xdr:colOff>176416</xdr:colOff>
      <xdr:row>745</xdr:row>
      <xdr:rowOff>182535</xdr:rowOff>
    </xdr:from>
    <xdr:ext cx="2895410" cy="1088551"/>
    <xdr:sp macro="" textlink="">
      <xdr:nvSpPr>
        <xdr:cNvPr id="9" name="テキスト ボックス 8"/>
        <xdr:cNvSpPr txBox="1"/>
      </xdr:nvSpPr>
      <xdr:spPr>
        <a:xfrm>
          <a:off x="2005216" y="42079835"/>
          <a:ext cx="289541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電子基準点網について、高度な技術的知見を活用し、相手国当局との技術協力形成。また、「天然資源の開発利用に関する日米会議（</a:t>
          </a:r>
          <a:r>
            <a:rPr kumimoji="1" lang="en-US" altLang="ja-JP" sz="1100"/>
            <a:t>UJNR</a:t>
          </a:r>
          <a:r>
            <a:rPr kumimoji="1" lang="ja-JP" altLang="en-US" sz="1100"/>
            <a:t>）地震調査専門部会第</a:t>
          </a:r>
          <a:r>
            <a:rPr kumimoji="1" lang="en-US" altLang="ja-JP" sz="1100"/>
            <a:t>12</a:t>
          </a:r>
          <a:r>
            <a:rPr kumimoji="1" lang="ja-JP" altLang="en-US" sz="1100"/>
            <a:t>回合同部会</a:t>
          </a:r>
          <a:endParaRPr kumimoji="1" lang="en-US" altLang="ja-JP" sz="1100"/>
        </a:p>
        <a:p>
          <a:r>
            <a:rPr kumimoji="1" lang="ja-JP" altLang="en-US" sz="1100"/>
            <a:t>」を主催する。</a:t>
          </a:r>
        </a:p>
      </xdr:txBody>
    </xdr:sp>
    <xdr:clientData/>
  </xdr:oneCellAnchor>
  <xdr:twoCellAnchor>
    <xdr:from>
      <xdr:col>9</xdr:col>
      <xdr:colOff>180202</xdr:colOff>
      <xdr:row>745</xdr:row>
      <xdr:rowOff>104518</xdr:rowOff>
    </xdr:from>
    <xdr:to>
      <xdr:col>25</xdr:col>
      <xdr:colOff>60067</xdr:colOff>
      <xdr:row>748</xdr:row>
      <xdr:rowOff>223113</xdr:rowOff>
    </xdr:to>
    <xdr:sp macro="" textlink="">
      <xdr:nvSpPr>
        <xdr:cNvPr id="12" name="大かっこ 11"/>
        <xdr:cNvSpPr/>
      </xdr:nvSpPr>
      <xdr:spPr>
        <a:xfrm>
          <a:off x="2009002" y="237289718"/>
          <a:ext cx="3131065" cy="1185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742</xdr:row>
      <xdr:rowOff>25743</xdr:rowOff>
    </xdr:from>
    <xdr:to>
      <xdr:col>40</xdr:col>
      <xdr:colOff>75633</xdr:colOff>
      <xdr:row>743</xdr:row>
      <xdr:rowOff>330206</xdr:rowOff>
    </xdr:to>
    <xdr:sp macro="" textlink="">
      <xdr:nvSpPr>
        <xdr:cNvPr id="13" name="大かっこ 12"/>
        <xdr:cNvSpPr/>
      </xdr:nvSpPr>
      <xdr:spPr>
        <a:xfrm>
          <a:off x="6178378" y="235228885"/>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1.1</a:t>
          </a:r>
          <a:r>
            <a:rPr kumimoji="1" lang="ja-JP" altLang="en-US" sz="1200"/>
            <a:t>百万円</a:t>
          </a:r>
          <a:endParaRPr kumimoji="1" lang="en-US" altLang="ja-JP" sz="1200"/>
        </a:p>
      </xdr:txBody>
    </xdr:sp>
    <xdr:clientData/>
  </xdr:twoCellAnchor>
  <xdr:twoCellAnchor>
    <xdr:from>
      <xdr:col>28</xdr:col>
      <xdr:colOff>154460</xdr:colOff>
      <xdr:row>750</xdr:row>
      <xdr:rowOff>38615</xdr:rowOff>
    </xdr:from>
    <xdr:to>
      <xdr:col>43</xdr:col>
      <xdr:colOff>76666</xdr:colOff>
      <xdr:row>753</xdr:row>
      <xdr:rowOff>281701</xdr:rowOff>
    </xdr:to>
    <xdr:sp macro="" textlink="">
      <xdr:nvSpPr>
        <xdr:cNvPr id="15" name="テキスト ボックス 14"/>
        <xdr:cNvSpPr txBox="1"/>
      </xdr:nvSpPr>
      <xdr:spPr>
        <a:xfrm>
          <a:off x="5920946" y="238022027"/>
          <a:ext cx="3011396" cy="1285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9</a:t>
          </a:r>
          <a:r>
            <a:rPr kumimoji="1" lang="ja-JP" altLang="en-US" sz="2000"/>
            <a:t>者）</a:t>
          </a:r>
          <a:endParaRPr kumimoji="1" lang="en-US" altLang="ja-JP" sz="2000"/>
        </a:p>
        <a:p>
          <a:pPr algn="ctr"/>
          <a:r>
            <a:rPr kumimoji="1" lang="en-US" altLang="ja-JP" sz="2000"/>
            <a:t>9.6</a:t>
          </a:r>
          <a:r>
            <a:rPr kumimoji="1" lang="ja-JP" altLang="en-US" sz="2000"/>
            <a:t>百万円</a:t>
          </a:r>
          <a:endParaRPr kumimoji="1" lang="en-US" altLang="ja-JP" sz="2000"/>
        </a:p>
      </xdr:txBody>
    </xdr:sp>
    <xdr:clientData/>
  </xdr:twoCellAnchor>
  <xdr:twoCellAnchor>
    <xdr:from>
      <xdr:col>15</xdr:col>
      <xdr:colOff>0</xdr:colOff>
      <xdr:row>749</xdr:row>
      <xdr:rowOff>0</xdr:rowOff>
    </xdr:from>
    <xdr:to>
      <xdr:col>15</xdr:col>
      <xdr:colOff>12700</xdr:colOff>
      <xdr:row>758</xdr:row>
      <xdr:rowOff>559314</xdr:rowOff>
    </xdr:to>
    <xdr:cxnSp macro="">
      <xdr:nvCxnSpPr>
        <xdr:cNvPr id="16" name="直線コネクタ 15"/>
        <xdr:cNvCxnSpPr/>
      </xdr:nvCxnSpPr>
      <xdr:spPr>
        <a:xfrm flipH="1">
          <a:off x="3089189" y="237635878"/>
          <a:ext cx="12700" cy="4330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752</xdr:row>
      <xdr:rowOff>38614</xdr:rowOff>
    </xdr:from>
    <xdr:to>
      <xdr:col>28</xdr:col>
      <xdr:colOff>120761</xdr:colOff>
      <xdr:row>752</xdr:row>
      <xdr:rowOff>49259</xdr:rowOff>
    </xdr:to>
    <xdr:cxnSp macro="">
      <xdr:nvCxnSpPr>
        <xdr:cNvPr id="17" name="直線コネクタ 16"/>
        <xdr:cNvCxnSpPr/>
      </xdr:nvCxnSpPr>
      <xdr:spPr>
        <a:xfrm flipV="1">
          <a:off x="3089189" y="238717094"/>
          <a:ext cx="279805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90102</xdr:colOff>
      <xdr:row>749</xdr:row>
      <xdr:rowOff>12872</xdr:rowOff>
    </xdr:from>
    <xdr:to>
      <xdr:col>44</xdr:col>
      <xdr:colOff>127042</xdr:colOff>
      <xdr:row>749</xdr:row>
      <xdr:rowOff>281881</xdr:rowOff>
    </xdr:to>
    <xdr:sp macro="" textlink="">
      <xdr:nvSpPr>
        <xdr:cNvPr id="19" name="テキスト ボックス 44"/>
        <xdr:cNvSpPr txBox="1"/>
      </xdr:nvSpPr>
      <xdr:spPr>
        <a:xfrm>
          <a:off x="5856588" y="237648750"/>
          <a:ext cx="3332076" cy="2690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28</xdr:col>
      <xdr:colOff>102973</xdr:colOff>
      <xdr:row>757</xdr:row>
      <xdr:rowOff>373277</xdr:rowOff>
    </xdr:from>
    <xdr:to>
      <xdr:col>44</xdr:col>
      <xdr:colOff>139913</xdr:colOff>
      <xdr:row>757</xdr:row>
      <xdr:rowOff>665729</xdr:rowOff>
    </xdr:to>
    <xdr:sp macro="" textlink="">
      <xdr:nvSpPr>
        <xdr:cNvPr id="20" name="テキスト ボックス 44"/>
        <xdr:cNvSpPr txBox="1"/>
      </xdr:nvSpPr>
      <xdr:spPr>
        <a:xfrm>
          <a:off x="5869459" y="241111216"/>
          <a:ext cx="33320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28</xdr:col>
      <xdr:colOff>154460</xdr:colOff>
      <xdr:row>758</xdr:row>
      <xdr:rowOff>90101</xdr:rowOff>
    </xdr:from>
    <xdr:to>
      <xdr:col>43</xdr:col>
      <xdr:colOff>77574</xdr:colOff>
      <xdr:row>760</xdr:row>
      <xdr:rowOff>72679</xdr:rowOff>
    </xdr:to>
    <xdr:sp macro="" textlink="">
      <xdr:nvSpPr>
        <xdr:cNvPr id="21" name="テキスト ボックス 20"/>
        <xdr:cNvSpPr txBox="1"/>
      </xdr:nvSpPr>
      <xdr:spPr>
        <a:xfrm>
          <a:off x="5920946" y="241497365"/>
          <a:ext cx="3012304"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0.3</a:t>
          </a:r>
          <a:r>
            <a:rPr kumimoji="1" lang="ja-JP" altLang="en-US" sz="2000"/>
            <a:t>百万円</a:t>
          </a:r>
          <a:endParaRPr kumimoji="1" lang="en-US" altLang="ja-JP" sz="2000"/>
        </a:p>
      </xdr:txBody>
    </xdr:sp>
    <xdr:clientData/>
  </xdr:twoCellAnchor>
  <xdr:oneCellAnchor>
    <xdr:from>
      <xdr:col>29</xdr:col>
      <xdr:colOff>77230</xdr:colOff>
      <xdr:row>761</xdr:row>
      <xdr:rowOff>115845</xdr:rowOff>
    </xdr:from>
    <xdr:ext cx="2775134" cy="850586"/>
    <xdr:sp macro="" textlink="">
      <xdr:nvSpPr>
        <xdr:cNvPr id="22" name="テキスト ボックス 21"/>
        <xdr:cNvSpPr txBox="1"/>
      </xdr:nvSpPr>
      <xdr:spPr>
        <a:xfrm>
          <a:off x="6049662" y="242797399"/>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「天然資源の開発利用に関する日米会議（</a:t>
          </a:r>
          <a:r>
            <a:rPr kumimoji="1" lang="en-US" altLang="ja-JP" sz="1100">
              <a:solidFill>
                <a:schemeClr val="tx1"/>
              </a:solidFill>
              <a:effectLst/>
              <a:latin typeface="+mn-lt"/>
              <a:ea typeface="+mn-ea"/>
              <a:cs typeface="+mn-cs"/>
            </a:rPr>
            <a:t>UJNR</a:t>
          </a:r>
          <a:r>
            <a:rPr kumimoji="1" lang="ja-JP" altLang="ja-JP" sz="1100">
              <a:solidFill>
                <a:schemeClr val="tx1"/>
              </a:solidFill>
              <a:effectLst/>
              <a:latin typeface="+mn-lt"/>
              <a:ea typeface="+mn-ea"/>
              <a:cs typeface="+mn-cs"/>
            </a:rPr>
            <a:t>）地震調査専門部会第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回合同部会</a:t>
          </a:r>
          <a:endParaRPr lang="ja-JP" altLang="ja-JP">
            <a:effectLst/>
          </a:endParaRPr>
        </a:p>
        <a:p>
          <a:r>
            <a:rPr kumimoji="1" lang="ja-JP" altLang="ja-JP" sz="1100">
              <a:solidFill>
                <a:schemeClr val="tx1"/>
              </a:solidFill>
              <a:effectLst/>
              <a:latin typeface="+mn-lt"/>
              <a:ea typeface="+mn-ea"/>
              <a:cs typeface="+mn-cs"/>
            </a:rPr>
            <a:t>」を支援する。</a:t>
          </a:r>
          <a:endParaRPr lang="ja-JP" altLang="ja-JP">
            <a:effectLst/>
          </a:endParaRPr>
        </a:p>
      </xdr:txBody>
    </xdr:sp>
    <xdr:clientData/>
  </xdr:oneCellAnchor>
  <xdr:twoCellAnchor>
    <xdr:from>
      <xdr:col>15</xdr:col>
      <xdr:colOff>25744</xdr:colOff>
      <xdr:row>758</xdr:row>
      <xdr:rowOff>553480</xdr:rowOff>
    </xdr:from>
    <xdr:to>
      <xdr:col>28</xdr:col>
      <xdr:colOff>129747</xdr:colOff>
      <xdr:row>758</xdr:row>
      <xdr:rowOff>566180</xdr:rowOff>
    </xdr:to>
    <xdr:cxnSp macro="">
      <xdr:nvCxnSpPr>
        <xdr:cNvPr id="23" name="直線コネクタ 22"/>
        <xdr:cNvCxnSpPr/>
      </xdr:nvCxnSpPr>
      <xdr:spPr>
        <a:xfrm>
          <a:off x="3114933" y="241960744"/>
          <a:ext cx="27813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754</xdr:row>
      <xdr:rowOff>101600</xdr:rowOff>
    </xdr:from>
    <xdr:to>
      <xdr:col>43</xdr:col>
      <xdr:colOff>188051</xdr:colOff>
      <xdr:row>756</xdr:row>
      <xdr:rowOff>552499</xdr:rowOff>
    </xdr:to>
    <xdr:sp macro="" textlink="">
      <xdr:nvSpPr>
        <xdr:cNvPr id="25" name="大かっこ 24"/>
        <xdr:cNvSpPr/>
      </xdr:nvSpPr>
      <xdr:spPr>
        <a:xfrm>
          <a:off x="5842000" y="240487200"/>
          <a:ext cx="3083651" cy="11620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190500</xdr:colOff>
      <xdr:row>754</xdr:row>
      <xdr:rowOff>101600</xdr:rowOff>
    </xdr:from>
    <xdr:ext cx="2851334" cy="1197757"/>
    <xdr:sp macro="" textlink="">
      <xdr:nvSpPr>
        <xdr:cNvPr id="27" name="テキスト ボックス 26"/>
        <xdr:cNvSpPr txBox="1"/>
      </xdr:nvSpPr>
      <xdr:spPr>
        <a:xfrm>
          <a:off x="5880100" y="45199300"/>
          <a:ext cx="2851334"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「天然資源の開発利用に関する日米会議（</a:t>
          </a:r>
          <a:r>
            <a:rPr kumimoji="1" lang="en-US" altLang="ja-JP" sz="1100">
              <a:solidFill>
                <a:schemeClr val="tx1"/>
              </a:solidFill>
              <a:effectLst/>
              <a:latin typeface="+mn-lt"/>
              <a:ea typeface="+mn-ea"/>
              <a:cs typeface="+mn-cs"/>
            </a:rPr>
            <a:t>UJNR</a:t>
          </a:r>
          <a:r>
            <a:rPr kumimoji="1" lang="ja-JP" altLang="ja-JP" sz="1100">
              <a:solidFill>
                <a:schemeClr val="tx1"/>
              </a:solidFill>
              <a:effectLst/>
              <a:latin typeface="+mn-lt"/>
              <a:ea typeface="+mn-ea"/>
              <a:cs typeface="+mn-cs"/>
            </a:rPr>
            <a:t>）地震調査専門部会第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回合同部会</a:t>
          </a:r>
          <a:endParaRPr lang="ja-JP" altLang="ja-JP">
            <a:effectLst/>
          </a:endParaRPr>
        </a:p>
        <a:p>
          <a:r>
            <a:rPr kumimoji="1" lang="ja-JP" altLang="ja-JP" sz="1100">
              <a:solidFill>
                <a:schemeClr val="tx1"/>
              </a:solidFill>
              <a:effectLst/>
              <a:latin typeface="+mn-lt"/>
              <a:ea typeface="+mn-ea"/>
              <a:cs typeface="+mn-cs"/>
            </a:rPr>
            <a:t>」を支援する。</a:t>
          </a:r>
          <a:endParaRPr lang="ja-JP" altLang="ja-JP">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twoCellAnchor>
    <xdr:from>
      <xdr:col>28</xdr:col>
      <xdr:colOff>167331</xdr:colOff>
      <xdr:row>761</xdr:row>
      <xdr:rowOff>77230</xdr:rowOff>
    </xdr:from>
    <xdr:to>
      <xdr:col>43</xdr:col>
      <xdr:colOff>202983</xdr:colOff>
      <xdr:row>762</xdr:row>
      <xdr:rowOff>347259</xdr:rowOff>
    </xdr:to>
    <xdr:sp macro="" textlink="">
      <xdr:nvSpPr>
        <xdr:cNvPr id="28" name="大かっこ 27"/>
        <xdr:cNvSpPr/>
      </xdr:nvSpPr>
      <xdr:spPr>
        <a:xfrm>
          <a:off x="5933817" y="242758784"/>
          <a:ext cx="3124842" cy="720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408</v>
      </c>
      <c r="AT2" s="926"/>
      <c r="AU2" s="926"/>
      <c r="AV2" s="43" t="str">
        <f>IF(AW2="", "", "-")</f>
        <v/>
      </c>
      <c r="AW2" s="897"/>
      <c r="AX2" s="897"/>
    </row>
    <row r="3" spans="1:50" ht="21" customHeight="1" thickBot="1" x14ac:dyDescent="0.2">
      <c r="A3" s="850" t="s">
        <v>459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477</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76</v>
      </c>
      <c r="H5" s="823"/>
      <c r="I5" s="823"/>
      <c r="J5" s="823"/>
      <c r="K5" s="823"/>
      <c r="L5" s="823"/>
      <c r="M5" s="824" t="s">
        <v>65</v>
      </c>
      <c r="N5" s="825"/>
      <c r="O5" s="825"/>
      <c r="P5" s="825"/>
      <c r="Q5" s="825"/>
      <c r="R5" s="826"/>
      <c r="S5" s="827" t="s">
        <v>130</v>
      </c>
      <c r="T5" s="823"/>
      <c r="U5" s="823"/>
      <c r="V5" s="823"/>
      <c r="W5" s="823"/>
      <c r="X5" s="828"/>
      <c r="Y5" s="684" t="s">
        <v>3</v>
      </c>
      <c r="Z5" s="529"/>
      <c r="AA5" s="529"/>
      <c r="AB5" s="529"/>
      <c r="AC5" s="529"/>
      <c r="AD5" s="530"/>
      <c r="AE5" s="685" t="s">
        <v>480</v>
      </c>
      <c r="AF5" s="685"/>
      <c r="AG5" s="685"/>
      <c r="AH5" s="685"/>
      <c r="AI5" s="685"/>
      <c r="AJ5" s="685"/>
      <c r="AK5" s="685"/>
      <c r="AL5" s="685"/>
      <c r="AM5" s="685"/>
      <c r="AN5" s="685"/>
      <c r="AO5" s="685"/>
      <c r="AP5" s="686"/>
      <c r="AQ5" s="687" t="s">
        <v>481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0" customHeight="1" x14ac:dyDescent="0.15">
      <c r="A7" s="480" t="s">
        <v>22</v>
      </c>
      <c r="B7" s="481"/>
      <c r="C7" s="481"/>
      <c r="D7" s="481"/>
      <c r="E7" s="481"/>
      <c r="F7" s="482"/>
      <c r="G7" s="483" t="s">
        <v>483</v>
      </c>
      <c r="H7" s="484"/>
      <c r="I7" s="484"/>
      <c r="J7" s="484"/>
      <c r="K7" s="484"/>
      <c r="L7" s="484"/>
      <c r="M7" s="484"/>
      <c r="N7" s="484"/>
      <c r="O7" s="484"/>
      <c r="P7" s="484"/>
      <c r="Q7" s="484"/>
      <c r="R7" s="484"/>
      <c r="S7" s="484"/>
      <c r="T7" s="484"/>
      <c r="U7" s="484"/>
      <c r="V7" s="484"/>
      <c r="W7" s="484"/>
      <c r="X7" s="485"/>
      <c r="Y7" s="908" t="s">
        <v>431</v>
      </c>
      <c r="Z7" s="429"/>
      <c r="AA7" s="429"/>
      <c r="AB7" s="429"/>
      <c r="AC7" s="429"/>
      <c r="AD7" s="909"/>
      <c r="AE7" s="898" t="s">
        <v>512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0" t="s">
        <v>329</v>
      </c>
      <c r="B8" s="481"/>
      <c r="C8" s="481"/>
      <c r="D8" s="481"/>
      <c r="E8" s="481"/>
      <c r="F8" s="482"/>
      <c r="G8" s="927" t="str">
        <f>入力規則等!A28</f>
        <v>宇宙開発利用、科学技術・イノベーション</v>
      </c>
      <c r="H8" s="706"/>
      <c r="I8" s="706"/>
      <c r="J8" s="706"/>
      <c r="K8" s="706"/>
      <c r="L8" s="706"/>
      <c r="M8" s="706"/>
      <c r="N8" s="706"/>
      <c r="O8" s="706"/>
      <c r="P8" s="706"/>
      <c r="Q8" s="706"/>
      <c r="R8" s="706"/>
      <c r="S8" s="706"/>
      <c r="T8" s="706"/>
      <c r="U8" s="706"/>
      <c r="V8" s="706"/>
      <c r="W8" s="706"/>
      <c r="X8" s="928"/>
      <c r="Y8" s="829" t="s">
        <v>330</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504</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518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544</v>
      </c>
      <c r="Q13" s="644"/>
      <c r="R13" s="644"/>
      <c r="S13" s="644"/>
      <c r="T13" s="644"/>
      <c r="U13" s="644"/>
      <c r="V13" s="645"/>
      <c r="W13" s="643">
        <v>11</v>
      </c>
      <c r="X13" s="644"/>
      <c r="Y13" s="644"/>
      <c r="Z13" s="644"/>
      <c r="AA13" s="644"/>
      <c r="AB13" s="644"/>
      <c r="AC13" s="645"/>
      <c r="AD13" s="643">
        <v>11</v>
      </c>
      <c r="AE13" s="644"/>
      <c r="AF13" s="644"/>
      <c r="AG13" s="644"/>
      <c r="AH13" s="644"/>
      <c r="AI13" s="644"/>
      <c r="AJ13" s="645"/>
      <c r="AK13" s="643">
        <v>11</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544</v>
      </c>
      <c r="Q14" s="644"/>
      <c r="R14" s="644"/>
      <c r="S14" s="644"/>
      <c r="T14" s="644"/>
      <c r="U14" s="644"/>
      <c r="V14" s="645"/>
      <c r="W14" s="643" t="s">
        <v>544</v>
      </c>
      <c r="X14" s="644"/>
      <c r="Y14" s="644"/>
      <c r="Z14" s="644"/>
      <c r="AA14" s="644"/>
      <c r="AB14" s="644"/>
      <c r="AC14" s="645"/>
      <c r="AD14" s="643" t="s">
        <v>544</v>
      </c>
      <c r="AE14" s="644"/>
      <c r="AF14" s="644"/>
      <c r="AG14" s="644"/>
      <c r="AH14" s="644"/>
      <c r="AI14" s="644"/>
      <c r="AJ14" s="645"/>
      <c r="AK14" s="643" t="s">
        <v>544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544</v>
      </c>
      <c r="Q15" s="644"/>
      <c r="R15" s="644"/>
      <c r="S15" s="644"/>
      <c r="T15" s="644"/>
      <c r="U15" s="644"/>
      <c r="V15" s="645"/>
      <c r="W15" s="643" t="s">
        <v>544</v>
      </c>
      <c r="X15" s="644"/>
      <c r="Y15" s="644"/>
      <c r="Z15" s="644"/>
      <c r="AA15" s="644"/>
      <c r="AB15" s="644"/>
      <c r="AC15" s="645"/>
      <c r="AD15" s="643" t="s">
        <v>544</v>
      </c>
      <c r="AE15" s="644"/>
      <c r="AF15" s="644"/>
      <c r="AG15" s="644"/>
      <c r="AH15" s="644"/>
      <c r="AI15" s="644"/>
      <c r="AJ15" s="645"/>
      <c r="AK15" s="643" t="s">
        <v>544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544</v>
      </c>
      <c r="Q16" s="644"/>
      <c r="R16" s="644"/>
      <c r="S16" s="644"/>
      <c r="T16" s="644"/>
      <c r="U16" s="644"/>
      <c r="V16" s="645"/>
      <c r="W16" s="643" t="s">
        <v>544</v>
      </c>
      <c r="X16" s="644"/>
      <c r="Y16" s="644"/>
      <c r="Z16" s="644"/>
      <c r="AA16" s="644"/>
      <c r="AB16" s="644"/>
      <c r="AC16" s="645"/>
      <c r="AD16" s="643" t="s">
        <v>544</v>
      </c>
      <c r="AE16" s="644"/>
      <c r="AF16" s="644"/>
      <c r="AG16" s="644"/>
      <c r="AH16" s="644"/>
      <c r="AI16" s="644"/>
      <c r="AJ16" s="645"/>
      <c r="AK16" s="643" t="s">
        <v>544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544</v>
      </c>
      <c r="Q17" s="644"/>
      <c r="R17" s="644"/>
      <c r="S17" s="644"/>
      <c r="T17" s="644"/>
      <c r="U17" s="644"/>
      <c r="V17" s="645"/>
      <c r="W17" s="643" t="s">
        <v>544</v>
      </c>
      <c r="X17" s="644"/>
      <c r="Y17" s="644"/>
      <c r="Z17" s="644"/>
      <c r="AA17" s="644"/>
      <c r="AB17" s="644"/>
      <c r="AC17" s="645"/>
      <c r="AD17" s="643" t="s">
        <v>544</v>
      </c>
      <c r="AE17" s="644"/>
      <c r="AF17" s="644"/>
      <c r="AG17" s="644"/>
      <c r="AH17" s="644"/>
      <c r="AI17" s="644"/>
      <c r="AJ17" s="645"/>
      <c r="AK17" s="643" t="s">
        <v>544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11</v>
      </c>
      <c r="X18" s="862"/>
      <c r="Y18" s="862"/>
      <c r="Z18" s="862"/>
      <c r="AA18" s="862"/>
      <c r="AB18" s="862"/>
      <c r="AC18" s="863"/>
      <c r="AD18" s="861">
        <f>SUM(AD13:AJ17)</f>
        <v>11</v>
      </c>
      <c r="AE18" s="862"/>
      <c r="AF18" s="862"/>
      <c r="AG18" s="862"/>
      <c r="AH18" s="862"/>
      <c r="AI18" s="862"/>
      <c r="AJ18" s="863"/>
      <c r="AK18" s="861">
        <f>SUM(AK13:AQ17)</f>
        <v>11</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v>11</v>
      </c>
      <c r="X19" s="644"/>
      <c r="Y19" s="644"/>
      <c r="Z19" s="644"/>
      <c r="AA19" s="644"/>
      <c r="AB19" s="644"/>
      <c r="AC19" s="645"/>
      <c r="AD19" s="643">
        <v>11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9" t="s">
        <v>10</v>
      </c>
      <c r="H20" s="860"/>
      <c r="I20" s="860"/>
      <c r="J20" s="860"/>
      <c r="K20" s="860"/>
      <c r="L20" s="860"/>
      <c r="M20" s="860"/>
      <c r="N20" s="860"/>
      <c r="O20" s="860"/>
      <c r="P20" s="304" t="str">
        <f>IF(P18=0, "-", SUM(P19)/P18)</f>
        <v>-</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2"/>
      <c r="B21" s="833"/>
      <c r="C21" s="833"/>
      <c r="D21" s="833"/>
      <c r="E21" s="833"/>
      <c r="F21" s="932"/>
      <c r="G21" s="302" t="s">
        <v>397</v>
      </c>
      <c r="H21" s="303"/>
      <c r="I21" s="303"/>
      <c r="J21" s="303"/>
      <c r="K21" s="303"/>
      <c r="L21" s="303"/>
      <c r="M21" s="303"/>
      <c r="N21" s="303"/>
      <c r="O21" s="303"/>
      <c r="P21" s="304" t="str">
        <f>IF(P19=0, "-", SUM(P19)/SUM(P13,P14))</f>
        <v>-</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467</v>
      </c>
      <c r="B22" s="951"/>
      <c r="C22" s="951"/>
      <c r="D22" s="951"/>
      <c r="E22" s="951"/>
      <c r="F22" s="952"/>
      <c r="G22" s="937" t="s">
        <v>377</v>
      </c>
      <c r="H22" s="208"/>
      <c r="I22" s="208"/>
      <c r="J22" s="208"/>
      <c r="K22" s="208"/>
      <c r="L22" s="208"/>
      <c r="M22" s="208"/>
      <c r="N22" s="208"/>
      <c r="O22" s="209"/>
      <c r="P22" s="922" t="s">
        <v>436</v>
      </c>
      <c r="Q22" s="208"/>
      <c r="R22" s="208"/>
      <c r="S22" s="208"/>
      <c r="T22" s="208"/>
      <c r="U22" s="208"/>
      <c r="V22" s="209"/>
      <c r="W22" s="922" t="s">
        <v>432</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484</v>
      </c>
      <c r="H23" s="939"/>
      <c r="I23" s="939"/>
      <c r="J23" s="939"/>
      <c r="K23" s="939"/>
      <c r="L23" s="939"/>
      <c r="M23" s="939"/>
      <c r="N23" s="939"/>
      <c r="O23" s="940"/>
      <c r="P23" s="905">
        <v>11</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485</v>
      </c>
      <c r="H24" s="942"/>
      <c r="I24" s="942"/>
      <c r="J24" s="942"/>
      <c r="K24" s="942"/>
      <c r="L24" s="942"/>
      <c r="M24" s="942"/>
      <c r="N24" s="942"/>
      <c r="O24" s="943"/>
      <c r="P24" s="643">
        <v>0.1</v>
      </c>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9" hidden="1" customHeight="1" x14ac:dyDescent="0.15">
      <c r="A28" s="953"/>
      <c r="B28" s="954"/>
      <c r="C28" s="954"/>
      <c r="D28" s="954"/>
      <c r="E28" s="954"/>
      <c r="F28" s="955"/>
      <c r="G28" s="944" t="s">
        <v>381</v>
      </c>
      <c r="H28" s="945"/>
      <c r="I28" s="945"/>
      <c r="J28" s="945"/>
      <c r="K28" s="945"/>
      <c r="L28" s="945"/>
      <c r="M28" s="945"/>
      <c r="N28" s="945"/>
      <c r="O28" s="946"/>
      <c r="P28" s="861">
        <f>P29-SUM(P23:P27)</f>
        <v>-9.9999999999999645E-2</v>
      </c>
      <c r="Q28" s="862"/>
      <c r="R28" s="862"/>
      <c r="S28" s="862"/>
      <c r="T28" s="862"/>
      <c r="U28" s="862"/>
      <c r="V28" s="863"/>
      <c r="W28" s="861">
        <f>W29-SUM(W23:W27)</f>
        <v>0</v>
      </c>
      <c r="X28" s="862"/>
      <c r="Y28" s="862"/>
      <c r="Z28" s="862"/>
      <c r="AA28" s="862"/>
      <c r="AB28" s="862"/>
      <c r="AC28" s="863"/>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11</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4" t="s">
        <v>393</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451</v>
      </c>
      <c r="AF30" s="842"/>
      <c r="AG30" s="842"/>
      <c r="AH30" s="843"/>
      <c r="AI30" s="841" t="s">
        <v>448</v>
      </c>
      <c r="AJ30" s="842"/>
      <c r="AK30" s="842"/>
      <c r="AL30" s="843"/>
      <c r="AM30" s="901" t="s">
        <v>443</v>
      </c>
      <c r="AN30" s="901"/>
      <c r="AO30" s="901"/>
      <c r="AP30" s="841"/>
      <c r="AQ30" s="753" t="s">
        <v>305</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306</v>
      </c>
      <c r="AT31" s="120"/>
      <c r="AU31" s="185">
        <v>33</v>
      </c>
      <c r="AV31" s="185"/>
      <c r="AW31" s="384" t="s">
        <v>296</v>
      </c>
      <c r="AX31" s="385"/>
    </row>
    <row r="32" spans="1:50" ht="23.25" customHeight="1" x14ac:dyDescent="0.15">
      <c r="A32" s="389"/>
      <c r="B32" s="387"/>
      <c r="C32" s="387"/>
      <c r="D32" s="387"/>
      <c r="E32" s="387"/>
      <c r="F32" s="388"/>
      <c r="G32" s="550" t="s">
        <v>486</v>
      </c>
      <c r="H32" s="551"/>
      <c r="I32" s="551"/>
      <c r="J32" s="551"/>
      <c r="K32" s="551"/>
      <c r="L32" s="551"/>
      <c r="M32" s="551"/>
      <c r="N32" s="551"/>
      <c r="O32" s="552"/>
      <c r="P32" s="91" t="s">
        <v>487</v>
      </c>
      <c r="Q32" s="91"/>
      <c r="R32" s="91"/>
      <c r="S32" s="91"/>
      <c r="T32" s="91"/>
      <c r="U32" s="91"/>
      <c r="V32" s="91"/>
      <c r="W32" s="91"/>
      <c r="X32" s="92"/>
      <c r="Y32" s="456" t="s">
        <v>12</v>
      </c>
      <c r="Z32" s="517"/>
      <c r="AA32" s="518"/>
      <c r="AB32" s="508"/>
      <c r="AC32" s="508"/>
      <c r="AD32" s="508"/>
      <c r="AE32" s="204" t="s">
        <v>488</v>
      </c>
      <c r="AF32" s="205"/>
      <c r="AG32" s="205"/>
      <c r="AH32" s="205"/>
      <c r="AI32" s="204">
        <v>1</v>
      </c>
      <c r="AJ32" s="205"/>
      <c r="AK32" s="205"/>
      <c r="AL32" s="205"/>
      <c r="AM32" s="204">
        <v>1</v>
      </c>
      <c r="AN32" s="205"/>
      <c r="AO32" s="205"/>
      <c r="AP32" s="205"/>
      <c r="AQ32" s="326" t="s">
        <v>488</v>
      </c>
      <c r="AR32" s="193"/>
      <c r="AS32" s="193"/>
      <c r="AT32" s="327"/>
      <c r="AU32" s="205" t="s">
        <v>488</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c r="AC33" s="509"/>
      <c r="AD33" s="509"/>
      <c r="AE33" s="204" t="s">
        <v>488</v>
      </c>
      <c r="AF33" s="205"/>
      <c r="AG33" s="205"/>
      <c r="AH33" s="205"/>
      <c r="AI33" s="204" t="s">
        <v>513</v>
      </c>
      <c r="AJ33" s="205"/>
      <c r="AK33" s="205"/>
      <c r="AL33" s="205"/>
      <c r="AM33" s="204" t="s">
        <v>514</v>
      </c>
      <c r="AN33" s="205"/>
      <c r="AO33" s="205"/>
      <c r="AP33" s="205"/>
      <c r="AQ33" s="326" t="s">
        <v>488</v>
      </c>
      <c r="AR33" s="193"/>
      <c r="AS33" s="193"/>
      <c r="AT33" s="327"/>
      <c r="AU33" s="205">
        <v>3</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488</v>
      </c>
      <c r="AF34" s="205"/>
      <c r="AG34" s="205"/>
      <c r="AH34" s="205"/>
      <c r="AI34" s="204">
        <v>33</v>
      </c>
      <c r="AJ34" s="205"/>
      <c r="AK34" s="205"/>
      <c r="AL34" s="205"/>
      <c r="AM34" s="204">
        <v>33</v>
      </c>
      <c r="AN34" s="205"/>
      <c r="AO34" s="205"/>
      <c r="AP34" s="205"/>
      <c r="AQ34" s="326" t="s">
        <v>488</v>
      </c>
      <c r="AR34" s="193"/>
      <c r="AS34" s="193"/>
      <c r="AT34" s="327"/>
      <c r="AU34" s="205" t="s">
        <v>488</v>
      </c>
      <c r="AV34" s="205"/>
      <c r="AW34" s="205"/>
      <c r="AX34" s="207"/>
    </row>
    <row r="35" spans="1:50" ht="23.25" customHeight="1" x14ac:dyDescent="0.15">
      <c r="A35" s="212" t="s">
        <v>421</v>
      </c>
      <c r="B35" s="213"/>
      <c r="C35" s="213"/>
      <c r="D35" s="213"/>
      <c r="E35" s="213"/>
      <c r="F35" s="214"/>
      <c r="G35" s="218" t="s">
        <v>515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305</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306</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6" t="s">
        <v>12</v>
      </c>
      <c r="Z39" s="517"/>
      <c r="AA39" s="518"/>
      <c r="AB39" s="508"/>
      <c r="AC39" s="508"/>
      <c r="AD39" s="50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305</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306</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6" t="s">
        <v>12</v>
      </c>
      <c r="Z46" s="517"/>
      <c r="AA46" s="518"/>
      <c r="AB46" s="508"/>
      <c r="AC46" s="508"/>
      <c r="AD46" s="50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305</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306</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6" t="s">
        <v>12</v>
      </c>
      <c r="Z53" s="517"/>
      <c r="AA53" s="518"/>
      <c r="AB53" s="508"/>
      <c r="AC53" s="508"/>
      <c r="AD53" s="50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305</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306</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6" t="s">
        <v>12</v>
      </c>
      <c r="Z60" s="517"/>
      <c r="AA60" s="518"/>
      <c r="AB60" s="508"/>
      <c r="AC60" s="508"/>
      <c r="AD60" s="50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7" t="s">
        <v>394</v>
      </c>
      <c r="B65" s="468"/>
      <c r="C65" s="468"/>
      <c r="D65" s="468"/>
      <c r="E65" s="468"/>
      <c r="F65" s="469"/>
      <c r="G65" s="470"/>
      <c r="H65" s="225" t="s">
        <v>264</v>
      </c>
      <c r="I65" s="225"/>
      <c r="J65" s="225"/>
      <c r="K65" s="225"/>
      <c r="L65" s="225"/>
      <c r="M65" s="225"/>
      <c r="N65" s="225"/>
      <c r="O65" s="226"/>
      <c r="P65" s="224" t="s">
        <v>58</v>
      </c>
      <c r="Q65" s="225"/>
      <c r="R65" s="225"/>
      <c r="S65" s="225"/>
      <c r="T65" s="225"/>
      <c r="U65" s="225"/>
      <c r="V65" s="226"/>
      <c r="W65" s="472" t="s">
        <v>389</v>
      </c>
      <c r="X65" s="473"/>
      <c r="Y65" s="476"/>
      <c r="Z65" s="476"/>
      <c r="AA65" s="477"/>
      <c r="AB65" s="224" t="s">
        <v>11</v>
      </c>
      <c r="AC65" s="225"/>
      <c r="AD65" s="226"/>
      <c r="AE65" s="230" t="s">
        <v>451</v>
      </c>
      <c r="AF65" s="231"/>
      <c r="AG65" s="231"/>
      <c r="AH65" s="232"/>
      <c r="AI65" s="230" t="s">
        <v>448</v>
      </c>
      <c r="AJ65" s="231"/>
      <c r="AK65" s="231"/>
      <c r="AL65" s="232"/>
      <c r="AM65" s="236" t="s">
        <v>443</v>
      </c>
      <c r="AN65" s="236"/>
      <c r="AO65" s="236"/>
      <c r="AP65" s="230"/>
      <c r="AQ65" s="224" t="s">
        <v>305</v>
      </c>
      <c r="AR65" s="225"/>
      <c r="AS65" s="225"/>
      <c r="AT65" s="226"/>
      <c r="AU65" s="238" t="s">
        <v>252</v>
      </c>
      <c r="AV65" s="238"/>
      <c r="AW65" s="238"/>
      <c r="AX65" s="239"/>
    </row>
    <row r="66" spans="1:50" ht="18.75" hidden="1" customHeight="1" x14ac:dyDescent="0.15">
      <c r="A66" s="460"/>
      <c r="B66" s="461"/>
      <c r="C66" s="461"/>
      <c r="D66" s="461"/>
      <c r="E66" s="461"/>
      <c r="F66" s="462"/>
      <c r="G66" s="471"/>
      <c r="H66" s="228"/>
      <c r="I66" s="228"/>
      <c r="J66" s="228"/>
      <c r="K66" s="228"/>
      <c r="L66" s="228"/>
      <c r="M66" s="228"/>
      <c r="N66" s="228"/>
      <c r="O66" s="229"/>
      <c r="P66" s="227"/>
      <c r="Q66" s="228"/>
      <c r="R66" s="228"/>
      <c r="S66" s="228"/>
      <c r="T66" s="228"/>
      <c r="U66" s="228"/>
      <c r="V66" s="229"/>
      <c r="W66" s="474"/>
      <c r="X66" s="475"/>
      <c r="Y66" s="478"/>
      <c r="Z66" s="478"/>
      <c r="AA66" s="479"/>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0"/>
      <c r="B67" s="461"/>
      <c r="C67" s="461"/>
      <c r="D67" s="461"/>
      <c r="E67" s="461"/>
      <c r="F67" s="462"/>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0"/>
      <c r="B68" s="461"/>
      <c r="C68" s="461"/>
      <c r="D68" s="461"/>
      <c r="E68" s="461"/>
      <c r="F68" s="46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0"/>
      <c r="B69" s="461"/>
      <c r="C69" s="461"/>
      <c r="D69" s="461"/>
      <c r="E69" s="461"/>
      <c r="F69" s="46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0" t="s">
        <v>398</v>
      </c>
      <c r="B70" s="461"/>
      <c r="C70" s="461"/>
      <c r="D70" s="461"/>
      <c r="E70" s="461"/>
      <c r="F70" s="462"/>
      <c r="G70" s="242" t="s">
        <v>308</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0"/>
      <c r="B71" s="461"/>
      <c r="C71" s="461"/>
      <c r="D71" s="461"/>
      <c r="E71" s="461"/>
      <c r="F71" s="46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3"/>
      <c r="B72" s="464"/>
      <c r="C72" s="464"/>
      <c r="D72" s="464"/>
      <c r="E72" s="464"/>
      <c r="F72" s="46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1" t="s">
        <v>394</v>
      </c>
      <c r="B73" s="492"/>
      <c r="C73" s="492"/>
      <c r="D73" s="492"/>
      <c r="E73" s="492"/>
      <c r="F73" s="493"/>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305</v>
      </c>
      <c r="AR73" s="116"/>
      <c r="AS73" s="116"/>
      <c r="AT73" s="117"/>
      <c r="AU73" s="121" t="s">
        <v>252</v>
      </c>
      <c r="AV73" s="122"/>
      <c r="AW73" s="122"/>
      <c r="AX73" s="123"/>
    </row>
    <row r="74" spans="1:50" ht="18.75" hidden="1" customHeight="1" x14ac:dyDescent="0.15">
      <c r="A74" s="494"/>
      <c r="B74" s="495"/>
      <c r="C74" s="495"/>
      <c r="D74" s="495"/>
      <c r="E74" s="495"/>
      <c r="F74" s="496"/>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306</v>
      </c>
      <c r="AT74" s="120"/>
      <c r="AU74" s="576"/>
      <c r="AV74" s="186"/>
      <c r="AW74" s="119" t="s">
        <v>296</v>
      </c>
      <c r="AX74" s="181"/>
    </row>
    <row r="75" spans="1:50" ht="23.25" hidden="1" customHeight="1" x14ac:dyDescent="0.15">
      <c r="A75" s="494"/>
      <c r="B75" s="495"/>
      <c r="C75" s="495"/>
      <c r="D75" s="495"/>
      <c r="E75" s="495"/>
      <c r="F75" s="496"/>
      <c r="G75" s="595"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4"/>
      <c r="B76" s="495"/>
      <c r="C76" s="495"/>
      <c r="D76" s="495"/>
      <c r="E76" s="495"/>
      <c r="F76" s="496"/>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4"/>
      <c r="B77" s="495"/>
      <c r="C77" s="495"/>
      <c r="D77" s="495"/>
      <c r="E77" s="495"/>
      <c r="F77" s="496"/>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308</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47"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8"/>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4" t="s">
        <v>263</v>
      </c>
      <c r="C85" s="414"/>
      <c r="D85" s="414"/>
      <c r="E85" s="414"/>
      <c r="F85" s="415"/>
      <c r="G85" s="497" t="s">
        <v>60</v>
      </c>
      <c r="H85" s="419"/>
      <c r="I85" s="419"/>
      <c r="J85" s="419"/>
      <c r="K85" s="419"/>
      <c r="L85" s="419"/>
      <c r="M85" s="419"/>
      <c r="N85" s="419"/>
      <c r="O85" s="498"/>
      <c r="P85" s="418" t="s">
        <v>62</v>
      </c>
      <c r="Q85" s="419"/>
      <c r="R85" s="419"/>
      <c r="S85" s="419"/>
      <c r="T85" s="419"/>
      <c r="U85" s="419"/>
      <c r="V85" s="419"/>
      <c r="W85" s="419"/>
      <c r="X85" s="498"/>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305</v>
      </c>
      <c r="AR85" s="116"/>
      <c r="AS85" s="116"/>
      <c r="AT85" s="117"/>
      <c r="AU85" s="519" t="s">
        <v>252</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296</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90"/>
      <c r="H87" s="91"/>
      <c r="I87" s="91"/>
      <c r="J87" s="91"/>
      <c r="K87" s="91"/>
      <c r="L87" s="91"/>
      <c r="M87" s="91"/>
      <c r="N87" s="91"/>
      <c r="O87" s="92"/>
      <c r="P87" s="91"/>
      <c r="Q87" s="499"/>
      <c r="R87" s="499"/>
      <c r="S87" s="499"/>
      <c r="T87" s="499"/>
      <c r="U87" s="499"/>
      <c r="V87" s="499"/>
      <c r="W87" s="499"/>
      <c r="X87" s="500"/>
      <c r="Y87" s="547" t="s">
        <v>61</v>
      </c>
      <c r="Z87" s="548"/>
      <c r="AA87" s="549"/>
      <c r="AB87" s="508"/>
      <c r="AC87" s="508"/>
      <c r="AD87" s="50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8"/>
      <c r="B88" s="414"/>
      <c r="C88" s="414"/>
      <c r="D88" s="414"/>
      <c r="E88" s="414"/>
      <c r="F88" s="415"/>
      <c r="G88" s="93"/>
      <c r="H88" s="94"/>
      <c r="I88" s="94"/>
      <c r="J88" s="94"/>
      <c r="K88" s="94"/>
      <c r="L88" s="94"/>
      <c r="M88" s="94"/>
      <c r="N88" s="94"/>
      <c r="O88" s="95"/>
      <c r="P88" s="501"/>
      <c r="Q88" s="501"/>
      <c r="R88" s="501"/>
      <c r="S88" s="501"/>
      <c r="T88" s="501"/>
      <c r="U88" s="501"/>
      <c r="V88" s="501"/>
      <c r="W88" s="501"/>
      <c r="X88" s="502"/>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8"/>
      <c r="B90" s="414" t="s">
        <v>263</v>
      </c>
      <c r="C90" s="414"/>
      <c r="D90" s="414"/>
      <c r="E90" s="414"/>
      <c r="F90" s="415"/>
      <c r="G90" s="497" t="s">
        <v>60</v>
      </c>
      <c r="H90" s="419"/>
      <c r="I90" s="419"/>
      <c r="J90" s="419"/>
      <c r="K90" s="419"/>
      <c r="L90" s="419"/>
      <c r="M90" s="419"/>
      <c r="N90" s="419"/>
      <c r="O90" s="498"/>
      <c r="P90" s="418" t="s">
        <v>62</v>
      </c>
      <c r="Q90" s="419"/>
      <c r="R90" s="419"/>
      <c r="S90" s="419"/>
      <c r="T90" s="419"/>
      <c r="U90" s="419"/>
      <c r="V90" s="419"/>
      <c r="W90" s="419"/>
      <c r="X90" s="498"/>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305</v>
      </c>
      <c r="AR90" s="116"/>
      <c r="AS90" s="116"/>
      <c r="AT90" s="117"/>
      <c r="AU90" s="519" t="s">
        <v>252</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296</v>
      </c>
      <c r="AX91" s="385"/>
      <c r="AY91" s="10"/>
      <c r="AZ91" s="10"/>
      <c r="BA91" s="10"/>
      <c r="BB91" s="10"/>
      <c r="BC91" s="10"/>
    </row>
    <row r="92" spans="1:60" ht="23.25" hidden="1" customHeight="1" x14ac:dyDescent="0.15">
      <c r="A92" s="848"/>
      <c r="B92" s="414"/>
      <c r="C92" s="414"/>
      <c r="D92" s="414"/>
      <c r="E92" s="414"/>
      <c r="F92" s="415"/>
      <c r="G92" s="90"/>
      <c r="H92" s="91"/>
      <c r="I92" s="91"/>
      <c r="J92" s="91"/>
      <c r="K92" s="91"/>
      <c r="L92" s="91"/>
      <c r="M92" s="91"/>
      <c r="N92" s="91"/>
      <c r="O92" s="92"/>
      <c r="P92" s="91"/>
      <c r="Q92" s="499"/>
      <c r="R92" s="499"/>
      <c r="S92" s="499"/>
      <c r="T92" s="499"/>
      <c r="U92" s="499"/>
      <c r="V92" s="499"/>
      <c r="W92" s="499"/>
      <c r="X92" s="500"/>
      <c r="Y92" s="547" t="s">
        <v>61</v>
      </c>
      <c r="Z92" s="548"/>
      <c r="AA92" s="549"/>
      <c r="AB92" s="508"/>
      <c r="AC92" s="508"/>
      <c r="AD92" s="50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8"/>
      <c r="B93" s="414"/>
      <c r="C93" s="414"/>
      <c r="D93" s="414"/>
      <c r="E93" s="414"/>
      <c r="F93" s="415"/>
      <c r="G93" s="93"/>
      <c r="H93" s="94"/>
      <c r="I93" s="94"/>
      <c r="J93" s="94"/>
      <c r="K93" s="94"/>
      <c r="L93" s="94"/>
      <c r="M93" s="94"/>
      <c r="N93" s="94"/>
      <c r="O93" s="95"/>
      <c r="P93" s="501"/>
      <c r="Q93" s="501"/>
      <c r="R93" s="501"/>
      <c r="S93" s="501"/>
      <c r="T93" s="501"/>
      <c r="U93" s="501"/>
      <c r="V93" s="501"/>
      <c r="W93" s="501"/>
      <c r="X93" s="502"/>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8"/>
      <c r="B95" s="414" t="s">
        <v>263</v>
      </c>
      <c r="C95" s="414"/>
      <c r="D95" s="414"/>
      <c r="E95" s="414"/>
      <c r="F95" s="415"/>
      <c r="G95" s="497" t="s">
        <v>60</v>
      </c>
      <c r="H95" s="419"/>
      <c r="I95" s="419"/>
      <c r="J95" s="419"/>
      <c r="K95" s="419"/>
      <c r="L95" s="419"/>
      <c r="M95" s="419"/>
      <c r="N95" s="419"/>
      <c r="O95" s="498"/>
      <c r="P95" s="418" t="s">
        <v>62</v>
      </c>
      <c r="Q95" s="419"/>
      <c r="R95" s="419"/>
      <c r="S95" s="419"/>
      <c r="T95" s="419"/>
      <c r="U95" s="419"/>
      <c r="V95" s="419"/>
      <c r="W95" s="419"/>
      <c r="X95" s="498"/>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305</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296</v>
      </c>
      <c r="AX96" s="385"/>
    </row>
    <row r="97" spans="1:60" ht="23.25" hidden="1" customHeight="1" x14ac:dyDescent="0.15">
      <c r="A97" s="848"/>
      <c r="B97" s="414"/>
      <c r="C97" s="414"/>
      <c r="D97" s="414"/>
      <c r="E97" s="414"/>
      <c r="F97" s="415"/>
      <c r="G97" s="90"/>
      <c r="H97" s="91"/>
      <c r="I97" s="91"/>
      <c r="J97" s="91"/>
      <c r="K97" s="91"/>
      <c r="L97" s="91"/>
      <c r="M97" s="91"/>
      <c r="N97" s="91"/>
      <c r="O97" s="92"/>
      <c r="P97" s="91"/>
      <c r="Q97" s="499"/>
      <c r="R97" s="499"/>
      <c r="S97" s="499"/>
      <c r="T97" s="499"/>
      <c r="U97" s="499"/>
      <c r="V97" s="499"/>
      <c r="W97" s="499"/>
      <c r="X97" s="500"/>
      <c r="Y97" s="547" t="s">
        <v>61</v>
      </c>
      <c r="Z97" s="548"/>
      <c r="AA97" s="549"/>
      <c r="AB97" s="447"/>
      <c r="AC97" s="448"/>
      <c r="AD97" s="44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8"/>
      <c r="B98" s="414"/>
      <c r="C98" s="414"/>
      <c r="D98" s="414"/>
      <c r="E98" s="414"/>
      <c r="F98" s="415"/>
      <c r="G98" s="93"/>
      <c r="H98" s="94"/>
      <c r="I98" s="94"/>
      <c r="J98" s="94"/>
      <c r="K98" s="94"/>
      <c r="L98" s="94"/>
      <c r="M98" s="94"/>
      <c r="N98" s="94"/>
      <c r="O98" s="95"/>
      <c r="P98" s="501"/>
      <c r="Q98" s="501"/>
      <c r="R98" s="501"/>
      <c r="S98" s="501"/>
      <c r="T98" s="501"/>
      <c r="U98" s="501"/>
      <c r="V98" s="501"/>
      <c r="W98" s="501"/>
      <c r="X98" s="502"/>
      <c r="Y98" s="444" t="s">
        <v>53</v>
      </c>
      <c r="Z98" s="445"/>
      <c r="AA98" s="446"/>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1"/>
      <c r="I99" s="201"/>
      <c r="J99" s="201"/>
      <c r="K99" s="201"/>
      <c r="L99" s="201"/>
      <c r="M99" s="201"/>
      <c r="N99" s="201"/>
      <c r="O99" s="567"/>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1"/>
      <c r="AR99" s="522"/>
      <c r="AS99" s="522"/>
      <c r="AT99" s="523"/>
      <c r="AU99" s="506"/>
      <c r="AV99" s="506"/>
      <c r="AW99" s="506"/>
      <c r="AX99" s="524"/>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0" t="s">
        <v>545</v>
      </c>
      <c r="H101" s="91"/>
      <c r="I101" s="91"/>
      <c r="J101" s="91"/>
      <c r="K101" s="91"/>
      <c r="L101" s="91"/>
      <c r="M101" s="91"/>
      <c r="N101" s="91"/>
      <c r="O101" s="91"/>
      <c r="P101" s="91"/>
      <c r="Q101" s="91"/>
      <c r="R101" s="91"/>
      <c r="S101" s="91"/>
      <c r="T101" s="91"/>
      <c r="U101" s="91"/>
      <c r="V101" s="91"/>
      <c r="W101" s="91"/>
      <c r="X101" s="92"/>
      <c r="Y101" s="528" t="s">
        <v>54</v>
      </c>
      <c r="Z101" s="529"/>
      <c r="AA101" s="530"/>
      <c r="AB101" s="447" t="s">
        <v>505</v>
      </c>
      <c r="AC101" s="448"/>
      <c r="AD101" s="449"/>
      <c r="AE101" s="204" t="s">
        <v>488</v>
      </c>
      <c r="AF101" s="205"/>
      <c r="AG101" s="205"/>
      <c r="AH101" s="206"/>
      <c r="AI101" s="204">
        <v>4</v>
      </c>
      <c r="AJ101" s="205"/>
      <c r="AK101" s="205"/>
      <c r="AL101" s="206"/>
      <c r="AM101" s="204">
        <v>2</v>
      </c>
      <c r="AN101" s="205"/>
      <c r="AO101" s="205"/>
      <c r="AP101" s="206"/>
      <c r="AQ101" s="204" t="s">
        <v>488</v>
      </c>
      <c r="AR101" s="205"/>
      <c r="AS101" s="205"/>
      <c r="AT101" s="206"/>
      <c r="AU101" s="204" t="s">
        <v>488</v>
      </c>
      <c r="AV101" s="205"/>
      <c r="AW101" s="205"/>
      <c r="AX101" s="206"/>
    </row>
    <row r="102" spans="1:60" ht="23.25" customHeight="1" x14ac:dyDescent="0.15">
      <c r="A102" s="411"/>
      <c r="B102" s="412"/>
      <c r="C102" s="412"/>
      <c r="D102" s="412"/>
      <c r="E102" s="412"/>
      <c r="F102" s="413"/>
      <c r="G102" s="96"/>
      <c r="H102" s="97"/>
      <c r="I102" s="97"/>
      <c r="J102" s="97"/>
      <c r="K102" s="97"/>
      <c r="L102" s="97"/>
      <c r="M102" s="97"/>
      <c r="N102" s="97"/>
      <c r="O102" s="97"/>
      <c r="P102" s="97"/>
      <c r="Q102" s="97"/>
      <c r="R102" s="97"/>
      <c r="S102" s="97"/>
      <c r="T102" s="97"/>
      <c r="U102" s="97"/>
      <c r="V102" s="97"/>
      <c r="W102" s="97"/>
      <c r="X102" s="98"/>
      <c r="Y102" s="431" t="s">
        <v>55</v>
      </c>
      <c r="Z102" s="432"/>
      <c r="AA102" s="433"/>
      <c r="AB102" s="508" t="s">
        <v>505</v>
      </c>
      <c r="AC102" s="508"/>
      <c r="AD102" s="508"/>
      <c r="AE102" s="404" t="s">
        <v>488</v>
      </c>
      <c r="AF102" s="404"/>
      <c r="AG102" s="404"/>
      <c r="AH102" s="404"/>
      <c r="AI102" s="404">
        <v>1</v>
      </c>
      <c r="AJ102" s="404"/>
      <c r="AK102" s="404"/>
      <c r="AL102" s="404"/>
      <c r="AM102" s="404">
        <v>1</v>
      </c>
      <c r="AN102" s="404"/>
      <c r="AO102" s="404"/>
      <c r="AP102" s="404"/>
      <c r="AQ102" s="259">
        <v>1</v>
      </c>
      <c r="AR102" s="260"/>
      <c r="AS102" s="260"/>
      <c r="AT102" s="305"/>
      <c r="AU102" s="259">
        <v>1</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3" t="s">
        <v>54</v>
      </c>
      <c r="Z104" s="454"/>
      <c r="AA104" s="455"/>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47"/>
      <c r="AC105" s="448"/>
      <c r="AD105" s="449"/>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3" t="s">
        <v>54</v>
      </c>
      <c r="Z107" s="454"/>
      <c r="AA107" s="455"/>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47"/>
      <c r="AC108" s="448"/>
      <c r="AD108" s="449"/>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3" t="s">
        <v>54</v>
      </c>
      <c r="Z110" s="454"/>
      <c r="AA110" s="455"/>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47"/>
      <c r="AC111" s="448"/>
      <c r="AD111" s="449"/>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3" t="s">
        <v>54</v>
      </c>
      <c r="Z113" s="454"/>
      <c r="AA113" s="455"/>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47"/>
      <c r="AC114" s="448"/>
      <c r="AD114" s="449"/>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3.25" customHeight="1" x14ac:dyDescent="0.15">
      <c r="A116" s="425"/>
      <c r="B116" s="426"/>
      <c r="C116" s="426"/>
      <c r="D116" s="426"/>
      <c r="E116" s="426"/>
      <c r="F116" s="427"/>
      <c r="G116" s="379" t="s">
        <v>546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0" t="s">
        <v>506</v>
      </c>
      <c r="AC116" s="451"/>
      <c r="AD116" s="452"/>
      <c r="AE116" s="404" t="s">
        <v>510</v>
      </c>
      <c r="AF116" s="404"/>
      <c r="AG116" s="404"/>
      <c r="AH116" s="404"/>
      <c r="AI116" s="404">
        <v>2</v>
      </c>
      <c r="AJ116" s="404"/>
      <c r="AK116" s="404"/>
      <c r="AL116" s="404"/>
      <c r="AM116" s="404">
        <v>2</v>
      </c>
      <c r="AN116" s="404"/>
      <c r="AO116" s="404"/>
      <c r="AP116" s="404"/>
      <c r="AQ116" s="204">
        <v>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6" t="s">
        <v>48</v>
      </c>
      <c r="Z117" s="432"/>
      <c r="AA117" s="433"/>
      <c r="AB117" s="457" t="s">
        <v>507</v>
      </c>
      <c r="AC117" s="458"/>
      <c r="AD117" s="459"/>
      <c r="AE117" s="537" t="s">
        <v>474</v>
      </c>
      <c r="AF117" s="537"/>
      <c r="AG117" s="537"/>
      <c r="AH117" s="537"/>
      <c r="AI117" s="537" t="s">
        <v>547</v>
      </c>
      <c r="AJ117" s="537"/>
      <c r="AK117" s="537"/>
      <c r="AL117" s="537"/>
      <c r="AM117" s="881" t="s">
        <v>516</v>
      </c>
      <c r="AN117" s="882"/>
      <c r="AO117" s="882"/>
      <c r="AP117" s="883"/>
      <c r="AQ117" s="537" t="s">
        <v>517</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50"/>
      <c r="AC119" s="451"/>
      <c r="AD119" s="452"/>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6" t="s">
        <v>48</v>
      </c>
      <c r="Z120" s="432"/>
      <c r="AA120" s="433"/>
      <c r="AB120" s="457"/>
      <c r="AC120" s="458"/>
      <c r="AD120" s="459"/>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50"/>
      <c r="AC122" s="451"/>
      <c r="AD122" s="452"/>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6" t="s">
        <v>48</v>
      </c>
      <c r="Z123" s="432"/>
      <c r="AA123" s="433"/>
      <c r="AB123" s="457" t="s">
        <v>403</v>
      </c>
      <c r="AC123" s="458"/>
      <c r="AD123" s="459"/>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50"/>
      <c r="AC125" s="451"/>
      <c r="AD125" s="452"/>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6" t="s">
        <v>48</v>
      </c>
      <c r="Z126" s="432"/>
      <c r="AA126" s="433"/>
      <c r="AB126" s="457" t="s">
        <v>401</v>
      </c>
      <c r="AC126" s="458"/>
      <c r="AD126" s="459"/>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50"/>
      <c r="AC128" s="451"/>
      <c r="AD128" s="452"/>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6" t="s">
        <v>48</v>
      </c>
      <c r="Z129" s="432"/>
      <c r="AA129" s="433"/>
      <c r="AB129" s="457" t="s">
        <v>401</v>
      </c>
      <c r="AC129" s="458"/>
      <c r="AD129" s="459"/>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309</v>
      </c>
      <c r="D130" s="171"/>
      <c r="E130" s="155" t="s">
        <v>338</v>
      </c>
      <c r="F130" s="156"/>
      <c r="G130" s="157" t="s">
        <v>508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509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306</v>
      </c>
      <c r="AT133" s="120"/>
      <c r="AU133" s="186">
        <v>31</v>
      </c>
      <c r="AV133" s="186"/>
      <c r="AW133" s="119" t="s">
        <v>296</v>
      </c>
      <c r="AX133" s="181"/>
    </row>
    <row r="134" spans="1:50" ht="39.75" customHeight="1" x14ac:dyDescent="0.15">
      <c r="A134" s="175"/>
      <c r="B134" s="172"/>
      <c r="C134" s="166"/>
      <c r="D134" s="172"/>
      <c r="E134" s="166"/>
      <c r="F134" s="167"/>
      <c r="G134" s="90" t="s">
        <v>548</v>
      </c>
      <c r="H134" s="91"/>
      <c r="I134" s="91"/>
      <c r="J134" s="91"/>
      <c r="K134" s="91"/>
      <c r="L134" s="91"/>
      <c r="M134" s="91"/>
      <c r="N134" s="91"/>
      <c r="O134" s="91"/>
      <c r="P134" s="91"/>
      <c r="Q134" s="91"/>
      <c r="R134" s="91"/>
      <c r="S134" s="91"/>
      <c r="T134" s="91"/>
      <c r="U134" s="91"/>
      <c r="V134" s="91"/>
      <c r="W134" s="91"/>
      <c r="X134" s="92"/>
      <c r="Y134" s="187" t="s">
        <v>320</v>
      </c>
      <c r="Z134" s="188"/>
      <c r="AA134" s="189"/>
      <c r="AB134" s="190" t="s">
        <v>14</v>
      </c>
      <c r="AC134" s="191"/>
      <c r="AD134" s="191"/>
      <c r="AE134" s="192">
        <v>99.8</v>
      </c>
      <c r="AF134" s="193"/>
      <c r="AG134" s="193"/>
      <c r="AH134" s="193"/>
      <c r="AI134" s="192">
        <v>99.8</v>
      </c>
      <c r="AJ134" s="193"/>
      <c r="AK134" s="193"/>
      <c r="AL134" s="193"/>
      <c r="AM134" s="192">
        <v>99.9</v>
      </c>
      <c r="AN134" s="193"/>
      <c r="AO134" s="193"/>
      <c r="AP134" s="193"/>
      <c r="AQ134" s="192" t="s">
        <v>488</v>
      </c>
      <c r="AR134" s="193"/>
      <c r="AS134" s="193"/>
      <c r="AT134" s="193"/>
      <c r="AU134" s="192" t="s">
        <v>488</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v>99.5</v>
      </c>
      <c r="AF135" s="193"/>
      <c r="AG135" s="193"/>
      <c r="AH135" s="193"/>
      <c r="AI135" s="192">
        <v>99.5</v>
      </c>
      <c r="AJ135" s="193"/>
      <c r="AK135" s="193"/>
      <c r="AL135" s="193"/>
      <c r="AM135" s="192">
        <v>99.5</v>
      </c>
      <c r="AN135" s="193"/>
      <c r="AO135" s="193"/>
      <c r="AP135" s="193"/>
      <c r="AQ135" s="192" t="s">
        <v>488</v>
      </c>
      <c r="AR135" s="193"/>
      <c r="AS135" s="193"/>
      <c r="AT135" s="193"/>
      <c r="AU135" s="192">
        <v>99.5</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19.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14.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14.2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x14ac:dyDescent="0.1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305</v>
      </c>
      <c r="AR376" s="138"/>
      <c r="AS376" s="138"/>
      <c r="AT376" s="139"/>
      <c r="AU376" s="182" t="s">
        <v>321</v>
      </c>
      <c r="AV376" s="182"/>
      <c r="AW376" s="182"/>
      <c r="AX376" s="183"/>
    </row>
    <row r="377" spans="1:50" ht="14.2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305</v>
      </c>
      <c r="AR388" s="138"/>
      <c r="AS388" s="138"/>
      <c r="AT388" s="139"/>
      <c r="AU388" s="182" t="s">
        <v>321</v>
      </c>
      <c r="AV388" s="182"/>
      <c r="AW388" s="182"/>
      <c r="AX388" s="183"/>
    </row>
    <row r="389" spans="1:50" ht="4.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6.7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1.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0.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7"/>
      <c r="E430" s="160" t="s">
        <v>461</v>
      </c>
      <c r="F430" s="884"/>
      <c r="G430" s="885" t="s">
        <v>325</v>
      </c>
      <c r="H430" s="109"/>
      <c r="I430" s="109"/>
      <c r="J430" s="886" t="s">
        <v>519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444</v>
      </c>
      <c r="AJ431" s="203"/>
      <c r="AK431" s="203"/>
      <c r="AL431" s="145"/>
      <c r="AM431" s="203" t="s">
        <v>439</v>
      </c>
      <c r="AN431" s="203"/>
      <c r="AO431" s="203"/>
      <c r="AP431" s="145"/>
      <c r="AQ431" s="145" t="s">
        <v>305</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306</v>
      </c>
      <c r="AH432" s="120"/>
      <c r="AI432" s="142"/>
      <c r="AJ432" s="142"/>
      <c r="AK432" s="142"/>
      <c r="AL432" s="140"/>
      <c r="AM432" s="142"/>
      <c r="AN432" s="142"/>
      <c r="AO432" s="142"/>
      <c r="AP432" s="140"/>
      <c r="AQ432" s="576"/>
      <c r="AR432" s="186"/>
      <c r="AS432" s="119" t="s">
        <v>306</v>
      </c>
      <c r="AT432" s="120"/>
      <c r="AU432" s="186"/>
      <c r="AV432" s="186"/>
      <c r="AW432" s="119" t="s">
        <v>296</v>
      </c>
      <c r="AX432" s="181"/>
    </row>
    <row r="433" spans="1:50" ht="23.25" customHeight="1" x14ac:dyDescent="0.15">
      <c r="A433" s="175"/>
      <c r="B433" s="172"/>
      <c r="C433" s="166"/>
      <c r="D433" s="172"/>
      <c r="E433" s="328"/>
      <c r="F433" s="329"/>
      <c r="G433" s="90" t="s">
        <v>549</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443</v>
      </c>
      <c r="AJ436" s="203"/>
      <c r="AK436" s="203"/>
      <c r="AL436" s="145"/>
      <c r="AM436" s="203" t="s">
        <v>439</v>
      </c>
      <c r="AN436" s="203"/>
      <c r="AO436" s="203"/>
      <c r="AP436" s="145"/>
      <c r="AQ436" s="145" t="s">
        <v>305</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6"/>
      <c r="AR437" s="186"/>
      <c r="AS437" s="119" t="s">
        <v>306</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443</v>
      </c>
      <c r="AJ441" s="203"/>
      <c r="AK441" s="203"/>
      <c r="AL441" s="145"/>
      <c r="AM441" s="203" t="s">
        <v>435</v>
      </c>
      <c r="AN441" s="203"/>
      <c r="AO441" s="203"/>
      <c r="AP441" s="145"/>
      <c r="AQ441" s="145" t="s">
        <v>305</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6"/>
      <c r="AR442" s="186"/>
      <c r="AS442" s="119" t="s">
        <v>306</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443</v>
      </c>
      <c r="AJ446" s="203"/>
      <c r="AK446" s="203"/>
      <c r="AL446" s="145"/>
      <c r="AM446" s="203" t="s">
        <v>440</v>
      </c>
      <c r="AN446" s="203"/>
      <c r="AO446" s="203"/>
      <c r="AP446" s="145"/>
      <c r="AQ446" s="145" t="s">
        <v>305</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6"/>
      <c r="AR447" s="186"/>
      <c r="AS447" s="119" t="s">
        <v>306</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443</v>
      </c>
      <c r="AJ451" s="203"/>
      <c r="AK451" s="203"/>
      <c r="AL451" s="145"/>
      <c r="AM451" s="203" t="s">
        <v>439</v>
      </c>
      <c r="AN451" s="203"/>
      <c r="AO451" s="203"/>
      <c r="AP451" s="145"/>
      <c r="AQ451" s="145" t="s">
        <v>305</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6"/>
      <c r="AR452" s="186"/>
      <c r="AS452" s="119" t="s">
        <v>306</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443</v>
      </c>
      <c r="AJ456" s="203"/>
      <c r="AK456" s="203"/>
      <c r="AL456" s="145"/>
      <c r="AM456" s="203" t="s">
        <v>439</v>
      </c>
      <c r="AN456" s="203"/>
      <c r="AO456" s="203"/>
      <c r="AP456" s="145"/>
      <c r="AQ456" s="145" t="s">
        <v>305</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306</v>
      </c>
      <c r="AH457" s="120"/>
      <c r="AI457" s="142"/>
      <c r="AJ457" s="142"/>
      <c r="AK457" s="142"/>
      <c r="AL457" s="140"/>
      <c r="AM457" s="142"/>
      <c r="AN457" s="142"/>
      <c r="AO457" s="142"/>
      <c r="AP457" s="140"/>
      <c r="AQ457" s="576"/>
      <c r="AR457" s="186"/>
      <c r="AS457" s="119" t="s">
        <v>306</v>
      </c>
      <c r="AT457" s="120"/>
      <c r="AU457" s="186"/>
      <c r="AV457" s="186"/>
      <c r="AW457" s="119" t="s">
        <v>296</v>
      </c>
      <c r="AX457" s="181"/>
    </row>
    <row r="458" spans="1:50" ht="23.25" customHeight="1" x14ac:dyDescent="0.15">
      <c r="A458" s="175"/>
      <c r="B458" s="172"/>
      <c r="C458" s="166"/>
      <c r="D458" s="172"/>
      <c r="E458" s="328"/>
      <c r="F458" s="329"/>
      <c r="G458" s="90" t="s">
        <v>549</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443</v>
      </c>
      <c r="AJ461" s="203"/>
      <c r="AK461" s="203"/>
      <c r="AL461" s="145"/>
      <c r="AM461" s="203" t="s">
        <v>441</v>
      </c>
      <c r="AN461" s="203"/>
      <c r="AO461" s="203"/>
      <c r="AP461" s="145"/>
      <c r="AQ461" s="145" t="s">
        <v>305</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6"/>
      <c r="AR462" s="186"/>
      <c r="AS462" s="119" t="s">
        <v>306</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443</v>
      </c>
      <c r="AJ466" s="203"/>
      <c r="AK466" s="203"/>
      <c r="AL466" s="145"/>
      <c r="AM466" s="203" t="s">
        <v>439</v>
      </c>
      <c r="AN466" s="203"/>
      <c r="AO466" s="203"/>
      <c r="AP466" s="145"/>
      <c r="AQ466" s="145" t="s">
        <v>305</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6"/>
      <c r="AR467" s="186"/>
      <c r="AS467" s="119" t="s">
        <v>306</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443</v>
      </c>
      <c r="AJ471" s="203"/>
      <c r="AK471" s="203"/>
      <c r="AL471" s="145"/>
      <c r="AM471" s="203" t="s">
        <v>435</v>
      </c>
      <c r="AN471" s="203"/>
      <c r="AO471" s="203"/>
      <c r="AP471" s="145"/>
      <c r="AQ471" s="145" t="s">
        <v>305</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6"/>
      <c r="AR472" s="186"/>
      <c r="AS472" s="119" t="s">
        <v>306</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443</v>
      </c>
      <c r="AJ476" s="203"/>
      <c r="AK476" s="203"/>
      <c r="AL476" s="145"/>
      <c r="AM476" s="203" t="s">
        <v>439</v>
      </c>
      <c r="AN476" s="203"/>
      <c r="AO476" s="203"/>
      <c r="AP476" s="145"/>
      <c r="AQ476" s="145" t="s">
        <v>305</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6"/>
      <c r="AR477" s="186"/>
      <c r="AS477" s="119" t="s">
        <v>306</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5" t="s">
        <v>325</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444</v>
      </c>
      <c r="AJ485" s="203"/>
      <c r="AK485" s="203"/>
      <c r="AL485" s="145"/>
      <c r="AM485" s="203" t="s">
        <v>441</v>
      </c>
      <c r="AN485" s="203"/>
      <c r="AO485" s="203"/>
      <c r="AP485" s="145"/>
      <c r="AQ485" s="145" t="s">
        <v>305</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6"/>
      <c r="AR486" s="186"/>
      <c r="AS486" s="119" t="s">
        <v>306</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443</v>
      </c>
      <c r="AJ490" s="203"/>
      <c r="AK490" s="203"/>
      <c r="AL490" s="145"/>
      <c r="AM490" s="203" t="s">
        <v>441</v>
      </c>
      <c r="AN490" s="203"/>
      <c r="AO490" s="203"/>
      <c r="AP490" s="145"/>
      <c r="AQ490" s="145" t="s">
        <v>305</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6"/>
      <c r="AR491" s="186"/>
      <c r="AS491" s="119" t="s">
        <v>306</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443</v>
      </c>
      <c r="AJ495" s="203"/>
      <c r="AK495" s="203"/>
      <c r="AL495" s="145"/>
      <c r="AM495" s="203" t="s">
        <v>439</v>
      </c>
      <c r="AN495" s="203"/>
      <c r="AO495" s="203"/>
      <c r="AP495" s="145"/>
      <c r="AQ495" s="145" t="s">
        <v>305</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6"/>
      <c r="AR496" s="186"/>
      <c r="AS496" s="119" t="s">
        <v>306</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443</v>
      </c>
      <c r="AJ500" s="203"/>
      <c r="AK500" s="203"/>
      <c r="AL500" s="145"/>
      <c r="AM500" s="203" t="s">
        <v>440</v>
      </c>
      <c r="AN500" s="203"/>
      <c r="AO500" s="203"/>
      <c r="AP500" s="145"/>
      <c r="AQ500" s="145" t="s">
        <v>305</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6"/>
      <c r="AR501" s="186"/>
      <c r="AS501" s="119" t="s">
        <v>306</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443</v>
      </c>
      <c r="AJ505" s="203"/>
      <c r="AK505" s="203"/>
      <c r="AL505" s="145"/>
      <c r="AM505" s="203" t="s">
        <v>441</v>
      </c>
      <c r="AN505" s="203"/>
      <c r="AO505" s="203"/>
      <c r="AP505" s="145"/>
      <c r="AQ505" s="145" t="s">
        <v>305</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6"/>
      <c r="AR506" s="186"/>
      <c r="AS506" s="119" t="s">
        <v>306</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443</v>
      </c>
      <c r="AJ510" s="203"/>
      <c r="AK510" s="203"/>
      <c r="AL510" s="145"/>
      <c r="AM510" s="203" t="s">
        <v>439</v>
      </c>
      <c r="AN510" s="203"/>
      <c r="AO510" s="203"/>
      <c r="AP510" s="145"/>
      <c r="AQ510" s="145" t="s">
        <v>305</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6"/>
      <c r="AR511" s="186"/>
      <c r="AS511" s="119" t="s">
        <v>306</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444</v>
      </c>
      <c r="AJ515" s="203"/>
      <c r="AK515" s="203"/>
      <c r="AL515" s="145"/>
      <c r="AM515" s="203" t="s">
        <v>439</v>
      </c>
      <c r="AN515" s="203"/>
      <c r="AO515" s="203"/>
      <c r="AP515" s="145"/>
      <c r="AQ515" s="145" t="s">
        <v>305</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6"/>
      <c r="AR516" s="186"/>
      <c r="AS516" s="119" t="s">
        <v>306</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444</v>
      </c>
      <c r="AJ520" s="203"/>
      <c r="AK520" s="203"/>
      <c r="AL520" s="145"/>
      <c r="AM520" s="203" t="s">
        <v>439</v>
      </c>
      <c r="AN520" s="203"/>
      <c r="AO520" s="203"/>
      <c r="AP520" s="145"/>
      <c r="AQ520" s="145" t="s">
        <v>305</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6"/>
      <c r="AR521" s="186"/>
      <c r="AS521" s="119" t="s">
        <v>306</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443</v>
      </c>
      <c r="AJ525" s="203"/>
      <c r="AK525" s="203"/>
      <c r="AL525" s="145"/>
      <c r="AM525" s="203" t="s">
        <v>435</v>
      </c>
      <c r="AN525" s="203"/>
      <c r="AO525" s="203"/>
      <c r="AP525" s="145"/>
      <c r="AQ525" s="145" t="s">
        <v>305</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6"/>
      <c r="AR526" s="186"/>
      <c r="AS526" s="119" t="s">
        <v>306</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443</v>
      </c>
      <c r="AJ530" s="203"/>
      <c r="AK530" s="203"/>
      <c r="AL530" s="145"/>
      <c r="AM530" s="203" t="s">
        <v>439</v>
      </c>
      <c r="AN530" s="203"/>
      <c r="AO530" s="203"/>
      <c r="AP530" s="145"/>
      <c r="AQ530" s="145" t="s">
        <v>305</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6"/>
      <c r="AR531" s="186"/>
      <c r="AS531" s="119" t="s">
        <v>306</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5" t="s">
        <v>325</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444</v>
      </c>
      <c r="AJ539" s="203"/>
      <c r="AK539" s="203"/>
      <c r="AL539" s="145"/>
      <c r="AM539" s="203" t="s">
        <v>439</v>
      </c>
      <c r="AN539" s="203"/>
      <c r="AO539" s="203"/>
      <c r="AP539" s="145"/>
      <c r="AQ539" s="145" t="s">
        <v>305</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6"/>
      <c r="AR540" s="186"/>
      <c r="AS540" s="119" t="s">
        <v>306</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443</v>
      </c>
      <c r="AJ544" s="203"/>
      <c r="AK544" s="203"/>
      <c r="AL544" s="145"/>
      <c r="AM544" s="203" t="s">
        <v>441</v>
      </c>
      <c r="AN544" s="203"/>
      <c r="AO544" s="203"/>
      <c r="AP544" s="145"/>
      <c r="AQ544" s="145" t="s">
        <v>305</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6"/>
      <c r="AR545" s="186"/>
      <c r="AS545" s="119" t="s">
        <v>306</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443</v>
      </c>
      <c r="AJ549" s="203"/>
      <c r="AK549" s="203"/>
      <c r="AL549" s="145"/>
      <c r="AM549" s="203" t="s">
        <v>435</v>
      </c>
      <c r="AN549" s="203"/>
      <c r="AO549" s="203"/>
      <c r="AP549" s="145"/>
      <c r="AQ549" s="145" t="s">
        <v>305</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6"/>
      <c r="AR550" s="186"/>
      <c r="AS550" s="119" t="s">
        <v>306</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443</v>
      </c>
      <c r="AJ554" s="203"/>
      <c r="AK554" s="203"/>
      <c r="AL554" s="145"/>
      <c r="AM554" s="203" t="s">
        <v>435</v>
      </c>
      <c r="AN554" s="203"/>
      <c r="AO554" s="203"/>
      <c r="AP554" s="145"/>
      <c r="AQ554" s="145" t="s">
        <v>305</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6"/>
      <c r="AR555" s="186"/>
      <c r="AS555" s="119" t="s">
        <v>306</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443</v>
      </c>
      <c r="AJ559" s="203"/>
      <c r="AK559" s="203"/>
      <c r="AL559" s="145"/>
      <c r="AM559" s="203" t="s">
        <v>439</v>
      </c>
      <c r="AN559" s="203"/>
      <c r="AO559" s="203"/>
      <c r="AP559" s="145"/>
      <c r="AQ559" s="145" t="s">
        <v>305</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6"/>
      <c r="AR560" s="186"/>
      <c r="AS560" s="119" t="s">
        <v>306</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443</v>
      </c>
      <c r="AJ564" s="203"/>
      <c r="AK564" s="203"/>
      <c r="AL564" s="145"/>
      <c r="AM564" s="203" t="s">
        <v>435</v>
      </c>
      <c r="AN564" s="203"/>
      <c r="AO564" s="203"/>
      <c r="AP564" s="145"/>
      <c r="AQ564" s="145" t="s">
        <v>305</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6"/>
      <c r="AR565" s="186"/>
      <c r="AS565" s="119" t="s">
        <v>306</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444</v>
      </c>
      <c r="AJ569" s="203"/>
      <c r="AK569" s="203"/>
      <c r="AL569" s="145"/>
      <c r="AM569" s="203" t="s">
        <v>435</v>
      </c>
      <c r="AN569" s="203"/>
      <c r="AO569" s="203"/>
      <c r="AP569" s="145"/>
      <c r="AQ569" s="145" t="s">
        <v>305</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6"/>
      <c r="AR570" s="186"/>
      <c r="AS570" s="119" t="s">
        <v>306</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443</v>
      </c>
      <c r="AJ574" s="203"/>
      <c r="AK574" s="203"/>
      <c r="AL574" s="145"/>
      <c r="AM574" s="203" t="s">
        <v>435</v>
      </c>
      <c r="AN574" s="203"/>
      <c r="AO574" s="203"/>
      <c r="AP574" s="145"/>
      <c r="AQ574" s="145" t="s">
        <v>305</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6"/>
      <c r="AR575" s="186"/>
      <c r="AS575" s="119" t="s">
        <v>306</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443</v>
      </c>
      <c r="AJ579" s="203"/>
      <c r="AK579" s="203"/>
      <c r="AL579" s="145"/>
      <c r="AM579" s="203" t="s">
        <v>435</v>
      </c>
      <c r="AN579" s="203"/>
      <c r="AO579" s="203"/>
      <c r="AP579" s="145"/>
      <c r="AQ579" s="145" t="s">
        <v>305</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6"/>
      <c r="AR580" s="186"/>
      <c r="AS580" s="119" t="s">
        <v>306</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443</v>
      </c>
      <c r="AJ584" s="203"/>
      <c r="AK584" s="203"/>
      <c r="AL584" s="145"/>
      <c r="AM584" s="203" t="s">
        <v>439</v>
      </c>
      <c r="AN584" s="203"/>
      <c r="AO584" s="203"/>
      <c r="AP584" s="145"/>
      <c r="AQ584" s="145" t="s">
        <v>305</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6"/>
      <c r="AR585" s="186"/>
      <c r="AS585" s="119" t="s">
        <v>306</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5" t="s">
        <v>325</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443</v>
      </c>
      <c r="AJ593" s="203"/>
      <c r="AK593" s="203"/>
      <c r="AL593" s="145"/>
      <c r="AM593" s="203" t="s">
        <v>435</v>
      </c>
      <c r="AN593" s="203"/>
      <c r="AO593" s="203"/>
      <c r="AP593" s="145"/>
      <c r="AQ593" s="145" t="s">
        <v>305</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6"/>
      <c r="AR594" s="186"/>
      <c r="AS594" s="119" t="s">
        <v>306</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444</v>
      </c>
      <c r="AJ598" s="203"/>
      <c r="AK598" s="203"/>
      <c r="AL598" s="145"/>
      <c r="AM598" s="203" t="s">
        <v>440</v>
      </c>
      <c r="AN598" s="203"/>
      <c r="AO598" s="203"/>
      <c r="AP598" s="145"/>
      <c r="AQ598" s="145" t="s">
        <v>305</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6"/>
      <c r="AR599" s="186"/>
      <c r="AS599" s="119" t="s">
        <v>306</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443</v>
      </c>
      <c r="AJ603" s="203"/>
      <c r="AK603" s="203"/>
      <c r="AL603" s="145"/>
      <c r="AM603" s="203" t="s">
        <v>435</v>
      </c>
      <c r="AN603" s="203"/>
      <c r="AO603" s="203"/>
      <c r="AP603" s="145"/>
      <c r="AQ603" s="145" t="s">
        <v>305</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6"/>
      <c r="AR604" s="186"/>
      <c r="AS604" s="119" t="s">
        <v>306</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443</v>
      </c>
      <c r="AJ608" s="203"/>
      <c r="AK608" s="203"/>
      <c r="AL608" s="145"/>
      <c r="AM608" s="203" t="s">
        <v>435</v>
      </c>
      <c r="AN608" s="203"/>
      <c r="AO608" s="203"/>
      <c r="AP608" s="145"/>
      <c r="AQ608" s="145" t="s">
        <v>305</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6"/>
      <c r="AR609" s="186"/>
      <c r="AS609" s="119" t="s">
        <v>306</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443</v>
      </c>
      <c r="AJ613" s="203"/>
      <c r="AK613" s="203"/>
      <c r="AL613" s="145"/>
      <c r="AM613" s="203" t="s">
        <v>439</v>
      </c>
      <c r="AN613" s="203"/>
      <c r="AO613" s="203"/>
      <c r="AP613" s="145"/>
      <c r="AQ613" s="145" t="s">
        <v>305</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6"/>
      <c r="AR614" s="186"/>
      <c r="AS614" s="119" t="s">
        <v>306</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443</v>
      </c>
      <c r="AJ618" s="203"/>
      <c r="AK618" s="203"/>
      <c r="AL618" s="145"/>
      <c r="AM618" s="203" t="s">
        <v>439</v>
      </c>
      <c r="AN618" s="203"/>
      <c r="AO618" s="203"/>
      <c r="AP618" s="145"/>
      <c r="AQ618" s="145" t="s">
        <v>305</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6"/>
      <c r="AR619" s="186"/>
      <c r="AS619" s="119" t="s">
        <v>306</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443</v>
      </c>
      <c r="AJ623" s="203"/>
      <c r="AK623" s="203"/>
      <c r="AL623" s="145"/>
      <c r="AM623" s="203" t="s">
        <v>440</v>
      </c>
      <c r="AN623" s="203"/>
      <c r="AO623" s="203"/>
      <c r="AP623" s="145"/>
      <c r="AQ623" s="145" t="s">
        <v>305</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6"/>
      <c r="AR624" s="186"/>
      <c r="AS624" s="119" t="s">
        <v>306</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443</v>
      </c>
      <c r="AJ628" s="203"/>
      <c r="AK628" s="203"/>
      <c r="AL628" s="145"/>
      <c r="AM628" s="203" t="s">
        <v>439</v>
      </c>
      <c r="AN628" s="203"/>
      <c r="AO628" s="203"/>
      <c r="AP628" s="145"/>
      <c r="AQ628" s="145" t="s">
        <v>305</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6"/>
      <c r="AR629" s="186"/>
      <c r="AS629" s="119" t="s">
        <v>306</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443</v>
      </c>
      <c r="AJ633" s="203"/>
      <c r="AK633" s="203"/>
      <c r="AL633" s="145"/>
      <c r="AM633" s="203" t="s">
        <v>435</v>
      </c>
      <c r="AN633" s="203"/>
      <c r="AO633" s="203"/>
      <c r="AP633" s="145"/>
      <c r="AQ633" s="145" t="s">
        <v>305</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6"/>
      <c r="AR634" s="186"/>
      <c r="AS634" s="119" t="s">
        <v>306</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443</v>
      </c>
      <c r="AJ638" s="203"/>
      <c r="AK638" s="203"/>
      <c r="AL638" s="145"/>
      <c r="AM638" s="203" t="s">
        <v>439</v>
      </c>
      <c r="AN638" s="203"/>
      <c r="AO638" s="203"/>
      <c r="AP638" s="145"/>
      <c r="AQ638" s="145" t="s">
        <v>305</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6"/>
      <c r="AR639" s="186"/>
      <c r="AS639" s="119" t="s">
        <v>306</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5" t="s">
        <v>325</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444</v>
      </c>
      <c r="AJ647" s="203"/>
      <c r="AK647" s="203"/>
      <c r="AL647" s="145"/>
      <c r="AM647" s="203" t="s">
        <v>435</v>
      </c>
      <c r="AN647" s="203"/>
      <c r="AO647" s="203"/>
      <c r="AP647" s="145"/>
      <c r="AQ647" s="145" t="s">
        <v>305</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6"/>
      <c r="AR648" s="186"/>
      <c r="AS648" s="119" t="s">
        <v>306</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443</v>
      </c>
      <c r="AJ652" s="203"/>
      <c r="AK652" s="203"/>
      <c r="AL652" s="145"/>
      <c r="AM652" s="203" t="s">
        <v>435</v>
      </c>
      <c r="AN652" s="203"/>
      <c r="AO652" s="203"/>
      <c r="AP652" s="145"/>
      <c r="AQ652" s="145" t="s">
        <v>305</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6"/>
      <c r="AR653" s="186"/>
      <c r="AS653" s="119" t="s">
        <v>306</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443</v>
      </c>
      <c r="AJ657" s="203"/>
      <c r="AK657" s="203"/>
      <c r="AL657" s="145"/>
      <c r="AM657" s="203" t="s">
        <v>439</v>
      </c>
      <c r="AN657" s="203"/>
      <c r="AO657" s="203"/>
      <c r="AP657" s="145"/>
      <c r="AQ657" s="145" t="s">
        <v>305</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6"/>
      <c r="AR658" s="186"/>
      <c r="AS658" s="119" t="s">
        <v>306</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443</v>
      </c>
      <c r="AJ662" s="203"/>
      <c r="AK662" s="203"/>
      <c r="AL662" s="145"/>
      <c r="AM662" s="203" t="s">
        <v>435</v>
      </c>
      <c r="AN662" s="203"/>
      <c r="AO662" s="203"/>
      <c r="AP662" s="145"/>
      <c r="AQ662" s="145" t="s">
        <v>305</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6"/>
      <c r="AR663" s="186"/>
      <c r="AS663" s="119" t="s">
        <v>306</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443</v>
      </c>
      <c r="AJ667" s="203"/>
      <c r="AK667" s="203"/>
      <c r="AL667" s="145"/>
      <c r="AM667" s="203" t="s">
        <v>435</v>
      </c>
      <c r="AN667" s="203"/>
      <c r="AO667" s="203"/>
      <c r="AP667" s="145"/>
      <c r="AQ667" s="145" t="s">
        <v>305</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6"/>
      <c r="AR668" s="186"/>
      <c r="AS668" s="119" t="s">
        <v>306</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13.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idden="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444</v>
      </c>
      <c r="AJ672" s="203"/>
      <c r="AK672" s="203"/>
      <c r="AL672" s="145"/>
      <c r="AM672" s="203" t="s">
        <v>435</v>
      </c>
      <c r="AN672" s="203"/>
      <c r="AO672" s="203"/>
      <c r="AP672" s="145"/>
      <c r="AQ672" s="145" t="s">
        <v>305</v>
      </c>
      <c r="AR672" s="116"/>
      <c r="AS672" s="116"/>
      <c r="AT672" s="117"/>
      <c r="AU672" s="122" t="s">
        <v>252</v>
      </c>
      <c r="AV672" s="122"/>
      <c r="AW672" s="122"/>
      <c r="AX672" s="123"/>
    </row>
    <row r="673" spans="1:50" hidden="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6"/>
      <c r="AR673" s="186"/>
      <c r="AS673" s="119" t="s">
        <v>306</v>
      </c>
      <c r="AT673" s="120"/>
      <c r="AU673" s="186"/>
      <c r="AV673" s="186"/>
      <c r="AW673" s="119" t="s">
        <v>296</v>
      </c>
      <c r="AX673" s="181"/>
    </row>
    <row r="674" spans="1:50" hidden="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idden="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idden="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idden="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443</v>
      </c>
      <c r="AJ677" s="203"/>
      <c r="AK677" s="203"/>
      <c r="AL677" s="145"/>
      <c r="AM677" s="203" t="s">
        <v>441</v>
      </c>
      <c r="AN677" s="203"/>
      <c r="AO677" s="203"/>
      <c r="AP677" s="145"/>
      <c r="AQ677" s="145" t="s">
        <v>305</v>
      </c>
      <c r="AR677" s="116"/>
      <c r="AS677" s="116"/>
      <c r="AT677" s="117"/>
      <c r="AU677" s="122" t="s">
        <v>252</v>
      </c>
      <c r="AV677" s="122"/>
      <c r="AW677" s="122"/>
      <c r="AX677" s="123"/>
    </row>
    <row r="678" spans="1:50" hidden="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6"/>
      <c r="AR678" s="186"/>
      <c r="AS678" s="119" t="s">
        <v>306</v>
      </c>
      <c r="AT678" s="120"/>
      <c r="AU678" s="186"/>
      <c r="AV678" s="186"/>
      <c r="AW678" s="119" t="s">
        <v>296</v>
      </c>
      <c r="AX678" s="181"/>
    </row>
    <row r="679" spans="1:50" hidden="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idden="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idden="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idden="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444</v>
      </c>
      <c r="AJ682" s="203"/>
      <c r="AK682" s="203"/>
      <c r="AL682" s="145"/>
      <c r="AM682" s="203" t="s">
        <v>439</v>
      </c>
      <c r="AN682" s="203"/>
      <c r="AO682" s="203"/>
      <c r="AP682" s="145"/>
      <c r="AQ682" s="145" t="s">
        <v>305</v>
      </c>
      <c r="AR682" s="116"/>
      <c r="AS682" s="116"/>
      <c r="AT682" s="117"/>
      <c r="AU682" s="122" t="s">
        <v>252</v>
      </c>
      <c r="AV682" s="122"/>
      <c r="AW682" s="122"/>
      <c r="AX682" s="123"/>
    </row>
    <row r="683" spans="1:50" hidden="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6"/>
      <c r="AR683" s="186"/>
      <c r="AS683" s="119" t="s">
        <v>306</v>
      </c>
      <c r="AT683" s="120"/>
      <c r="AU683" s="186"/>
      <c r="AV683" s="186"/>
      <c r="AW683" s="119" t="s">
        <v>296</v>
      </c>
      <c r="AX683" s="181"/>
    </row>
    <row r="684" spans="1:50" hidden="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idden="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idden="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idden="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443</v>
      </c>
      <c r="AJ687" s="203"/>
      <c r="AK687" s="203"/>
      <c r="AL687" s="145"/>
      <c r="AM687" s="203" t="s">
        <v>435</v>
      </c>
      <c r="AN687" s="203"/>
      <c r="AO687" s="203"/>
      <c r="AP687" s="145"/>
      <c r="AQ687" s="145" t="s">
        <v>305</v>
      </c>
      <c r="AR687" s="116"/>
      <c r="AS687" s="116"/>
      <c r="AT687" s="117"/>
      <c r="AU687" s="122" t="s">
        <v>252</v>
      </c>
      <c r="AV687" s="122"/>
      <c r="AW687" s="122"/>
      <c r="AX687" s="123"/>
    </row>
    <row r="688" spans="1:50" hidden="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6"/>
      <c r="AR688" s="186"/>
      <c r="AS688" s="119" t="s">
        <v>306</v>
      </c>
      <c r="AT688" s="120"/>
      <c r="AU688" s="186"/>
      <c r="AV688" s="186"/>
      <c r="AW688" s="119" t="s">
        <v>296</v>
      </c>
      <c r="AX688" s="181"/>
    </row>
    <row r="689" spans="1:50" hidden="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idden="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idden="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idden="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443</v>
      </c>
      <c r="AJ692" s="203"/>
      <c r="AK692" s="203"/>
      <c r="AL692" s="145"/>
      <c r="AM692" s="203" t="s">
        <v>440</v>
      </c>
      <c r="AN692" s="203"/>
      <c r="AO692" s="203"/>
      <c r="AP692" s="145"/>
      <c r="AQ692" s="145" t="s">
        <v>305</v>
      </c>
      <c r="AR692" s="116"/>
      <c r="AS692" s="116"/>
      <c r="AT692" s="117"/>
      <c r="AU692" s="122" t="s">
        <v>252</v>
      </c>
      <c r="AV692" s="122"/>
      <c r="AW692" s="122"/>
      <c r="AX692" s="123"/>
    </row>
    <row r="693" spans="1:50" hidden="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6"/>
      <c r="AR693" s="186"/>
      <c r="AS693" s="119" t="s">
        <v>306</v>
      </c>
      <c r="AT693" s="120"/>
      <c r="AU693" s="186"/>
      <c r="AV693" s="186"/>
      <c r="AW693" s="119" t="s">
        <v>296</v>
      </c>
      <c r="AX693" s="181"/>
    </row>
    <row r="694" spans="1:50" hidden="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72"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56.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15">
      <c r="A698" s="175"/>
      <c r="B698" s="172"/>
      <c r="C698" s="166"/>
      <c r="D698" s="172"/>
      <c r="E698" s="111" t="s">
        <v>549</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63.75" customHeight="1" x14ac:dyDescent="0.15">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489</v>
      </c>
      <c r="AH702" s="372"/>
      <c r="AI702" s="372"/>
      <c r="AJ702" s="372"/>
      <c r="AK702" s="372"/>
      <c r="AL702" s="372"/>
      <c r="AM702" s="372"/>
      <c r="AN702" s="372"/>
      <c r="AO702" s="372"/>
      <c r="AP702" s="372"/>
      <c r="AQ702" s="372"/>
      <c r="AR702" s="372"/>
      <c r="AS702" s="372"/>
      <c r="AT702" s="372"/>
      <c r="AU702" s="372"/>
      <c r="AV702" s="372"/>
      <c r="AW702" s="372"/>
      <c r="AX702" s="373"/>
    </row>
    <row r="703" spans="1:50" ht="63.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4" t="s">
        <v>482</v>
      </c>
      <c r="AE703" s="315"/>
      <c r="AF703" s="315"/>
      <c r="AG703" s="87" t="s">
        <v>490</v>
      </c>
      <c r="AH703" s="88"/>
      <c r="AI703" s="88"/>
      <c r="AJ703" s="88"/>
      <c r="AK703" s="88"/>
      <c r="AL703" s="88"/>
      <c r="AM703" s="88"/>
      <c r="AN703" s="88"/>
      <c r="AO703" s="88"/>
      <c r="AP703" s="88"/>
      <c r="AQ703" s="88"/>
      <c r="AR703" s="88"/>
      <c r="AS703" s="88"/>
      <c r="AT703" s="88"/>
      <c r="AU703" s="88"/>
      <c r="AV703" s="88"/>
      <c r="AW703" s="88"/>
      <c r="AX703" s="89"/>
    </row>
    <row r="704" spans="1:50" ht="63.75" customHeight="1" x14ac:dyDescent="0.15">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482</v>
      </c>
      <c r="AE704" s="769"/>
      <c r="AF704" s="769"/>
      <c r="AG704" s="153" t="s">
        <v>491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482</v>
      </c>
      <c r="AE705" s="701"/>
      <c r="AF705" s="701"/>
      <c r="AG705" s="111" t="s">
        <v>494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493</v>
      </c>
      <c r="AE707" s="819"/>
      <c r="AF707" s="81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495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496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482</v>
      </c>
      <c r="AE711" s="315"/>
      <c r="AF711" s="315"/>
      <c r="AG711" s="87" t="s">
        <v>497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495</v>
      </c>
      <c r="AE712" s="769"/>
      <c r="AF712" s="769"/>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495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498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499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500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482</v>
      </c>
      <c r="AE718" s="315"/>
      <c r="AF718" s="315"/>
      <c r="AG718" s="113" t="s">
        <v>501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495</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798" t="s">
        <v>52</v>
      </c>
      <c r="D726" s="820"/>
      <c r="E726" s="820"/>
      <c r="F726" s="821"/>
      <c r="G726" s="563" t="s">
        <v>502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7.7"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465</v>
      </c>
      <c r="B737" s="196"/>
      <c r="C737" s="196"/>
      <c r="D737" s="197"/>
      <c r="E737" s="976" t="s">
        <v>520</v>
      </c>
      <c r="F737" s="976"/>
      <c r="G737" s="976"/>
      <c r="H737" s="976"/>
      <c r="I737" s="976"/>
      <c r="J737" s="976"/>
      <c r="K737" s="976"/>
      <c r="L737" s="976"/>
      <c r="M737" s="976"/>
      <c r="N737" s="351" t="s">
        <v>458</v>
      </c>
      <c r="O737" s="351"/>
      <c r="P737" s="351"/>
      <c r="Q737" s="351"/>
      <c r="R737" s="976" t="s">
        <v>520</v>
      </c>
      <c r="S737" s="976"/>
      <c r="T737" s="976"/>
      <c r="U737" s="976"/>
      <c r="V737" s="976"/>
      <c r="W737" s="976"/>
      <c r="X737" s="976"/>
      <c r="Y737" s="976"/>
      <c r="Z737" s="976"/>
      <c r="AA737" s="351" t="s">
        <v>457</v>
      </c>
      <c r="AB737" s="351"/>
      <c r="AC737" s="351"/>
      <c r="AD737" s="351"/>
      <c r="AE737" s="976" t="s">
        <v>520</v>
      </c>
      <c r="AF737" s="976"/>
      <c r="AG737" s="976"/>
      <c r="AH737" s="976"/>
      <c r="AI737" s="976"/>
      <c r="AJ737" s="976"/>
      <c r="AK737" s="976"/>
      <c r="AL737" s="976"/>
      <c r="AM737" s="976"/>
      <c r="AN737" s="351" t="s">
        <v>456</v>
      </c>
      <c r="AO737" s="351"/>
      <c r="AP737" s="351"/>
      <c r="AQ737" s="351"/>
      <c r="AR737" s="968" t="s">
        <v>520</v>
      </c>
      <c r="AS737" s="969"/>
      <c r="AT737" s="969"/>
      <c r="AU737" s="969"/>
      <c r="AV737" s="969"/>
      <c r="AW737" s="969"/>
      <c r="AX737" s="970"/>
      <c r="AY737" s="75"/>
      <c r="AZ737" s="75"/>
    </row>
    <row r="738" spans="1:52" ht="24.75" customHeight="1" x14ac:dyDescent="0.15">
      <c r="A738" s="977" t="s">
        <v>455</v>
      </c>
      <c r="B738" s="196"/>
      <c r="C738" s="196"/>
      <c r="D738" s="197"/>
      <c r="E738" s="976" t="s">
        <v>520</v>
      </c>
      <c r="F738" s="976"/>
      <c r="G738" s="976"/>
      <c r="H738" s="976"/>
      <c r="I738" s="976"/>
      <c r="J738" s="976"/>
      <c r="K738" s="976"/>
      <c r="L738" s="976"/>
      <c r="M738" s="976"/>
      <c r="N738" s="351" t="s">
        <v>454</v>
      </c>
      <c r="O738" s="351"/>
      <c r="P738" s="351"/>
      <c r="Q738" s="351"/>
      <c r="R738" s="976" t="s">
        <v>520</v>
      </c>
      <c r="S738" s="976"/>
      <c r="T738" s="976"/>
      <c r="U738" s="976"/>
      <c r="V738" s="976"/>
      <c r="W738" s="976"/>
      <c r="X738" s="976"/>
      <c r="Y738" s="976"/>
      <c r="Z738" s="976"/>
      <c r="AA738" s="351" t="s">
        <v>453</v>
      </c>
      <c r="AB738" s="351"/>
      <c r="AC738" s="351"/>
      <c r="AD738" s="351"/>
      <c r="AE738" s="976" t="s">
        <v>520</v>
      </c>
      <c r="AF738" s="976"/>
      <c r="AG738" s="976"/>
      <c r="AH738" s="976"/>
      <c r="AI738" s="976"/>
      <c r="AJ738" s="976"/>
      <c r="AK738" s="976"/>
      <c r="AL738" s="976"/>
      <c r="AM738" s="976"/>
      <c r="AN738" s="351" t="s">
        <v>449</v>
      </c>
      <c r="AO738" s="351"/>
      <c r="AP738" s="351"/>
      <c r="AQ738" s="351"/>
      <c r="AR738" s="968" t="s">
        <v>492</v>
      </c>
      <c r="AS738" s="969"/>
      <c r="AT738" s="969"/>
      <c r="AU738" s="969"/>
      <c r="AV738" s="969"/>
      <c r="AW738" s="969"/>
      <c r="AX738" s="970"/>
    </row>
    <row r="739" spans="1:52" ht="24.75" customHeight="1" thickBot="1" x14ac:dyDescent="0.2">
      <c r="A739" s="978" t="s">
        <v>445</v>
      </c>
      <c r="B739" s="979"/>
      <c r="C739" s="979"/>
      <c r="D739" s="980"/>
      <c r="E739" s="981" t="s">
        <v>477</v>
      </c>
      <c r="F739" s="971"/>
      <c r="G739" s="971"/>
      <c r="H739" s="79" t="str">
        <f>IF(E739="", "", "(")</f>
        <v>(</v>
      </c>
      <c r="I739" s="971"/>
      <c r="J739" s="971"/>
      <c r="K739" s="79" t="str">
        <f>IF(OR(I739="　", I739=""), "", "-")</f>
        <v/>
      </c>
      <c r="L739" s="972">
        <v>408</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541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798"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798"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521</v>
      </c>
      <c r="H781" s="657"/>
      <c r="I781" s="657"/>
      <c r="J781" s="657"/>
      <c r="K781" s="658"/>
      <c r="L781" s="650" t="s">
        <v>522</v>
      </c>
      <c r="M781" s="651"/>
      <c r="N781" s="651"/>
      <c r="O781" s="651"/>
      <c r="P781" s="651"/>
      <c r="Q781" s="651"/>
      <c r="R781" s="651"/>
      <c r="S781" s="651"/>
      <c r="T781" s="651"/>
      <c r="U781" s="651"/>
      <c r="V781" s="651"/>
      <c r="W781" s="651"/>
      <c r="X781" s="652"/>
      <c r="Y781" s="374">
        <v>3</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09" t="s">
        <v>20</v>
      </c>
      <c r="H791" s="810"/>
      <c r="I791" s="810"/>
      <c r="J791" s="810"/>
      <c r="K791" s="810"/>
      <c r="L791" s="811"/>
      <c r="M791" s="812"/>
      <c r="N791" s="812"/>
      <c r="O791" s="812"/>
      <c r="P791" s="812"/>
      <c r="Q791" s="812"/>
      <c r="R791" s="812"/>
      <c r="S791" s="812"/>
      <c r="T791" s="812"/>
      <c r="U791" s="812"/>
      <c r="V791" s="812"/>
      <c r="W791" s="812"/>
      <c r="X791" s="813"/>
      <c r="Y791" s="814">
        <f>SUM(Y781:AB790)</f>
        <v>3</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hidden="1" customHeight="1" x14ac:dyDescent="0.15">
      <c r="A792" s="617"/>
      <c r="B792" s="618"/>
      <c r="C792" s="618"/>
      <c r="D792" s="618"/>
      <c r="E792" s="618"/>
      <c r="F792" s="619"/>
      <c r="G792" s="581" t="s">
        <v>363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798"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798"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798"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798"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17"/>
      <c r="B818" s="618"/>
      <c r="C818" s="618"/>
      <c r="D818" s="618"/>
      <c r="E818" s="618"/>
      <c r="F818" s="619"/>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798"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798"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409</v>
      </c>
      <c r="AI836" s="350"/>
      <c r="AJ836" s="350"/>
      <c r="AK836" s="350"/>
      <c r="AL836" s="350" t="s">
        <v>21</v>
      </c>
      <c r="AM836" s="350"/>
      <c r="AN836" s="350"/>
      <c r="AO836" s="355"/>
      <c r="AP836" s="356" t="s">
        <v>343</v>
      </c>
      <c r="AQ836" s="356"/>
      <c r="AR836" s="356"/>
      <c r="AS836" s="356"/>
      <c r="AT836" s="356"/>
      <c r="AU836" s="356"/>
      <c r="AV836" s="356"/>
      <c r="AW836" s="356"/>
      <c r="AX836" s="356"/>
    </row>
    <row r="837" spans="1:50" ht="30" customHeight="1" x14ac:dyDescent="0.15">
      <c r="A837" s="362">
        <v>1</v>
      </c>
      <c r="B837" s="362">
        <v>1</v>
      </c>
      <c r="C837" s="333" t="s">
        <v>524</v>
      </c>
      <c r="D837" s="333"/>
      <c r="E837" s="333"/>
      <c r="F837" s="333"/>
      <c r="G837" s="333"/>
      <c r="H837" s="333"/>
      <c r="I837" s="333"/>
      <c r="J837" s="334">
        <v>5013201004656</v>
      </c>
      <c r="K837" s="335"/>
      <c r="L837" s="335"/>
      <c r="M837" s="335"/>
      <c r="N837" s="335"/>
      <c r="O837" s="335"/>
      <c r="P837" s="336" t="s">
        <v>522</v>
      </c>
      <c r="Q837" s="336"/>
      <c r="R837" s="336"/>
      <c r="S837" s="336"/>
      <c r="T837" s="336"/>
      <c r="U837" s="336"/>
      <c r="V837" s="336"/>
      <c r="W837" s="336"/>
      <c r="X837" s="336"/>
      <c r="Y837" s="337">
        <v>3</v>
      </c>
      <c r="Z837" s="338"/>
      <c r="AA837" s="338"/>
      <c r="AB837" s="339"/>
      <c r="AC837" s="349" t="s">
        <v>413</v>
      </c>
      <c r="AD837" s="357"/>
      <c r="AE837" s="357"/>
      <c r="AF837" s="357"/>
      <c r="AG837" s="357"/>
      <c r="AH837" s="358">
        <v>3</v>
      </c>
      <c r="AI837" s="359"/>
      <c r="AJ837" s="359"/>
      <c r="AK837" s="359"/>
      <c r="AL837" s="343">
        <v>75.599999999999994</v>
      </c>
      <c r="AM837" s="344"/>
      <c r="AN837" s="344"/>
      <c r="AO837" s="345"/>
      <c r="AP837" s="346"/>
      <c r="AQ837" s="346"/>
      <c r="AR837" s="346"/>
      <c r="AS837" s="346"/>
      <c r="AT837" s="346"/>
      <c r="AU837" s="346"/>
      <c r="AV837" s="346"/>
      <c r="AW837" s="346"/>
      <c r="AX837" s="346"/>
    </row>
    <row r="838" spans="1:50" ht="57" customHeight="1" x14ac:dyDescent="0.15">
      <c r="A838" s="362">
        <v>2</v>
      </c>
      <c r="B838" s="362">
        <v>1</v>
      </c>
      <c r="C838" s="333" t="s">
        <v>525</v>
      </c>
      <c r="D838" s="333"/>
      <c r="E838" s="333"/>
      <c r="F838" s="333"/>
      <c r="G838" s="333"/>
      <c r="H838" s="333"/>
      <c r="I838" s="333"/>
      <c r="J838" s="334">
        <v>1290801000094</v>
      </c>
      <c r="K838" s="335"/>
      <c r="L838" s="335"/>
      <c r="M838" s="335"/>
      <c r="N838" s="335"/>
      <c r="O838" s="335"/>
      <c r="P838" s="336" t="s">
        <v>533</v>
      </c>
      <c r="Q838" s="336"/>
      <c r="R838" s="336"/>
      <c r="S838" s="336"/>
      <c r="T838" s="336"/>
      <c r="U838" s="336"/>
      <c r="V838" s="336"/>
      <c r="W838" s="336"/>
      <c r="X838" s="336"/>
      <c r="Y838" s="337">
        <v>2.5</v>
      </c>
      <c r="Z838" s="338"/>
      <c r="AA838" s="338"/>
      <c r="AB838" s="339"/>
      <c r="AC838" s="349" t="s">
        <v>413</v>
      </c>
      <c r="AD838" s="349"/>
      <c r="AE838" s="349"/>
      <c r="AF838" s="349"/>
      <c r="AG838" s="349"/>
      <c r="AH838" s="358">
        <v>3</v>
      </c>
      <c r="AI838" s="359"/>
      <c r="AJ838" s="359"/>
      <c r="AK838" s="359"/>
      <c r="AL838" s="343">
        <v>61.1</v>
      </c>
      <c r="AM838" s="344"/>
      <c r="AN838" s="344"/>
      <c r="AO838" s="345"/>
      <c r="AP838" s="346"/>
      <c r="AQ838" s="346"/>
      <c r="AR838" s="346"/>
      <c r="AS838" s="346"/>
      <c r="AT838" s="346"/>
      <c r="AU838" s="346"/>
      <c r="AV838" s="346"/>
      <c r="AW838" s="346"/>
      <c r="AX838" s="346"/>
    </row>
    <row r="839" spans="1:50" ht="57" customHeight="1" x14ac:dyDescent="0.15">
      <c r="A839" s="362">
        <v>3</v>
      </c>
      <c r="B839" s="362">
        <v>1</v>
      </c>
      <c r="C839" s="347" t="s">
        <v>526</v>
      </c>
      <c r="D839" s="333"/>
      <c r="E839" s="333"/>
      <c r="F839" s="333"/>
      <c r="G839" s="333"/>
      <c r="H839" s="333"/>
      <c r="I839" s="333"/>
      <c r="J839" s="334">
        <v>9010001008669</v>
      </c>
      <c r="K839" s="335"/>
      <c r="L839" s="335"/>
      <c r="M839" s="335"/>
      <c r="N839" s="335"/>
      <c r="O839" s="335"/>
      <c r="P839" s="348" t="s">
        <v>534</v>
      </c>
      <c r="Q839" s="336"/>
      <c r="R839" s="336"/>
      <c r="S839" s="336"/>
      <c r="T839" s="336"/>
      <c r="U839" s="336"/>
      <c r="V839" s="336"/>
      <c r="W839" s="336"/>
      <c r="X839" s="336"/>
      <c r="Y839" s="337">
        <v>1.9</v>
      </c>
      <c r="Z839" s="338"/>
      <c r="AA839" s="338"/>
      <c r="AB839" s="339"/>
      <c r="AC839" s="349" t="s">
        <v>413</v>
      </c>
      <c r="AD839" s="349"/>
      <c r="AE839" s="349"/>
      <c r="AF839" s="349"/>
      <c r="AG839" s="349"/>
      <c r="AH839" s="341">
        <v>2</v>
      </c>
      <c r="AI839" s="342"/>
      <c r="AJ839" s="342"/>
      <c r="AK839" s="342"/>
      <c r="AL839" s="343">
        <v>72.8</v>
      </c>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527</v>
      </c>
      <c r="D840" s="333"/>
      <c r="E840" s="333"/>
      <c r="F840" s="333"/>
      <c r="G840" s="333"/>
      <c r="H840" s="333"/>
      <c r="I840" s="333"/>
      <c r="J840" s="334">
        <v>5050002003611</v>
      </c>
      <c r="K840" s="335"/>
      <c r="L840" s="335"/>
      <c r="M840" s="335"/>
      <c r="N840" s="335"/>
      <c r="O840" s="335"/>
      <c r="P840" s="348" t="s">
        <v>535</v>
      </c>
      <c r="Q840" s="336"/>
      <c r="R840" s="336"/>
      <c r="S840" s="336"/>
      <c r="T840" s="336"/>
      <c r="U840" s="336"/>
      <c r="V840" s="336"/>
      <c r="W840" s="336"/>
      <c r="X840" s="336"/>
      <c r="Y840" s="337">
        <v>1.3</v>
      </c>
      <c r="Z840" s="338"/>
      <c r="AA840" s="338"/>
      <c r="AB840" s="339"/>
      <c r="AC840" s="349" t="s">
        <v>413</v>
      </c>
      <c r="AD840" s="349"/>
      <c r="AE840" s="349"/>
      <c r="AF840" s="349"/>
      <c r="AG840" s="349"/>
      <c r="AH840" s="341">
        <v>3</v>
      </c>
      <c r="AI840" s="342"/>
      <c r="AJ840" s="342"/>
      <c r="AK840" s="342"/>
      <c r="AL840" s="343">
        <v>96.9</v>
      </c>
      <c r="AM840" s="344"/>
      <c r="AN840" s="344"/>
      <c r="AO840" s="345"/>
      <c r="AP840" s="346"/>
      <c r="AQ840" s="346"/>
      <c r="AR840" s="346"/>
      <c r="AS840" s="346"/>
      <c r="AT840" s="346"/>
      <c r="AU840" s="346"/>
      <c r="AV840" s="346"/>
      <c r="AW840" s="346"/>
      <c r="AX840" s="346"/>
    </row>
    <row r="841" spans="1:50" ht="57" customHeight="1" x14ac:dyDescent="0.15">
      <c r="A841" s="362">
        <v>5</v>
      </c>
      <c r="B841" s="362">
        <v>1</v>
      </c>
      <c r="C841" s="333" t="s">
        <v>528</v>
      </c>
      <c r="D841" s="333"/>
      <c r="E841" s="333"/>
      <c r="F841" s="333"/>
      <c r="G841" s="333"/>
      <c r="H841" s="333"/>
      <c r="I841" s="333"/>
      <c r="J841" s="334">
        <v>9080401001770</v>
      </c>
      <c r="K841" s="335"/>
      <c r="L841" s="335"/>
      <c r="M841" s="335"/>
      <c r="N841" s="335"/>
      <c r="O841" s="335"/>
      <c r="P841" s="336" t="s">
        <v>536</v>
      </c>
      <c r="Q841" s="336"/>
      <c r="R841" s="336"/>
      <c r="S841" s="336"/>
      <c r="T841" s="336"/>
      <c r="U841" s="336"/>
      <c r="V841" s="336"/>
      <c r="W841" s="336"/>
      <c r="X841" s="336"/>
      <c r="Y841" s="337">
        <v>0.8</v>
      </c>
      <c r="Z841" s="338"/>
      <c r="AA841" s="338"/>
      <c r="AB841" s="339"/>
      <c r="AC841" s="340" t="s">
        <v>419</v>
      </c>
      <c r="AD841" s="340"/>
      <c r="AE841" s="340"/>
      <c r="AF841" s="340"/>
      <c r="AG841" s="340"/>
      <c r="AH841" s="341" t="s">
        <v>519</v>
      </c>
      <c r="AI841" s="342"/>
      <c r="AJ841" s="342"/>
      <c r="AK841" s="342"/>
      <c r="AL841" s="343" t="s">
        <v>519</v>
      </c>
      <c r="AM841" s="344"/>
      <c r="AN841" s="344"/>
      <c r="AO841" s="345"/>
      <c r="AP841" s="346"/>
      <c r="AQ841" s="346"/>
      <c r="AR841" s="346"/>
      <c r="AS841" s="346"/>
      <c r="AT841" s="346"/>
      <c r="AU841" s="346"/>
      <c r="AV841" s="346"/>
      <c r="AW841" s="346"/>
      <c r="AX841" s="346"/>
    </row>
    <row r="842" spans="1:50" ht="30" customHeight="1" x14ac:dyDescent="0.15">
      <c r="A842" s="362">
        <v>6</v>
      </c>
      <c r="B842" s="362">
        <v>1</v>
      </c>
      <c r="C842" s="333" t="s">
        <v>529</v>
      </c>
      <c r="D842" s="333"/>
      <c r="E842" s="333"/>
      <c r="F842" s="333"/>
      <c r="G842" s="333"/>
      <c r="H842" s="333"/>
      <c r="I842" s="333"/>
      <c r="J842" s="334">
        <v>3050001029527</v>
      </c>
      <c r="K842" s="335"/>
      <c r="L842" s="335"/>
      <c r="M842" s="335"/>
      <c r="N842" s="335"/>
      <c r="O842" s="335"/>
      <c r="P842" s="336" t="s">
        <v>537</v>
      </c>
      <c r="Q842" s="336"/>
      <c r="R842" s="336"/>
      <c r="S842" s="336"/>
      <c r="T842" s="336"/>
      <c r="U842" s="336"/>
      <c r="V842" s="336"/>
      <c r="W842" s="336"/>
      <c r="X842" s="336"/>
      <c r="Y842" s="337">
        <v>0.1</v>
      </c>
      <c r="Z842" s="338"/>
      <c r="AA842" s="338"/>
      <c r="AB842" s="339"/>
      <c r="AC842" s="340" t="s">
        <v>419</v>
      </c>
      <c r="AD842" s="340"/>
      <c r="AE842" s="340"/>
      <c r="AF842" s="340"/>
      <c r="AG842" s="340"/>
      <c r="AH842" s="341" t="s">
        <v>519</v>
      </c>
      <c r="AI842" s="342"/>
      <c r="AJ842" s="342"/>
      <c r="AK842" s="342"/>
      <c r="AL842" s="343" t="s">
        <v>519</v>
      </c>
      <c r="AM842" s="344"/>
      <c r="AN842" s="344"/>
      <c r="AO842" s="345"/>
      <c r="AP842" s="346"/>
      <c r="AQ842" s="346"/>
      <c r="AR842" s="346"/>
      <c r="AS842" s="346"/>
      <c r="AT842" s="346"/>
      <c r="AU842" s="346"/>
      <c r="AV842" s="346"/>
      <c r="AW842" s="346"/>
      <c r="AX842" s="346"/>
    </row>
    <row r="843" spans="1:50" ht="30" customHeight="1" x14ac:dyDescent="0.15">
      <c r="A843" s="362">
        <v>7</v>
      </c>
      <c r="B843" s="362">
        <v>1</v>
      </c>
      <c r="C843" s="333" t="s">
        <v>530</v>
      </c>
      <c r="D843" s="333"/>
      <c r="E843" s="333"/>
      <c r="F843" s="333"/>
      <c r="G843" s="333"/>
      <c r="H843" s="333"/>
      <c r="I843" s="333"/>
      <c r="J843" s="334">
        <v>6050001026257</v>
      </c>
      <c r="K843" s="335"/>
      <c r="L843" s="335"/>
      <c r="M843" s="335"/>
      <c r="N843" s="335"/>
      <c r="O843" s="335"/>
      <c r="P843" s="336" t="s">
        <v>538</v>
      </c>
      <c r="Q843" s="336"/>
      <c r="R843" s="336"/>
      <c r="S843" s="336"/>
      <c r="T843" s="336"/>
      <c r="U843" s="336"/>
      <c r="V843" s="336"/>
      <c r="W843" s="336"/>
      <c r="X843" s="336"/>
      <c r="Y843" s="337">
        <v>0</v>
      </c>
      <c r="Z843" s="338"/>
      <c r="AA843" s="338"/>
      <c r="AB843" s="339"/>
      <c r="AC843" s="340" t="s">
        <v>413</v>
      </c>
      <c r="AD843" s="340"/>
      <c r="AE843" s="340"/>
      <c r="AF843" s="340"/>
      <c r="AG843" s="340"/>
      <c r="AH843" s="341">
        <v>2</v>
      </c>
      <c r="AI843" s="342"/>
      <c r="AJ843" s="342"/>
      <c r="AK843" s="342"/>
      <c r="AL843" s="343">
        <v>77.900000000000006</v>
      </c>
      <c r="AM843" s="344"/>
      <c r="AN843" s="344"/>
      <c r="AO843" s="345"/>
      <c r="AP843" s="346"/>
      <c r="AQ843" s="346"/>
      <c r="AR843" s="346"/>
      <c r="AS843" s="346"/>
      <c r="AT843" s="346"/>
      <c r="AU843" s="346"/>
      <c r="AV843" s="346"/>
      <c r="AW843" s="346"/>
      <c r="AX843" s="346"/>
    </row>
    <row r="844" spans="1:50" ht="30" customHeight="1" x14ac:dyDescent="0.15">
      <c r="A844" s="362">
        <v>8</v>
      </c>
      <c r="B844" s="362">
        <v>1</v>
      </c>
      <c r="C844" s="333" t="s">
        <v>531</v>
      </c>
      <c r="D844" s="333"/>
      <c r="E844" s="333"/>
      <c r="F844" s="333"/>
      <c r="G844" s="333"/>
      <c r="H844" s="333"/>
      <c r="I844" s="333"/>
      <c r="J844" s="334">
        <v>5050001009262</v>
      </c>
      <c r="K844" s="335"/>
      <c r="L844" s="335"/>
      <c r="M844" s="335"/>
      <c r="N844" s="335"/>
      <c r="O844" s="335"/>
      <c r="P844" s="336" t="s">
        <v>538</v>
      </c>
      <c r="Q844" s="336"/>
      <c r="R844" s="336"/>
      <c r="S844" s="336"/>
      <c r="T844" s="336"/>
      <c r="U844" s="336"/>
      <c r="V844" s="336"/>
      <c r="W844" s="336"/>
      <c r="X844" s="336"/>
      <c r="Y844" s="337">
        <v>0</v>
      </c>
      <c r="Z844" s="338"/>
      <c r="AA844" s="338"/>
      <c r="AB844" s="339"/>
      <c r="AC844" s="340" t="s">
        <v>419</v>
      </c>
      <c r="AD844" s="340"/>
      <c r="AE844" s="340"/>
      <c r="AF844" s="340"/>
      <c r="AG844" s="340"/>
      <c r="AH844" s="341" t="s">
        <v>519</v>
      </c>
      <c r="AI844" s="342"/>
      <c r="AJ844" s="342"/>
      <c r="AK844" s="342"/>
      <c r="AL844" s="343" t="s">
        <v>519</v>
      </c>
      <c r="AM844" s="344"/>
      <c r="AN844" s="344"/>
      <c r="AO844" s="345"/>
      <c r="AP844" s="346"/>
      <c r="AQ844" s="346"/>
      <c r="AR844" s="346"/>
      <c r="AS844" s="346"/>
      <c r="AT844" s="346"/>
      <c r="AU844" s="346"/>
      <c r="AV844" s="346"/>
      <c r="AW844" s="346"/>
      <c r="AX844" s="346"/>
    </row>
    <row r="845" spans="1:50" ht="30" customHeight="1" x14ac:dyDescent="0.15">
      <c r="A845" s="362">
        <v>9</v>
      </c>
      <c r="B845" s="362">
        <v>1</v>
      </c>
      <c r="C845" s="333" t="s">
        <v>532</v>
      </c>
      <c r="D845" s="333"/>
      <c r="E845" s="333"/>
      <c r="F845" s="333"/>
      <c r="G845" s="333"/>
      <c r="H845" s="333"/>
      <c r="I845" s="333"/>
      <c r="J845" s="334">
        <v>8011101028104</v>
      </c>
      <c r="K845" s="335"/>
      <c r="L845" s="335"/>
      <c r="M845" s="335"/>
      <c r="N845" s="335"/>
      <c r="O845" s="335"/>
      <c r="P845" s="336" t="s">
        <v>539</v>
      </c>
      <c r="Q845" s="336"/>
      <c r="R845" s="336"/>
      <c r="S845" s="336"/>
      <c r="T845" s="336"/>
      <c r="U845" s="336"/>
      <c r="V845" s="336"/>
      <c r="W845" s="336"/>
      <c r="X845" s="336"/>
      <c r="Y845" s="337">
        <v>0</v>
      </c>
      <c r="Z845" s="338"/>
      <c r="AA845" s="338"/>
      <c r="AB845" s="339"/>
      <c r="AC845" s="340" t="s">
        <v>419</v>
      </c>
      <c r="AD845" s="340"/>
      <c r="AE845" s="340"/>
      <c r="AF845" s="340"/>
      <c r="AG845" s="340"/>
      <c r="AH845" s="341" t="s">
        <v>519</v>
      </c>
      <c r="AI845" s="342"/>
      <c r="AJ845" s="342"/>
      <c r="AK845" s="342"/>
      <c r="AL845" s="343" t="s">
        <v>519</v>
      </c>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540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409</v>
      </c>
      <c r="AI869" s="350"/>
      <c r="AJ869" s="350"/>
      <c r="AK869" s="350"/>
      <c r="AL869" s="350" t="s">
        <v>21</v>
      </c>
      <c r="AM869" s="350"/>
      <c r="AN869" s="350"/>
      <c r="AO869" s="355"/>
      <c r="AP869" s="356" t="s">
        <v>343</v>
      </c>
      <c r="AQ869" s="356"/>
      <c r="AR869" s="356"/>
      <c r="AS869" s="356"/>
      <c r="AT869" s="356"/>
      <c r="AU869" s="356"/>
      <c r="AV869" s="356"/>
      <c r="AW869" s="356"/>
      <c r="AX869" s="356"/>
    </row>
    <row r="870" spans="1:50" ht="30" customHeight="1" x14ac:dyDescent="0.15">
      <c r="A870" s="362">
        <v>1</v>
      </c>
      <c r="B870" s="362">
        <v>1</v>
      </c>
      <c r="C870" s="333" t="s">
        <v>542</v>
      </c>
      <c r="D870" s="333"/>
      <c r="E870" s="333"/>
      <c r="F870" s="333"/>
      <c r="G870" s="333"/>
      <c r="H870" s="333"/>
      <c r="I870" s="333"/>
      <c r="J870" s="334">
        <v>5330005008356</v>
      </c>
      <c r="K870" s="335"/>
      <c r="L870" s="335"/>
      <c r="M870" s="335"/>
      <c r="N870" s="335"/>
      <c r="O870" s="335"/>
      <c r="P870" s="336" t="s">
        <v>543</v>
      </c>
      <c r="Q870" s="336"/>
      <c r="R870" s="336"/>
      <c r="S870" s="336"/>
      <c r="T870" s="336"/>
      <c r="U870" s="336"/>
      <c r="V870" s="336"/>
      <c r="W870" s="336"/>
      <c r="X870" s="336"/>
      <c r="Y870" s="337">
        <v>0.3</v>
      </c>
      <c r="Z870" s="338"/>
      <c r="AA870" s="338"/>
      <c r="AB870" s="339"/>
      <c r="AC870" s="349" t="s">
        <v>419</v>
      </c>
      <c r="AD870" s="357"/>
      <c r="AE870" s="357"/>
      <c r="AF870" s="357"/>
      <c r="AG870" s="357"/>
      <c r="AH870" s="358" t="s">
        <v>519</v>
      </c>
      <c r="AI870" s="359"/>
      <c r="AJ870" s="359"/>
      <c r="AK870" s="359"/>
      <c r="AL870" s="343" t="s">
        <v>519</v>
      </c>
      <c r="AM870" s="344"/>
      <c r="AN870" s="344"/>
      <c r="AO870" s="345"/>
      <c r="AP870" s="346"/>
      <c r="AQ870" s="346"/>
      <c r="AR870" s="346"/>
      <c r="AS870" s="346"/>
      <c r="AT870" s="346"/>
      <c r="AU870" s="346"/>
      <c r="AV870" s="346"/>
      <c r="AW870" s="346"/>
      <c r="AX870" s="346"/>
    </row>
    <row r="871" spans="1:50" ht="30"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409</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409</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409</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 right="0.7" top="0.75" bottom="0.75" header="0.3" footer="0.3"/>
  <pageSetup paperSize="9" scale="65" fitToHeight="0" orientation="portrait" r:id="rId1"/>
  <headerFooter differentFirst="1" alignWithMargins="0"/>
  <rowBreaks count="5" manualBreakCount="5">
    <brk id="129" max="16383" man="1"/>
    <brk id="699" max="16383" man="1"/>
    <brk id="735" max="49" man="1"/>
    <brk id="778" max="49" man="1"/>
    <brk id="8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t="s">
        <v>482</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482</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宇宙開発利用、科学技術・イノベーション</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宇宙開発利用、科学技術・イノベーション</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宇宙開発利用、科学技術・イノベーション</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宇宙開発利用、科学技術・イノベーション</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宇宙開発利用、科学技術・イノベーション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宇宙開発利用、科学技術・イノベーション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宇宙開発利用、科学技術・イノベーション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宇宙開発利用、科学技術・イノベーション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宇宙開発利用、科学技術・イノベーション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宇宙開発利用、科学技術・イノベーション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宇宙開発利用、科学技術・イノベーション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宇宙開発利用、科学技術・イノベーション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2019-05-30T09:02:39Z</cp:lastPrinted>
  <dcterms:created xsi:type="dcterms:W3CDTF">2012-03-13T00:50:25Z</dcterms:created>
  <dcterms:modified xsi:type="dcterms:W3CDTF">2019-06-24T01:58:22Z</dcterms:modified>
</cp:coreProperties>
</file>