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b2   奄   美\18_行政事業レビュー\H31\03_作成\190617_総務課提出（事業番号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<sst xmlns="http://schemas.openxmlformats.org/spreadsheetml/2006/main" count="3449" uniqueCount="759">
  <si>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</si>
  <si>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</si>
  <si>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</si>
  <si>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</si>
  <si>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</si>
  <si>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</si>
  <si>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</si>
  <si>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</si>
  <si>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</si>
  <si>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</si>
  <si>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</si>
  <si>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</si>
  <si>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</si>
  <si>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</si>
  <si>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</si>
  <si>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</si>
  <si>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</si>
  <si>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</si>
  <si>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</si>
  <si>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</si>
  <si>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</si>
  <si>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</si>
  <si>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</si>
  <si>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</si>
  <si>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</si>
  <si>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</si>
  <si>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</si>
  <si>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</si>
  <si>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</si>
  <si>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</si>
  <si>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</si>
  <si>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</si>
  <si>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</si>
  <si>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</si>
  <si>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</si>
  <si>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</si>
  <si>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</si>
  <si>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</si>
  <si>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</si>
  <si>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</si>
  <si>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</si>
  <si>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</si>
  <si>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</si>
  <si>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</si>
  <si>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</si>
  <si>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</si>
  <si>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</si>
  <si>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</si>
  <si>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</si>
  <si>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</si>
  <si>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</si>
  <si>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</si>
  <si>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</si>
  <si>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</si>
  <si>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</si>
  <si>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</si>
  <si>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</si>
  <si>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</si>
  <si>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</si>
  <si>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</si>
  <si>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</si>
  <si>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</si>
  <si>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</si>
  <si>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</si>
  <si>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</si>
  <si>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</si>
  <si>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</si>
  <si>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</si>
  <si>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</si>
  <si>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</si>
  <si>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</si>
  <si>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</si>
  <si>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</si>
  <si>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</si>
  <si>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</si>
  <si>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</si>
  <si>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</si>
  <si>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</si>
  <si>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</si>
  <si>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</si>
  <si>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</si>
  <si>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</si>
  <si>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</si>
  <si>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</si>
  <si>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</si>
  <si>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</si>
  <si>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</si>
  <si>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</si>
  <si>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</si>
  <si>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</si>
  <si>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</si>
  <si>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</si>
  <si>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</si>
  <si>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</si>
  <si>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</si>
  <si>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</si>
  <si>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</si>
  <si>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</si>
  <si>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</si>
  <si>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</si>
  <si>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</si>
  <si>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</si>
  <si>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</si>
  <si>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</si>
  <si>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</si>
  <si>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</si>
  <si>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</si>
  <si>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</si>
  <si>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</si>
  <si>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</si>
  <si>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</si>
  <si>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</si>
  <si>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</si>
  <si>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</si>
  <si>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</si>
  <si>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</si>
  <si>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</si>
  <si>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</si>
  <si>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</si>
  <si>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</si>
  <si>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</si>
  <si>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</si>
  <si>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</si>
  <si>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</si>
  <si>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</si>
  <si>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</si>
  <si>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</si>
  <si>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</si>
  <si>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</si>
  <si>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</si>
  <si>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</si>
  <si>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</si>
  <si>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</si>
  <si>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</si>
  <si>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</si>
  <si>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</si>
  <si>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</si>
  <si>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</si>
  <si>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</si>
  <si>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</si>
  <si>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</si>
  <si>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</si>
  <si>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</si>
  <si>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</si>
  <si>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</si>
  <si>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</si>
  <si>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</si>
  <si>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</si>
  <si>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</si>
  <si>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</si>
  <si>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</si>
  <si>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</si>
  <si>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</si>
  <si>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</si>
  <si>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</si>
  <si>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</si>
  <si>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</si>
  <si>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</si>
  <si>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</si>
  <si>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</si>
  <si>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</si>
  <si>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</si>
  <si>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</si>
  <si>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</si>
  <si>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</si>
  <si>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</si>
  <si>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</si>
  <si>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</si>
  <si>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</si>
  <si>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</si>
  <si>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</si>
  <si>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</si>
  <si>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</si>
  <si>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</si>
  <si>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</si>
  <si>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</si>
  <si>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</si>
  <si>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</si>
  <si>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</si>
  <si>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</si>
  <si>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</si>
  <si>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</si>
  <si>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</si>
  <si>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</si>
  <si>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</si>
  <si>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</si>
  <si>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</si>
  <si>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</si>
  <si>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</si>
  <si>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</si>
  <si>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</si>
  <si>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</si>
  <si>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</si>
  <si>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</si>
  <si>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</si>
  <si>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</si>
  <si>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</si>
  <si>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</si>
  <si>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</si>
  <si>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</si>
  <si>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</si>
  <si>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</si>
  <si>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</si>
  <si>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</si>
  <si>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</si>
  <si>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</si>
  <si>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</si>
  <si>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</si>
  <si>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</si>
  <si>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</si>
  <si>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</si>
  <si>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</si>
  <si>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</si>
  <si>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</si>
  <si>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</si>
  <si>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</si>
  <si>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</si>
  <si>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</si>
  <si>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</si>
  <si>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</si>
  <si>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</si>
  <si>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</si>
  <si>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</si>
  <si>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</si>
  <si>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</si>
  <si>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</si>
  <si>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</si>
  <si>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</si>
  <si>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</si>
  <si>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</si>
  <si>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</si>
  <si>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</si>
  <si>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</si>
  <si>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</si>
  <si>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</si>
  <si>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</si>
  <si>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</si>
  <si>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</si>
  <si>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</si>
  <si>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</si>
  <si>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</si>
  <si>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</si>
  <si>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</si>
  <si>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</si>
  <si>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</si>
  <si>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</si>
  <si>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</si>
  <si>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</si>
  <si>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</si>
  <si>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</si>
  <si>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</si>
  <si>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</si>
  <si>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</si>
  <si>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</si>
  <si>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</si>
  <si>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</si>
  <si>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</si>
  <si>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</si>
  <si>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</si>
  <si>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</si>
  <si>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</si>
  <si>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</si>
  <si>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</si>
  <si>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</si>
  <si>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</si>
  <si>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</si>
  <si>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</si>
  <si>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</si>
  <si>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</si>
  <si>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</si>
  <si>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</si>
  <si>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</si>
  <si>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</si>
  <si>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</si>
  <si>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</si>
  <si>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</si>
  <si>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</si>
  <si>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</si>
  <si>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</si>
  <si>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</si>
  <si>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</si>
  <si>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</si>
  <si>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</si>
  <si>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</si>
  <si>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</si>
  <si>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</si>
  <si>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</si>
  <si>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</si>
  <si>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</si>
  <si>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</si>
  <si>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</si>
  <si>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</si>
  <si>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</si>
  <si>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</si>
  <si>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</si>
  <si>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</si>
  <si>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</si>
  <si>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</si>
  <si>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</si>
  <si>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</si>
  <si>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</si>
  <si>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</si>
  <si>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</si>
  <si>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</si>
  <si>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</si>
  <si>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</si>
  <si>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</si>
  <si>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</si>
  <si>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</si>
  <si>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</si>
  <si>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</si>
  <si>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</si>
  <si>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</si>
  <si>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</si>
  <si>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</si>
  <si>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</si>
  <si>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</si>
  <si>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</si>
  <si>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</si>
  <si>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</si>
  <si>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</si>
  <si>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</si>
  <si>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</si>
  <si>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</si>
  <si>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</si>
  <si>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</si>
  <si>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</si>
  <si>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</si>
  <si>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</si>
  <si>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</si>
  <si>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</si>
  <si>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</si>
  <si>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</si>
  <si>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</si>
  <si>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</si>
  <si>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</si>
  <si>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</si>
  <si>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</si>
  <si>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</si>
  <si>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</si>
  <si>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</si>
  <si>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</si>
  <si>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</si>
  <si>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</si>
  <si>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</si>
  <si>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</si>
  <si>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</si>
  <si>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</si>
  <si>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</si>
  <si>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</si>
  <si>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</si>
  <si>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</si>
  <si>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</si>
  <si>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</si>
  <si>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</si>
  <si>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</si>
  <si>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</si>
  <si>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</si>
  <si>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</si>
  <si>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</si>
  <si>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</si>
  <si>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</si>
  <si>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</si>
  <si>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</si>
  <si>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</si>
  <si>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</si>
  <si>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</si>
  <si>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</si>
  <si>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</si>
  <si>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</si>
  <si>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</si>
  <si>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</si>
  <si>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</si>
  <si>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</si>
  <si>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</si>
  <si>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</si>
  <si>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</si>
  <si>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</si>
  <si>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</si>
  <si>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</si>
  <si>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</si>
  <si>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</si>
  <si>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</si>
  <si>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</si>
  <si>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</si>
  <si>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</si>
  <si>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</si>
  <si>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</si>
  <si>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</si>
  <si>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</si>
  <si>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</si>
  <si>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</si>
  <si>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</si>
  <si>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</si>
  <si>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</si>
  <si>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</si>
  <si>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</si>
  <si>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</si>
  <si>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</si>
  <si>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</si>
  <si>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</si>
  <si>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</si>
  <si>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</si>
  <si>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</si>
  <si>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</si>
  <si>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</si>
  <si>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</si>
  <si>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</si>
  <si>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</si>
  <si>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</si>
  <si>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</si>
  <si>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</si>
  <si>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</si>
  <si>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</si>
  <si>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</si>
  <si>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</si>
  <si>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</si>
  <si>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</si>
  <si>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</si>
  <si>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</si>
  <si>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</si>
  <si>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</si>
  <si>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</si>
  <si>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</si>
  <si>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</si>
  <si>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</si>
  <si>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</si>
  <si>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</si>
  <si>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</si>
  <si>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</si>
  <si>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</si>
  <si>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</si>
  <si>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</si>
  <si>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</si>
  <si>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</si>
  <si>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</si>
  <si>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</si>
  <si>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</si>
  <si>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</si>
  <si>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</si>
  <si>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</si>
  <si>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</si>
  <si>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</si>
  <si>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</si>
  <si>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</si>
  <si>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</si>
  <si>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</si>
  <si>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</si>
  <si>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</si>
  <si>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</si>
  <si>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</si>
  <si>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</si>
  <si>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</si>
  <si>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</si>
  <si>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</si>
  <si>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</si>
  <si>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</si>
  <si>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</si>
  <si>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</si>
  <si>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</si>
  <si>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</si>
  <si>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</si>
  <si>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</si>
  <si>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</si>
  <si>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</si>
  <si>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</si>
  <si>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</si>
  <si>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</si>
  <si>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</si>
  <si>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</si>
  <si>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</si>
  <si>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</si>
  <si>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</si>
  <si>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</si>
  <si>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</si>
  <si>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</si>
  <si>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</si>
  <si>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</si>
  <si>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</si>
  <si>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</si>
  <si>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</si>
  <si>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</si>
  <si>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</si>
  <si>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</si>
  <si>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</si>
  <si>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</si>
  <si>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</si>
  <si>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</si>
  <si>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</si>
  <si>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</si>
  <si>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</si>
  <si>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</si>
  <si>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</si>
  <si>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</si>
  <si>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</si>
  <si>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</si>
  <si>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</si>
  <si>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</si>
  <si>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</si>
  <si>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</si>
  <si>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</si>
  <si>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</si>
  <si>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</si>
  <si>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</si>
  <si>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</si>
  <si>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</si>
  <si>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</si>
  <si>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</si>
  <si>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</si>
  <si>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</si>
  <si>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</si>
  <si>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</si>
  <si>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</si>
  <si>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</si>
  <si>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</si>
  <si>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</si>
  <si>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</si>
  <si>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</si>
  <si>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</si>
  <si>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</si>
  <si>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</si>
  <si>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</si>
  <si>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</si>
  <si>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</si>
  <si>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</si>
  <si>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</si>
  <si>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</si>
  <si>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</si>
  <si>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</si>
  <si>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</si>
  <si>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</si>
  <si>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</si>
  <si>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</si>
  <si>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</si>
  <si>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</si>
  <si>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</si>
  <si>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</si>
  <si>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</si>
  <si>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</si>
  <si>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</si>
  <si>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奄美群島振興開発事業</t>
    <rPh sb="0" eb="2">
      <t>アマミ</t>
    </rPh>
    <rPh sb="2" eb="4">
      <t>グントウ</t>
    </rPh>
    <rPh sb="4" eb="6">
      <t>シンコウ</t>
    </rPh>
    <rPh sb="6" eb="8">
      <t>カイハツ</t>
    </rPh>
    <rPh sb="8" eb="10">
      <t>ジギョウ</t>
    </rPh>
    <phoneticPr fontId="5"/>
  </si>
  <si>
    <t>国土政策局</t>
    <rPh sb="0" eb="2">
      <t>コクド</t>
    </rPh>
    <rPh sb="2" eb="5">
      <t>セイサクキョク</t>
    </rPh>
    <phoneticPr fontId="5"/>
  </si>
  <si>
    <t>特別地域振興官</t>
    <rPh sb="0" eb="2">
      <t>トクベツ</t>
    </rPh>
    <rPh sb="2" eb="4">
      <t>チイキ</t>
    </rPh>
    <rPh sb="4" eb="7">
      <t>シンコウカン</t>
    </rPh>
    <phoneticPr fontId="5"/>
  </si>
  <si>
    <t>特別地域振興官
笹原 顕雄</t>
    <rPh sb="0" eb="2">
      <t>トクベツ</t>
    </rPh>
    <rPh sb="2" eb="4">
      <t>チイキ</t>
    </rPh>
    <rPh sb="4" eb="7">
      <t>シンコウカン</t>
    </rPh>
    <rPh sb="8" eb="10">
      <t>ササハラ</t>
    </rPh>
    <rPh sb="11" eb="12">
      <t>アキラ</t>
    </rPh>
    <rPh sb="12" eb="13">
      <t>オス</t>
    </rPh>
    <phoneticPr fontId="5"/>
  </si>
  <si>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トウ</t>
    </rPh>
    <phoneticPr fontId="5"/>
  </si>
  <si>
    <t>奄美群島振興開発特別措置法第５条に基づき鹿児島県が策定した奄美群島振興開発計画</t>
    <rPh sb="0" eb="2">
      <t>アマミ</t>
    </rPh>
    <rPh sb="2" eb="4">
      <t>グントウ</t>
    </rPh>
    <rPh sb="4" eb="6">
      <t>シンコウ</t>
    </rPh>
    <rPh sb="6" eb="8">
      <t>カイハツ</t>
    </rPh>
    <rPh sb="8" eb="10">
      <t>トクベツ</t>
    </rPh>
    <rPh sb="10" eb="13">
      <t>ソチホウ</t>
    </rPh>
    <rPh sb="13" eb="14">
      <t>ダイ</t>
    </rPh>
    <rPh sb="15" eb="16">
      <t>ジョウ</t>
    </rPh>
    <rPh sb="17" eb="18">
      <t>モト</t>
    </rPh>
    <rPh sb="20" eb="24">
      <t>カゴシマケン</t>
    </rPh>
    <rPh sb="25" eb="27">
      <t>サクテイ</t>
    </rPh>
    <rPh sb="29" eb="31">
      <t>アマミ</t>
    </rPh>
    <rPh sb="31" eb="33">
      <t>グントウ</t>
    </rPh>
    <rPh sb="33" eb="35">
      <t>シンコウ</t>
    </rPh>
    <rPh sb="35" eb="37">
      <t>カイハツ</t>
    </rPh>
    <rPh sb="37" eb="39">
      <t>ケイカク</t>
    </rPh>
    <phoneticPr fontId="5"/>
  </si>
  <si>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</si>
  <si>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③同法第６条に基づき、奄美群島の振興開発の推進に向け基本となる施策について調査検討を行うための国の直轄調査を実施している。</t>
    <rPh sb="1" eb="3">
      <t>コウキョウ</t>
    </rPh>
    <rPh sb="3" eb="5">
      <t>ジギョウ</t>
    </rPh>
    <rPh sb="11" eb="13">
      <t>アマミ</t>
    </rPh>
    <rPh sb="13" eb="15">
      <t>グントウ</t>
    </rPh>
    <rPh sb="15" eb="17">
      <t>シンコウ</t>
    </rPh>
    <rPh sb="17" eb="19">
      <t>カイハツ</t>
    </rPh>
    <rPh sb="19" eb="21">
      <t>トクベツ</t>
    </rPh>
    <rPh sb="21" eb="24">
      <t>ソチホウ</t>
    </rPh>
    <rPh sb="25" eb="26">
      <t>モト</t>
    </rPh>
    <rPh sb="29" eb="33">
      <t>カゴシマケン</t>
    </rPh>
    <rPh sb="34" eb="36">
      <t>サクテイ</t>
    </rPh>
    <rPh sb="39" eb="41">
      <t>アマミ</t>
    </rPh>
    <rPh sb="41" eb="43">
      <t>グントウ</t>
    </rPh>
    <rPh sb="43" eb="45">
      <t>シンコウ</t>
    </rPh>
    <rPh sb="45" eb="47">
      <t>カイハツ</t>
    </rPh>
    <rPh sb="47" eb="49">
      <t>ケイカク</t>
    </rPh>
    <rPh sb="51" eb="52">
      <t>モト</t>
    </rPh>
    <rPh sb="54" eb="56">
      <t>ジギョウ</t>
    </rPh>
    <rPh sb="61" eb="63">
      <t>ドウホウ</t>
    </rPh>
    <rPh sb="63" eb="64">
      <t>ダイ</t>
    </rPh>
    <rPh sb="65" eb="66">
      <t>ジョウ</t>
    </rPh>
    <rPh sb="67" eb="69">
      <t>キテイ</t>
    </rPh>
    <rPh sb="70" eb="71">
      <t>モト</t>
    </rPh>
    <rPh sb="74" eb="75">
      <t>クニ</t>
    </rPh>
    <rPh sb="76" eb="78">
      <t>フタン</t>
    </rPh>
    <rPh sb="78" eb="79">
      <t>オヨ</t>
    </rPh>
    <rPh sb="80" eb="82">
      <t>ホジョ</t>
    </rPh>
    <rPh sb="83" eb="85">
      <t>ワリアイ</t>
    </rPh>
    <rPh sb="86" eb="88">
      <t>カサア</t>
    </rPh>
    <rPh sb="91" eb="93">
      <t>シエン</t>
    </rPh>
    <rPh sb="100" eb="102">
      <t>コウキョウ</t>
    </rPh>
    <rPh sb="102" eb="104">
      <t>ジギョウ</t>
    </rPh>
    <rPh sb="104" eb="107">
      <t>カンケイヒ</t>
    </rPh>
    <rPh sb="108" eb="110">
      <t>チイキ</t>
    </rPh>
    <rPh sb="110" eb="112">
      <t>イッカツ</t>
    </rPh>
    <rPh sb="112" eb="114">
      <t>ケイジョウ</t>
    </rPh>
    <rPh sb="118" eb="121">
      <t>ヒコウキョウ</t>
    </rPh>
    <rPh sb="121" eb="123">
      <t>ジギョウ</t>
    </rPh>
    <rPh sb="129" eb="131">
      <t>ドウホウ</t>
    </rPh>
    <rPh sb="131" eb="132">
      <t>ダイ</t>
    </rPh>
    <rPh sb="133" eb="134">
      <t>ジョウ</t>
    </rPh>
    <rPh sb="135" eb="136">
      <t>モト</t>
    </rPh>
    <rPh sb="139" eb="141">
      <t>アマミ</t>
    </rPh>
    <rPh sb="141" eb="143">
      <t>グントウ</t>
    </rPh>
    <rPh sb="144" eb="147">
      <t>チリテキ</t>
    </rPh>
    <rPh sb="148" eb="151">
      <t>シゼンテキ</t>
    </rPh>
    <rPh sb="151" eb="153">
      <t>トクセイ</t>
    </rPh>
    <rPh sb="155" eb="156">
      <t>タ</t>
    </rPh>
    <rPh sb="157" eb="159">
      <t>トクシュ</t>
    </rPh>
    <rPh sb="159" eb="161">
      <t>ジジョウ</t>
    </rPh>
    <rPh sb="165" eb="167">
      <t>アマミ</t>
    </rPh>
    <rPh sb="167" eb="169">
      <t>グントウ</t>
    </rPh>
    <rPh sb="173" eb="174">
      <t>クニ</t>
    </rPh>
    <rPh sb="175" eb="177">
      <t>ホジョ</t>
    </rPh>
    <rPh sb="178" eb="179">
      <t>ウ</t>
    </rPh>
    <rPh sb="181" eb="182">
      <t>オコナ</t>
    </rPh>
    <rPh sb="183" eb="185">
      <t>ヒツヨウ</t>
    </rPh>
    <rPh sb="195" eb="197">
      <t>チホウ</t>
    </rPh>
    <rPh sb="197" eb="199">
      <t>コウキョウ</t>
    </rPh>
    <rPh sb="199" eb="201">
      <t>ダンタイ</t>
    </rPh>
    <rPh sb="202" eb="203">
      <t>タイ</t>
    </rPh>
    <rPh sb="204" eb="206">
      <t>ホジョ</t>
    </rPh>
    <rPh sb="207" eb="208">
      <t>オコナ</t>
    </rPh>
    <rPh sb="209" eb="211">
      <t>シエン</t>
    </rPh>
    <rPh sb="218" eb="220">
      <t>ドウホウ</t>
    </rPh>
    <rPh sb="220" eb="221">
      <t>ダイ</t>
    </rPh>
    <rPh sb="222" eb="223">
      <t>ジョウ</t>
    </rPh>
    <rPh sb="224" eb="225">
      <t>モト</t>
    </rPh>
    <rPh sb="228" eb="230">
      <t>アマミ</t>
    </rPh>
    <rPh sb="230" eb="232">
      <t>グントウ</t>
    </rPh>
    <rPh sb="233" eb="235">
      <t>シンコウ</t>
    </rPh>
    <rPh sb="235" eb="237">
      <t>カイハツ</t>
    </rPh>
    <rPh sb="238" eb="240">
      <t>スイシン</t>
    </rPh>
    <rPh sb="241" eb="242">
      <t>ム</t>
    </rPh>
    <rPh sb="243" eb="245">
      <t>キホン</t>
    </rPh>
    <rPh sb="248" eb="250">
      <t>セサク</t>
    </rPh>
    <rPh sb="254" eb="256">
      <t>チョウサ</t>
    </rPh>
    <rPh sb="256" eb="258">
      <t>ケントウ</t>
    </rPh>
    <rPh sb="259" eb="260">
      <t>オコナ</t>
    </rPh>
    <rPh sb="264" eb="265">
      <t>クニ</t>
    </rPh>
    <rPh sb="266" eb="268">
      <t>チョッカツ</t>
    </rPh>
    <rPh sb="268" eb="270">
      <t>チョウサ</t>
    </rPh>
    <rPh sb="271" eb="273">
      <t>ジッシ</t>
    </rPh>
    <phoneticPr fontId="5"/>
  </si>
  <si>
    <t>-</t>
  </si>
  <si>
    <t>-</t>
    <phoneticPr fontId="5"/>
  </si>
  <si>
    <t>社会資本整備総合交付金</t>
    <rPh sb="0" eb="4">
      <t>シャカイシホン</t>
    </rPh>
    <rPh sb="4" eb="6">
      <t>セイビ</t>
    </rPh>
    <rPh sb="6" eb="8">
      <t>ソウゴウ</t>
    </rPh>
    <rPh sb="8" eb="11">
      <t>コウフキン</t>
    </rPh>
    <phoneticPr fontId="5"/>
  </si>
  <si>
    <t>防災・安全社会資本整備交付金</t>
    <rPh sb="0" eb="2">
      <t>ボウサイ</t>
    </rPh>
    <rPh sb="3" eb="5">
      <t>アンゼン</t>
    </rPh>
    <rPh sb="5" eb="7">
      <t>シャカイ</t>
    </rPh>
    <rPh sb="7" eb="9">
      <t>シホン</t>
    </rPh>
    <rPh sb="9" eb="11">
      <t>セイビ</t>
    </rPh>
    <rPh sb="11" eb="14">
      <t>コウフキン</t>
    </rPh>
    <phoneticPr fontId="5"/>
  </si>
  <si>
    <t>奄美群島振興交付金</t>
    <rPh sb="0" eb="2">
      <t>アマミ</t>
    </rPh>
    <rPh sb="2" eb="4">
      <t>グントウ</t>
    </rPh>
    <rPh sb="4" eb="6">
      <t>シンコウ</t>
    </rPh>
    <rPh sb="6" eb="9">
      <t>コウフキン</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</si>
  <si>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</si>
  <si>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かんがい排水事業費</t>
    <rPh sb="4" eb="6">
      <t>ハイスイ</t>
    </rPh>
    <rPh sb="6" eb="9">
      <t>ジギョウヒ</t>
    </rPh>
    <phoneticPr fontId="5"/>
  </si>
  <si>
    <t>平成30年度末時点の奄美群島の総人口（住民基本台帳登録人口）112千人以上</t>
    <rPh sb="0" eb="2">
      <t>ヘイセイ</t>
    </rPh>
    <rPh sb="4" eb="6">
      <t>ネンド</t>
    </rPh>
    <rPh sb="6" eb="7">
      <t>マツ</t>
    </rPh>
    <rPh sb="7" eb="9">
      <t>ジテン</t>
    </rPh>
    <rPh sb="10" eb="12">
      <t>アマミ</t>
    </rPh>
    <rPh sb="12" eb="14">
      <t>グントウ</t>
    </rPh>
    <rPh sb="15" eb="18">
      <t>ソウジンコウ</t>
    </rPh>
    <rPh sb="19" eb="21">
      <t>ジュウミン</t>
    </rPh>
    <rPh sb="21" eb="23">
      <t>キホン</t>
    </rPh>
    <rPh sb="23" eb="25">
      <t>ダイチョウ</t>
    </rPh>
    <rPh sb="25" eb="27">
      <t>トウロク</t>
    </rPh>
    <rPh sb="27" eb="29">
      <t>ジンコウ</t>
    </rPh>
    <rPh sb="33" eb="35">
      <t>センニン</t>
    </rPh>
    <rPh sb="35" eb="37">
      <t>イジョウ</t>
    </rPh>
    <phoneticPr fontId="5"/>
  </si>
  <si>
    <t>奄美群島の総人口</t>
    <rPh sb="0" eb="2">
      <t>アマミ</t>
    </rPh>
    <rPh sb="2" eb="4">
      <t>グントウ</t>
    </rPh>
    <rPh sb="5" eb="8">
      <t>ソウジンコウ</t>
    </rPh>
    <phoneticPr fontId="5"/>
  </si>
  <si>
    <t>平成30年度の奄美群島内の総生産額（名目）
348,038百万円</t>
    <rPh sb="0" eb="2">
      <t>ヘイセイ</t>
    </rPh>
    <rPh sb="4" eb="6">
      <t>ネンド</t>
    </rPh>
    <rPh sb="7" eb="9">
      <t>アマミ</t>
    </rPh>
    <rPh sb="9" eb="11">
      <t>グントウ</t>
    </rPh>
    <rPh sb="11" eb="12">
      <t>ナイ</t>
    </rPh>
    <rPh sb="13" eb="16">
      <t>ソウセイサン</t>
    </rPh>
    <rPh sb="16" eb="17">
      <t>ガク</t>
    </rPh>
    <rPh sb="18" eb="20">
      <t>メイモク</t>
    </rPh>
    <rPh sb="29" eb="31">
      <t>ヒャクマン</t>
    </rPh>
    <rPh sb="31" eb="32">
      <t>エン</t>
    </rPh>
    <phoneticPr fontId="5"/>
  </si>
  <si>
    <t>奄美群島内の総生産額（名目）</t>
    <rPh sb="0" eb="2">
      <t>アマミ</t>
    </rPh>
    <rPh sb="2" eb="4">
      <t>グントウ</t>
    </rPh>
    <rPh sb="4" eb="5">
      <t>ナイ</t>
    </rPh>
    <rPh sb="6" eb="7">
      <t>ソウ</t>
    </rPh>
    <rPh sb="7" eb="10">
      <t>セイサンガク</t>
    </rPh>
    <rPh sb="11" eb="13">
      <t>メイモク</t>
    </rPh>
    <phoneticPr fontId="5"/>
  </si>
  <si>
    <t>人</t>
    <rPh sb="0" eb="1">
      <t>ヒト</t>
    </rPh>
    <phoneticPr fontId="5"/>
  </si>
  <si>
    <t>国土交通省国土政策局調べ（平成26年５月）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</si>
  <si>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百万円</t>
    <rPh sb="0" eb="1">
      <t>ヒャク</t>
    </rPh>
    <rPh sb="1" eb="3">
      <t>マンエン</t>
    </rPh>
    <phoneticPr fontId="5"/>
  </si>
  <si>
    <t>平成30年度の奄美群島の農業産出額（名目）
35,725百万円</t>
    <rPh sb="0" eb="2">
      <t>ヘイセイ</t>
    </rPh>
    <rPh sb="4" eb="6">
      <t>ネンド</t>
    </rPh>
    <rPh sb="7" eb="9">
      <t>アマミ</t>
    </rPh>
    <rPh sb="9" eb="11">
      <t>グントウ</t>
    </rPh>
    <rPh sb="12" eb="14">
      <t>ノウギョウ</t>
    </rPh>
    <rPh sb="14" eb="17">
      <t>サンシュツガク</t>
    </rPh>
    <rPh sb="18" eb="20">
      <t>メイモク</t>
    </rPh>
    <rPh sb="28" eb="30">
      <t>ヒャクマン</t>
    </rPh>
    <rPh sb="30" eb="31">
      <t>エン</t>
    </rPh>
    <phoneticPr fontId="5"/>
  </si>
  <si>
    <t>奄美群島の農業産出額</t>
    <rPh sb="0" eb="2">
      <t>アマミ</t>
    </rPh>
    <rPh sb="2" eb="4">
      <t>グントウ</t>
    </rPh>
    <rPh sb="5" eb="7">
      <t>ノウギョウ</t>
    </rPh>
    <rPh sb="7" eb="10">
      <t>サンシュツガク</t>
    </rPh>
    <phoneticPr fontId="5"/>
  </si>
  <si>
    <t>平成30年の奄美群島の宿泊観光客数　737千人</t>
    <rPh sb="0" eb="2">
      <t>ヘイセイ</t>
    </rPh>
    <rPh sb="4" eb="5">
      <t>ネン</t>
    </rPh>
    <rPh sb="6" eb="8">
      <t>アマミ</t>
    </rPh>
    <rPh sb="8" eb="10">
      <t>グントウ</t>
    </rPh>
    <rPh sb="11" eb="13">
      <t>シュクハク</t>
    </rPh>
    <rPh sb="13" eb="16">
      <t>カンコウキャク</t>
    </rPh>
    <rPh sb="16" eb="17">
      <t>スウ</t>
    </rPh>
    <rPh sb="21" eb="23">
      <t>センニン</t>
    </rPh>
    <phoneticPr fontId="5"/>
  </si>
  <si>
    <t>奄美群島の宿泊観光客数</t>
    <rPh sb="0" eb="2">
      <t>アマミ</t>
    </rPh>
    <rPh sb="2" eb="4">
      <t>グントウ</t>
    </rPh>
    <rPh sb="5" eb="7">
      <t>シュクハク</t>
    </rPh>
    <rPh sb="7" eb="10">
      <t>カンコウキャク</t>
    </rPh>
    <rPh sb="10" eb="11">
      <t>スウ</t>
    </rPh>
    <phoneticPr fontId="5"/>
  </si>
  <si>
    <t>千人</t>
    <rPh sb="0" eb="2">
      <t>センニン</t>
    </rPh>
    <phoneticPr fontId="5"/>
  </si>
  <si>
    <t>百万円</t>
    <rPh sb="0" eb="2">
      <t>ヒャクマン</t>
    </rPh>
    <rPh sb="2" eb="3">
      <t>エン</t>
    </rPh>
    <phoneticPr fontId="5"/>
  </si>
  <si>
    <t>国土交通省国土政策局調べ（平成26年５月）　※成果実績、目標値とも暦年で記載。</t>
    <rPh sb="0" eb="2">
      <t>コクド</t>
    </rPh>
    <rPh sb="2" eb="5">
      <t>コウツウショウ</t>
    </rPh>
    <rPh sb="5" eb="7">
      <t>コクド</t>
    </rPh>
    <rPh sb="7" eb="10">
      <t>セイサクキョク</t>
    </rPh>
    <rPh sb="10" eb="11">
      <t>シラ</t>
    </rPh>
    <rPh sb="13" eb="15">
      <t>ヘイセイ</t>
    </rPh>
    <rPh sb="17" eb="18">
      <t>ネン</t>
    </rPh>
    <rPh sb="19" eb="20">
      <t>ガツ</t>
    </rPh>
    <rPh sb="23" eb="25">
      <t>セイカ</t>
    </rPh>
    <rPh sb="25" eb="27">
      <t>ジッセキ</t>
    </rPh>
    <rPh sb="28" eb="31">
      <t>モクヒョウチ</t>
    </rPh>
    <rPh sb="33" eb="35">
      <t>レキネン</t>
    </rPh>
    <rPh sb="36" eb="38">
      <t>キサイ</t>
    </rPh>
    <phoneticPr fontId="5"/>
  </si>
  <si>
    <t>①各省の所管部局において、個別の事業単位毎に活動指標を設定</t>
    <rPh sb="1" eb="3">
      <t>カクショウ</t>
    </rPh>
    <rPh sb="4" eb="6">
      <t>ショカン</t>
    </rPh>
    <rPh sb="6" eb="8">
      <t>ブキョク</t>
    </rPh>
    <rPh sb="13" eb="15">
      <t>コベツ</t>
    </rPh>
    <rPh sb="16" eb="18">
      <t>ジギョウ</t>
    </rPh>
    <rPh sb="18" eb="20">
      <t>タンイ</t>
    </rPh>
    <rPh sb="20" eb="21">
      <t>ゴト</t>
    </rPh>
    <rPh sb="22" eb="24">
      <t>カツドウ</t>
    </rPh>
    <rPh sb="24" eb="26">
      <t>シヒョウ</t>
    </rPh>
    <rPh sb="27" eb="29">
      <t>セッテイ</t>
    </rPh>
    <phoneticPr fontId="5"/>
  </si>
  <si>
    <t>②事業件数</t>
    <rPh sb="1" eb="3">
      <t>ジギョウ</t>
    </rPh>
    <rPh sb="3" eb="5">
      <t>ケンスウ</t>
    </rPh>
    <phoneticPr fontId="5"/>
  </si>
  <si>
    <t>③調査件数</t>
    <rPh sb="1" eb="3">
      <t>チョウサ</t>
    </rPh>
    <rPh sb="3" eb="5">
      <t>ケンスウ</t>
    </rPh>
    <phoneticPr fontId="5"/>
  </si>
  <si>
    <t>②実績額（百万円）／事業件数</t>
    <rPh sb="1" eb="4">
      <t>ジッセキガク</t>
    </rPh>
    <rPh sb="5" eb="6">
      <t>ヒャク</t>
    </rPh>
    <rPh sb="6" eb="8">
      <t>マンエン</t>
    </rPh>
    <rPh sb="10" eb="12">
      <t>ジギョウ</t>
    </rPh>
    <rPh sb="12" eb="14">
      <t>ケンスウ</t>
    </rPh>
    <phoneticPr fontId="5"/>
  </si>
  <si>
    <t>③実績額（百万円）／調査件数</t>
    <rPh sb="1" eb="4">
      <t>ジッセキガク</t>
    </rPh>
    <rPh sb="5" eb="6">
      <t>ヒャク</t>
    </rPh>
    <rPh sb="6" eb="8">
      <t>マンエン</t>
    </rPh>
    <rPh sb="10" eb="12">
      <t>チョウサ</t>
    </rPh>
    <rPh sb="12" eb="14">
      <t>ケンスウ</t>
    </rPh>
    <phoneticPr fontId="5"/>
  </si>
  <si>
    <t>-</t>
    <phoneticPr fontId="5"/>
  </si>
  <si>
    <t>件</t>
    <rPh sb="0" eb="1">
      <t>ケン</t>
    </rPh>
    <phoneticPr fontId="5"/>
  </si>
  <si>
    <t>百万円</t>
    <rPh sb="0" eb="1">
      <t>ヒャク</t>
    </rPh>
    <rPh sb="1" eb="3">
      <t>マンエン</t>
    </rPh>
    <phoneticPr fontId="5"/>
  </si>
  <si>
    <t>2,396/17</t>
  </si>
  <si>
    <t>2,619/17</t>
  </si>
  <si>
    <t>-</t>
    <phoneticPr fontId="5"/>
  </si>
  <si>
    <t>14/1</t>
    <phoneticPr fontId="5"/>
  </si>
  <si>
    <t>10/1</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</si>
  <si>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</si>
  <si>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39　離島等の振興を図る</t>
    <rPh sb="3" eb="5">
      <t>リトウ</t>
    </rPh>
    <rPh sb="5" eb="6">
      <t>トウ</t>
    </rPh>
    <rPh sb="7" eb="9">
      <t>シンコウ</t>
    </rPh>
    <rPh sb="10" eb="11">
      <t>ハカ</t>
    </rPh>
    <phoneticPr fontId="5"/>
  </si>
  <si>
    <t>離島等の総人口
②奄美群島の総人口</t>
    <rPh sb="0" eb="2">
      <t>リトウ</t>
    </rPh>
    <rPh sb="2" eb="3">
      <t>トウ</t>
    </rPh>
    <rPh sb="4" eb="7">
      <t>ソウジンコウ</t>
    </rPh>
    <rPh sb="9" eb="11">
      <t>アマミ</t>
    </rPh>
    <rPh sb="11" eb="13">
      <t>グントウ</t>
    </rPh>
    <rPh sb="14" eb="17">
      <t>ソウジンコウ</t>
    </rPh>
    <phoneticPr fontId="5"/>
  </si>
  <si>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0" eb="3">
      <t>チリテキ</t>
    </rPh>
    <rPh sb="4" eb="7">
      <t>シゼンテキ</t>
    </rPh>
    <rPh sb="8" eb="11">
      <t>レキシテキ</t>
    </rPh>
    <rPh sb="11" eb="13">
      <t>ジョウケン</t>
    </rPh>
    <rPh sb="13" eb="14">
      <t>トウ</t>
    </rPh>
    <rPh sb="15" eb="17">
      <t>トクシュ</t>
    </rPh>
    <rPh sb="17" eb="19">
      <t>ジジョウ</t>
    </rPh>
    <rPh sb="22" eb="24">
      <t>フリ</t>
    </rPh>
    <rPh sb="24" eb="25">
      <t>セイ</t>
    </rPh>
    <rPh sb="26" eb="27">
      <t>カカ</t>
    </rPh>
    <rPh sb="29" eb="31">
      <t>アマミ</t>
    </rPh>
    <rPh sb="31" eb="33">
      <t>グントウ</t>
    </rPh>
    <rPh sb="39" eb="41">
      <t>シンコウ</t>
    </rPh>
    <rPh sb="41" eb="43">
      <t>カイハツ</t>
    </rPh>
    <rPh sb="46" eb="48">
      <t>ジュウミン</t>
    </rPh>
    <rPh sb="49" eb="51">
      <t>セイカツ</t>
    </rPh>
    <rPh sb="52" eb="54">
      <t>アンテイ</t>
    </rPh>
    <rPh sb="54" eb="55">
      <t>オヨ</t>
    </rPh>
    <rPh sb="56" eb="58">
      <t>フクシ</t>
    </rPh>
    <rPh sb="59" eb="61">
      <t>コウジョウ</t>
    </rPh>
    <rPh sb="62" eb="63">
      <t>ハカ</t>
    </rPh>
    <rPh sb="64" eb="67">
      <t>ジリツテキ</t>
    </rPh>
    <rPh sb="67" eb="69">
      <t>ハッテン</t>
    </rPh>
    <rPh sb="70" eb="71">
      <t>ムス</t>
    </rPh>
    <rPh sb="78" eb="80">
      <t>ヒツヨウ</t>
    </rPh>
    <rPh sb="86" eb="89">
      <t>タッセイド</t>
    </rPh>
    <rPh sb="90" eb="93">
      <t>テイリョウテキ</t>
    </rPh>
    <rPh sb="95" eb="97">
      <t>タンテキ</t>
    </rPh>
    <rPh sb="98" eb="99">
      <t>シメ</t>
    </rPh>
    <rPh sb="100" eb="102">
      <t>ソクテイ</t>
    </rPh>
    <rPh sb="102" eb="104">
      <t>シヒョウ</t>
    </rPh>
    <rPh sb="107" eb="110">
      <t>ソウジンコウ</t>
    </rPh>
    <rPh sb="111" eb="112">
      <t>モチ</t>
    </rPh>
    <rPh sb="117" eb="120">
      <t>モクヒョウチ</t>
    </rPh>
    <rPh sb="121" eb="123">
      <t>タッセイ</t>
    </rPh>
    <rPh sb="124" eb="125">
      <t>ム</t>
    </rPh>
    <rPh sb="127" eb="128">
      <t>ホン</t>
    </rPh>
    <rPh sb="128" eb="130">
      <t>ジギョウ</t>
    </rPh>
    <rPh sb="131" eb="133">
      <t>ジッシ</t>
    </rPh>
    <phoneticPr fontId="5"/>
  </si>
  <si>
    <t>　本事業は、奄美群島の特殊事情に鑑み制定された奄美群島振興開発特別措置法に基づき実施されている事業である。
①地方公共団体の社会資本の整備等の取組に対して支援等行う事業であり、地元からの要望を踏まえ、国として優先度が高い事業を実施している。
②地方公共団体が自らの責任で地域の裁量に基づき実施する取組について支援を行う事業であり、地元からの要望を踏まえ、国として優先度が高い事業を支援している。
③直轄調査については、振興開発の全体の方向性や新たな振興開発の取組の可能性について把握するため、国が必要な調査をするものである。</t>
  </si>
  <si>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6"/>
  </si>
  <si>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6"/>
  </si>
  <si>
    <t>①②－
③企画競争、一般競争入札を実施することにより競争性を確保している。</t>
    <rPh sb="10" eb="12">
      <t>イッパン</t>
    </rPh>
    <rPh sb="12" eb="14">
      <t>キョウソウ</t>
    </rPh>
    <rPh sb="14" eb="16">
      <t>ニュウサツ</t>
    </rPh>
    <phoneticPr fontId="6"/>
  </si>
  <si>
    <t>①－
②交付金については、定められた補助率の範囲内で交付決定している。
③－</t>
    <rPh sb="4" eb="7">
      <t>コウフキン</t>
    </rPh>
    <phoneticPr fontId="6"/>
  </si>
  <si>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6"/>
  </si>
  <si>
    <t>①－
②③精算払いを基本とし、概算払いについては予め認められた範囲内で行っている。</t>
    <rPh sb="5" eb="7">
      <t>セイサン</t>
    </rPh>
    <rPh sb="7" eb="8">
      <t>バラ</t>
    </rPh>
    <rPh sb="10" eb="12">
      <t>キホン</t>
    </rPh>
    <rPh sb="15" eb="18">
      <t>ガイサンバライ</t>
    </rPh>
    <rPh sb="24" eb="25">
      <t>アラカジ</t>
    </rPh>
    <rPh sb="26" eb="27">
      <t>ミト</t>
    </rPh>
    <rPh sb="31" eb="34">
      <t>ハンイナイ</t>
    </rPh>
    <rPh sb="35" eb="36">
      <t>オコナ</t>
    </rPh>
    <phoneticPr fontId="6"/>
  </si>
  <si>
    <t>①－
②③事業計画において内容を精査し、真に必要なものに限定している。</t>
    <rPh sb="5" eb="7">
      <t>ジギョウ</t>
    </rPh>
    <phoneticPr fontId="6"/>
  </si>
  <si>
    <t>①－
②③工法等の比較検討を行い、適切な手段を選定している。</t>
    <rPh sb="5" eb="7">
      <t>コウホウ</t>
    </rPh>
    <phoneticPr fontId="6"/>
  </si>
  <si>
    <t>①－
②③事業完了後に提出される事業実績報告書等により確認している。</t>
    <rPh sb="5" eb="7">
      <t>ジギョウ</t>
    </rPh>
    <rPh sb="7" eb="10">
      <t>カンリョウゴ</t>
    </rPh>
    <rPh sb="11" eb="13">
      <t>テイシュツ</t>
    </rPh>
    <rPh sb="23" eb="24">
      <t>トウ</t>
    </rPh>
    <phoneticPr fontId="6"/>
  </si>
  <si>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6"/>
  </si>
  <si>
    <t>○</t>
  </si>
  <si>
    <t>無</t>
  </si>
  <si>
    <t>‐</t>
  </si>
  <si>
    <t>150,179,180,181,185</t>
  </si>
  <si>
    <t>386</t>
  </si>
  <si>
    <t>60,95,96,97,101</t>
  </si>
  <si>
    <t>403</t>
  </si>
  <si>
    <t>420</t>
  </si>
  <si>
    <t>399,400</t>
  </si>
  <si>
    <t>410</t>
    <phoneticPr fontId="5"/>
  </si>
  <si>
    <t>国土交通省</t>
  </si>
  <si>
    <t>9/1</t>
    <phoneticPr fontId="5"/>
  </si>
  <si>
    <t>6/1</t>
    <phoneticPr fontId="5"/>
  </si>
  <si>
    <t>-</t>
    <phoneticPr fontId="5"/>
  </si>
  <si>
    <t>2,568/16</t>
    <phoneticPr fontId="5"/>
  </si>
  <si>
    <t>3,281/16</t>
    <phoneticPr fontId="5"/>
  </si>
  <si>
    <t>離島振興事業費</t>
    <rPh sb="0" eb="2">
      <t>リトウ</t>
    </rPh>
    <rPh sb="2" eb="4">
      <t>シンコウ</t>
    </rPh>
    <rPh sb="4" eb="7">
      <t>ジギョウヒ</t>
    </rPh>
    <phoneticPr fontId="5"/>
  </si>
  <si>
    <t>農山漁村地域整備交付金</t>
    <rPh sb="0" eb="4">
      <t>ノウサンギョソン</t>
    </rPh>
    <rPh sb="4" eb="6">
      <t>チイキ</t>
    </rPh>
    <rPh sb="6" eb="8">
      <t>セイビ</t>
    </rPh>
    <rPh sb="8" eb="11">
      <t>コウフキン</t>
    </rPh>
    <phoneticPr fontId="5"/>
  </si>
  <si>
    <t>A.九州地方整備局</t>
    <rPh sb="2" eb="4">
      <t>キュウシュウ</t>
    </rPh>
    <rPh sb="4" eb="6">
      <t>チホウ</t>
    </rPh>
    <rPh sb="6" eb="9">
      <t>セイビキョク</t>
    </rPh>
    <phoneticPr fontId="5"/>
  </si>
  <si>
    <t>B.九州地方整備局</t>
    <rPh sb="2" eb="4">
      <t>キュウシュウ</t>
    </rPh>
    <rPh sb="4" eb="6">
      <t>チホウ</t>
    </rPh>
    <rPh sb="6" eb="9">
      <t>セイビキョク</t>
    </rPh>
    <phoneticPr fontId="5"/>
  </si>
  <si>
    <t>D.九州農政局</t>
    <rPh sb="2" eb="4">
      <t>キュウシュウ</t>
    </rPh>
    <rPh sb="4" eb="7">
      <t>ノウセイキョク</t>
    </rPh>
    <phoneticPr fontId="5"/>
  </si>
  <si>
    <t>離島振興事業費</t>
  </si>
  <si>
    <t>K.鹿児島県</t>
    <rPh sb="2" eb="6">
      <t>カゴシマケン</t>
    </rPh>
    <phoneticPr fontId="5"/>
  </si>
  <si>
    <t>M.鹿児島県</t>
    <rPh sb="2" eb="6">
      <t>カゴシマケン</t>
    </rPh>
    <phoneticPr fontId="5"/>
  </si>
  <si>
    <t>離島振興事業費</t>
    <rPh sb="0" eb="2">
      <t>リトウ</t>
    </rPh>
    <rPh sb="2" eb="4">
      <t>シンコウ</t>
    </rPh>
    <rPh sb="4" eb="7">
      <t>ジギョウヒ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</si>
  <si>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</si>
  <si>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</si>
  <si>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港湾改修費補助</t>
    <rPh sb="0" eb="2">
      <t>コウワン</t>
    </rPh>
    <rPh sb="2" eb="5">
      <t>カイシュウヒ</t>
    </rPh>
    <rPh sb="5" eb="7">
      <t>ホジョ</t>
    </rPh>
    <phoneticPr fontId="5"/>
  </si>
  <si>
    <t>港湾整備事業</t>
    <rPh sb="0" eb="2">
      <t>コウワン</t>
    </rPh>
    <rPh sb="2" eb="4">
      <t>セイビ</t>
    </rPh>
    <rPh sb="4" eb="6">
      <t>ジギョウ</t>
    </rPh>
    <phoneticPr fontId="5"/>
  </si>
  <si>
    <t>農業農村整備営繕宿舎費</t>
    <rPh sb="0" eb="2">
      <t>ノウギョウ</t>
    </rPh>
    <rPh sb="2" eb="4">
      <t>ノウソン</t>
    </rPh>
    <rPh sb="4" eb="6">
      <t>セイビ</t>
    </rPh>
    <rPh sb="6" eb="8">
      <t>エイゼン</t>
    </rPh>
    <rPh sb="8" eb="10">
      <t>シュクシャ</t>
    </rPh>
    <rPh sb="10" eb="11">
      <t>ヒ</t>
    </rPh>
    <phoneticPr fontId="5"/>
  </si>
  <si>
    <t>防災・安全社会資本整備交付金</t>
    <rPh sb="0" eb="2">
      <t>ボウサイ</t>
    </rPh>
    <rPh sb="3" eb="5">
      <t>アンゼン</t>
    </rPh>
    <rPh sb="5" eb="9">
      <t>シャカイシホン</t>
    </rPh>
    <rPh sb="9" eb="11">
      <t>セイビ</t>
    </rPh>
    <rPh sb="11" eb="14">
      <t>コウフキン</t>
    </rPh>
    <phoneticPr fontId="5"/>
  </si>
  <si>
    <t>農業生産基盤整備事業費補助</t>
    <rPh sb="0" eb="2">
      <t>ノウギョウ</t>
    </rPh>
    <rPh sb="2" eb="4">
      <t>セイサン</t>
    </rPh>
    <rPh sb="4" eb="6">
      <t>キバン</t>
    </rPh>
    <rPh sb="6" eb="8">
      <t>セイビ</t>
    </rPh>
    <rPh sb="8" eb="10">
      <t>ジギョウ</t>
    </rPh>
    <rPh sb="11" eb="13">
      <t>ホジョ</t>
    </rPh>
    <phoneticPr fontId="5"/>
  </si>
  <si>
    <t>水産基盤整備事業費補助</t>
    <rPh sb="0" eb="2">
      <t>スイサン</t>
    </rPh>
    <rPh sb="2" eb="4">
      <t>キバン</t>
    </rPh>
    <rPh sb="4" eb="6">
      <t>セイビ</t>
    </rPh>
    <rPh sb="6" eb="8">
      <t>ジギョウ</t>
    </rPh>
    <rPh sb="8" eb="9">
      <t>ヒ</t>
    </rPh>
    <rPh sb="9" eb="11">
      <t>ホジョ</t>
    </rPh>
    <phoneticPr fontId="5"/>
  </si>
  <si>
    <t>離島振興調査費</t>
    <rPh sb="0" eb="2">
      <t>リトウ</t>
    </rPh>
    <rPh sb="2" eb="4">
      <t>シンコウ</t>
    </rPh>
    <rPh sb="4" eb="7">
      <t>チョウサヒ</t>
    </rPh>
    <phoneticPr fontId="5"/>
  </si>
  <si>
    <t>鹿児島県</t>
    <rPh sb="0" eb="4">
      <t>カゴシマケン</t>
    </rPh>
    <phoneticPr fontId="5"/>
  </si>
  <si>
    <t>農山漁村地域の総合的な整備の実施</t>
    <rPh sb="0" eb="4">
      <t>ノウサンギョソン</t>
    </rPh>
    <rPh sb="4" eb="6">
      <t>チイキ</t>
    </rPh>
    <rPh sb="7" eb="10">
      <t>ソウゴウテキ</t>
    </rPh>
    <rPh sb="11" eb="13">
      <t>セイビ</t>
    </rPh>
    <rPh sb="14" eb="16">
      <t>ジッシ</t>
    </rPh>
    <phoneticPr fontId="5"/>
  </si>
  <si>
    <t>補助金等交付</t>
  </si>
  <si>
    <t>-</t>
    <phoneticPr fontId="5"/>
  </si>
  <si>
    <t>－</t>
  </si>
  <si>
    <t>－</t>
    <phoneticPr fontId="5"/>
  </si>
  <si>
    <t>水産基盤整備事業の実施及び補助金の交付</t>
    <rPh sb="0" eb="2">
      <t>スイサン</t>
    </rPh>
    <rPh sb="2" eb="4">
      <t>キバン</t>
    </rPh>
    <rPh sb="4" eb="6">
      <t>セイビ</t>
    </rPh>
    <rPh sb="6" eb="8">
      <t>ジギョウ</t>
    </rPh>
    <rPh sb="9" eb="11">
      <t>ジッシ</t>
    </rPh>
    <rPh sb="11" eb="12">
      <t>オヨ</t>
    </rPh>
    <rPh sb="13" eb="16">
      <t>ホジョキン</t>
    </rPh>
    <rPh sb="17" eb="19">
      <t>コウフ</t>
    </rPh>
    <phoneticPr fontId="5"/>
  </si>
  <si>
    <t>農業生産基盤整備事業の実施及び補助金の交付</t>
    <rPh sb="0" eb="2">
      <t>ノウギョウ</t>
    </rPh>
    <rPh sb="2" eb="4">
      <t>セイサン</t>
    </rPh>
    <rPh sb="4" eb="6">
      <t>キバン</t>
    </rPh>
    <rPh sb="6" eb="8">
      <t>セイビ</t>
    </rPh>
    <rPh sb="8" eb="10">
      <t>ジギョウ</t>
    </rPh>
    <rPh sb="11" eb="13">
      <t>ジッシ</t>
    </rPh>
    <rPh sb="13" eb="14">
      <t>オヨ</t>
    </rPh>
    <rPh sb="15" eb="18">
      <t>ホジョキン</t>
    </rPh>
    <rPh sb="19" eb="21">
      <t>コウフ</t>
    </rPh>
    <phoneticPr fontId="5"/>
  </si>
  <si>
    <t>九州地方整備局</t>
    <rPh sb="0" eb="2">
      <t>キュウシュウ</t>
    </rPh>
    <rPh sb="2" eb="4">
      <t>チホウ</t>
    </rPh>
    <rPh sb="4" eb="7">
      <t>セイビキョク</t>
    </rPh>
    <phoneticPr fontId="5"/>
  </si>
  <si>
    <t>港湾整備事業の実施</t>
    <rPh sb="0" eb="2">
      <t>コウワン</t>
    </rPh>
    <rPh sb="2" eb="4">
      <t>セイビ</t>
    </rPh>
    <rPh sb="4" eb="6">
      <t>ジギョウ</t>
    </rPh>
    <rPh sb="7" eb="9">
      <t>ジッシ</t>
    </rPh>
    <phoneticPr fontId="5"/>
  </si>
  <si>
    <t>港湾整備事業に係る補助金の交付</t>
    <rPh sb="0" eb="2">
      <t>コウワン</t>
    </rPh>
    <rPh sb="2" eb="4">
      <t>セイビ</t>
    </rPh>
    <rPh sb="4" eb="6">
      <t>ジギョウ</t>
    </rPh>
    <rPh sb="7" eb="8">
      <t>カカ</t>
    </rPh>
    <rPh sb="9" eb="12">
      <t>ホジョキン</t>
    </rPh>
    <rPh sb="13" eb="15">
      <t>コウフ</t>
    </rPh>
    <phoneticPr fontId="5"/>
  </si>
  <si>
    <t>九州農政局</t>
    <rPh sb="0" eb="2">
      <t>キュウシュウ</t>
    </rPh>
    <rPh sb="2" eb="5">
      <t>ノウセイキョク</t>
    </rPh>
    <phoneticPr fontId="5"/>
  </si>
  <si>
    <t>かんがい排水事業の実施</t>
    <rPh sb="4" eb="6">
      <t>ハイスイ</t>
    </rPh>
    <rPh sb="6" eb="8">
      <t>ジギョウ</t>
    </rPh>
    <rPh sb="9" eb="11">
      <t>ジッシ</t>
    </rPh>
    <phoneticPr fontId="5"/>
  </si>
  <si>
    <t>農業生産基盤整備事業に係る補助金の交付</t>
    <rPh sb="0" eb="2">
      <t>ノウギョウ</t>
    </rPh>
    <rPh sb="2" eb="4">
      <t>セイサン</t>
    </rPh>
    <rPh sb="4" eb="6">
      <t>キバン</t>
    </rPh>
    <rPh sb="6" eb="8">
      <t>セイビ</t>
    </rPh>
    <rPh sb="8" eb="10">
      <t>ジギョウ</t>
    </rPh>
    <rPh sb="11" eb="12">
      <t>カカ</t>
    </rPh>
    <rPh sb="13" eb="16">
      <t>ホジョキン</t>
    </rPh>
    <rPh sb="17" eb="19">
      <t>コウフ</t>
    </rPh>
    <phoneticPr fontId="5"/>
  </si>
  <si>
    <t>社会資本整備総合整備事業の実施</t>
    <rPh sb="0" eb="4">
      <t>シャカイシホン</t>
    </rPh>
    <rPh sb="4" eb="6">
      <t>セイビ</t>
    </rPh>
    <rPh sb="6" eb="8">
      <t>ソウゴウ</t>
    </rPh>
    <rPh sb="8" eb="10">
      <t>セイビ</t>
    </rPh>
    <rPh sb="10" eb="12">
      <t>ジギョウ</t>
    </rPh>
    <rPh sb="13" eb="15">
      <t>ジッシ</t>
    </rPh>
    <phoneticPr fontId="5"/>
  </si>
  <si>
    <t>☑</t>
  </si>
  <si>
    <t>水道施設整備費補助</t>
    <rPh sb="0" eb="2">
      <t>スイドウ</t>
    </rPh>
    <rPh sb="2" eb="4">
      <t>シセツ</t>
    </rPh>
    <rPh sb="4" eb="6">
      <t>セイビ</t>
    </rPh>
    <rPh sb="6" eb="7">
      <t>ヒ</t>
    </rPh>
    <rPh sb="7" eb="9">
      <t>ホジョ</t>
    </rPh>
    <phoneticPr fontId="5"/>
  </si>
  <si>
    <t>治山、森林整備事業の実施</t>
    <rPh sb="0" eb="2">
      <t>チサン</t>
    </rPh>
    <rPh sb="3" eb="5">
      <t>シンリン</t>
    </rPh>
    <rPh sb="5" eb="7">
      <t>セイビ</t>
    </rPh>
    <rPh sb="7" eb="9">
      <t>ジギョウ</t>
    </rPh>
    <rPh sb="10" eb="12">
      <t>ジッシ</t>
    </rPh>
    <phoneticPr fontId="5"/>
  </si>
  <si>
    <t>鹿児島県</t>
    <rPh sb="0" eb="3">
      <t>カゴシマ</t>
    </rPh>
    <rPh sb="3" eb="4">
      <t>ケン</t>
    </rPh>
    <phoneticPr fontId="5"/>
  </si>
  <si>
    <t>治山、森林整備事業の実施及び補助金の交付</t>
    <rPh sb="0" eb="2">
      <t>チサン</t>
    </rPh>
    <rPh sb="3" eb="5">
      <t>シンリン</t>
    </rPh>
    <rPh sb="5" eb="7">
      <t>セイビ</t>
    </rPh>
    <rPh sb="7" eb="9">
      <t>ジギョウ</t>
    </rPh>
    <rPh sb="10" eb="12">
      <t>ジッシ</t>
    </rPh>
    <rPh sb="12" eb="13">
      <t>オヨ</t>
    </rPh>
    <rPh sb="14" eb="17">
      <t>ホジョキン</t>
    </rPh>
    <rPh sb="18" eb="20">
      <t>コウフ</t>
    </rPh>
    <phoneticPr fontId="5"/>
  </si>
  <si>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5"/>
  </si>
  <si>
    <t>公益財団法人鹿児島県地域振興公社</t>
    <rPh sb="0" eb="2">
      <t>コウエキ</t>
    </rPh>
    <rPh sb="2" eb="6">
      <t>ザイダンホウジン</t>
    </rPh>
    <rPh sb="6" eb="10">
      <t>カゴシマケン</t>
    </rPh>
    <rPh sb="10" eb="12">
      <t>チイキ</t>
    </rPh>
    <rPh sb="12" eb="14">
      <t>シンコウ</t>
    </rPh>
    <rPh sb="14" eb="16">
      <t>コウシャ</t>
    </rPh>
    <phoneticPr fontId="5"/>
  </si>
  <si>
    <t>農業生産基盤整備事業の実施</t>
    <rPh sb="0" eb="2">
      <t>ノウギョウ</t>
    </rPh>
    <rPh sb="2" eb="4">
      <t>セイサン</t>
    </rPh>
    <rPh sb="4" eb="6">
      <t>キバン</t>
    </rPh>
    <rPh sb="6" eb="8">
      <t>セイビ</t>
    </rPh>
    <rPh sb="8" eb="10">
      <t>ジギョウ</t>
    </rPh>
    <rPh sb="11" eb="13">
      <t>ジッシ</t>
    </rPh>
    <phoneticPr fontId="5"/>
  </si>
  <si>
    <t>奄美市</t>
    <rPh sb="0" eb="3">
      <t>アマミシ</t>
    </rPh>
    <phoneticPr fontId="5"/>
  </si>
  <si>
    <t>喜界町</t>
    <rPh sb="0" eb="3">
      <t>キカイチョウ</t>
    </rPh>
    <phoneticPr fontId="5"/>
  </si>
  <si>
    <t>和泊町</t>
    <rPh sb="0" eb="3">
      <t>ワドマリチョウ</t>
    </rPh>
    <phoneticPr fontId="5"/>
  </si>
  <si>
    <t>龍郷町</t>
    <rPh sb="0" eb="3">
      <t>タツゴウチョウ</t>
    </rPh>
    <phoneticPr fontId="5"/>
  </si>
  <si>
    <t>伊仙町</t>
    <rPh sb="0" eb="3">
      <t>イセンチョウ</t>
    </rPh>
    <phoneticPr fontId="5"/>
  </si>
  <si>
    <t>宇検村</t>
    <rPh sb="0" eb="3">
      <t>ウケンソン</t>
    </rPh>
    <phoneticPr fontId="5"/>
  </si>
  <si>
    <t>徳之島町</t>
    <rPh sb="0" eb="4">
      <t>トクノシマチョウ</t>
    </rPh>
    <phoneticPr fontId="5"/>
  </si>
  <si>
    <t>天城町</t>
    <rPh sb="0" eb="3">
      <t>アマギチョウ</t>
    </rPh>
    <phoneticPr fontId="5"/>
  </si>
  <si>
    <t>知名町</t>
    <rPh sb="0" eb="3">
      <t>チナチョウ</t>
    </rPh>
    <phoneticPr fontId="5"/>
  </si>
  <si>
    <t>与論町</t>
    <rPh sb="0" eb="3">
      <t>ヨロンチョウ</t>
    </rPh>
    <phoneticPr fontId="5"/>
  </si>
  <si>
    <t>水産基盤整備事業の実施</t>
    <rPh sb="0" eb="2">
      <t>スイサン</t>
    </rPh>
    <rPh sb="2" eb="4">
      <t>キバン</t>
    </rPh>
    <rPh sb="4" eb="6">
      <t>セイビ</t>
    </rPh>
    <rPh sb="6" eb="8">
      <t>ジギョウ</t>
    </rPh>
    <rPh sb="9" eb="11">
      <t>ジッシ</t>
    </rPh>
    <phoneticPr fontId="5"/>
  </si>
  <si>
    <t>森林整備事業の実施</t>
    <rPh sb="0" eb="2">
      <t>シンリン</t>
    </rPh>
    <rPh sb="2" eb="4">
      <t>セイビ</t>
    </rPh>
    <rPh sb="4" eb="6">
      <t>ジギョウ</t>
    </rPh>
    <rPh sb="7" eb="9">
      <t>ジッシ</t>
    </rPh>
    <phoneticPr fontId="5"/>
  </si>
  <si>
    <t>あまみ大島森林組合</t>
    <rPh sb="3" eb="5">
      <t>オオシマ</t>
    </rPh>
    <rPh sb="5" eb="7">
      <t>シンリン</t>
    </rPh>
    <rPh sb="7" eb="9">
      <t>クミアイ</t>
    </rPh>
    <phoneticPr fontId="5"/>
  </si>
  <si>
    <t>徳之島地区森林組合</t>
    <rPh sb="0" eb="3">
      <t>トクノシマ</t>
    </rPh>
    <rPh sb="3" eb="5">
      <t>チク</t>
    </rPh>
    <rPh sb="5" eb="7">
      <t>シンリン</t>
    </rPh>
    <rPh sb="7" eb="9">
      <t>クミアイ</t>
    </rPh>
    <phoneticPr fontId="5"/>
  </si>
  <si>
    <t>昇林業</t>
    <rPh sb="0" eb="1">
      <t>ノボ</t>
    </rPh>
    <rPh sb="1" eb="3">
      <t>リンギョウ</t>
    </rPh>
    <phoneticPr fontId="5"/>
  </si>
  <si>
    <t>盛林業</t>
    <rPh sb="0" eb="1">
      <t>モ</t>
    </rPh>
    <rPh sb="1" eb="3">
      <t>リンギョウ</t>
    </rPh>
    <phoneticPr fontId="5"/>
  </si>
  <si>
    <t>有限会社中野木材</t>
    <rPh sb="0" eb="4">
      <t>ユウゲンガイシャ</t>
    </rPh>
    <rPh sb="4" eb="6">
      <t>ナカノ</t>
    </rPh>
    <rPh sb="6" eb="8">
      <t>モクザイ</t>
    </rPh>
    <phoneticPr fontId="5"/>
  </si>
  <si>
    <t>瀬戸内町森林組合</t>
    <rPh sb="0" eb="3">
      <t>セトウチ</t>
    </rPh>
    <rPh sb="3" eb="4">
      <t>マチ</t>
    </rPh>
    <rPh sb="4" eb="6">
      <t>シンリン</t>
    </rPh>
    <rPh sb="6" eb="8">
      <t>クミアイ</t>
    </rPh>
    <phoneticPr fontId="5"/>
  </si>
  <si>
    <t>瀬戸内町</t>
    <rPh sb="0" eb="4">
      <t>セトウチチョウ</t>
    </rPh>
    <phoneticPr fontId="5"/>
  </si>
  <si>
    <t>水道施設整備事業の実施</t>
    <rPh sb="0" eb="2">
      <t>スイドウ</t>
    </rPh>
    <rPh sb="2" eb="4">
      <t>シセツ</t>
    </rPh>
    <rPh sb="4" eb="6">
      <t>セイビ</t>
    </rPh>
    <rPh sb="6" eb="8">
      <t>ジギョウ</t>
    </rPh>
    <rPh sb="9" eb="11">
      <t>ジッシ</t>
    </rPh>
    <phoneticPr fontId="5"/>
  </si>
  <si>
    <t>廃棄物処理施設等の整備の実施</t>
    <rPh sb="0" eb="3">
      <t>ハイキブツ</t>
    </rPh>
    <rPh sb="3" eb="5">
      <t>ショリ</t>
    </rPh>
    <rPh sb="5" eb="7">
      <t>シセツ</t>
    </rPh>
    <rPh sb="7" eb="8">
      <t>トウ</t>
    </rPh>
    <rPh sb="9" eb="11">
      <t>セイビ</t>
    </rPh>
    <rPh sb="12" eb="14">
      <t>ジッシ</t>
    </rPh>
    <phoneticPr fontId="5"/>
  </si>
  <si>
    <t>一般財団法人日本地域開発センター</t>
    <rPh sb="0" eb="2">
      <t>イッパン</t>
    </rPh>
    <rPh sb="2" eb="6">
      <t>ザイダンホウジン</t>
    </rPh>
    <rPh sb="6" eb="8">
      <t>ニホン</t>
    </rPh>
    <rPh sb="8" eb="10">
      <t>チイキ</t>
    </rPh>
    <rPh sb="10" eb="12">
      <t>カイハツ</t>
    </rPh>
    <phoneticPr fontId="5"/>
  </si>
  <si>
    <t>奄美群島振興開発基本方針策定に係る調査検討業務</t>
    <rPh sb="0" eb="2">
      <t>アマミ</t>
    </rPh>
    <rPh sb="2" eb="4">
      <t>グントウ</t>
    </rPh>
    <rPh sb="4" eb="6">
      <t>シンコウ</t>
    </rPh>
    <rPh sb="6" eb="8">
      <t>カイハツ</t>
    </rPh>
    <rPh sb="8" eb="10">
      <t>キホン</t>
    </rPh>
    <rPh sb="10" eb="12">
      <t>ホウシン</t>
    </rPh>
    <rPh sb="12" eb="14">
      <t>サクテイ</t>
    </rPh>
    <rPh sb="15" eb="16">
      <t>カカ</t>
    </rPh>
    <rPh sb="17" eb="19">
      <t>チョウサ</t>
    </rPh>
    <rPh sb="19" eb="21">
      <t>ケントウ</t>
    </rPh>
    <rPh sb="21" eb="23">
      <t>ギョウム</t>
    </rPh>
    <phoneticPr fontId="5"/>
  </si>
  <si>
    <t>奄美群島振興交付金の実施</t>
    <rPh sb="0" eb="2">
      <t>アマミ</t>
    </rPh>
    <rPh sb="2" eb="4">
      <t>グントウ</t>
    </rPh>
    <rPh sb="4" eb="6">
      <t>シンコウ</t>
    </rPh>
    <rPh sb="6" eb="9">
      <t>コウフキン</t>
    </rPh>
    <rPh sb="10" eb="12">
      <t>ジッシ</t>
    </rPh>
    <phoneticPr fontId="5"/>
  </si>
  <si>
    <t>奄美群島広域事務組合</t>
    <rPh sb="0" eb="2">
      <t>アマミ</t>
    </rPh>
    <rPh sb="2" eb="4">
      <t>グントウ</t>
    </rPh>
    <rPh sb="4" eb="6">
      <t>コウイキ</t>
    </rPh>
    <rPh sb="6" eb="8">
      <t>ジム</t>
    </rPh>
    <rPh sb="8" eb="10">
      <t>クミアイ</t>
    </rPh>
    <phoneticPr fontId="5"/>
  </si>
  <si>
    <t>奄美空港ターミナルビル株式会社</t>
    <rPh sb="0" eb="2">
      <t>アマミ</t>
    </rPh>
    <rPh sb="2" eb="4">
      <t>クウコウ</t>
    </rPh>
    <rPh sb="11" eb="15">
      <t>カブシキガイシャ</t>
    </rPh>
    <phoneticPr fontId="5"/>
  </si>
  <si>
    <t>奄美群島航空・航路運賃軽減協議会</t>
    <rPh sb="0" eb="2">
      <t>アマミ</t>
    </rPh>
    <rPh sb="2" eb="4">
      <t>グントウ</t>
    </rPh>
    <rPh sb="4" eb="6">
      <t>コウクウ</t>
    </rPh>
    <rPh sb="7" eb="9">
      <t>コウロ</t>
    </rPh>
    <rPh sb="9" eb="11">
      <t>ウンチン</t>
    </rPh>
    <rPh sb="11" eb="13">
      <t>ケイゲン</t>
    </rPh>
    <rPh sb="13" eb="16">
      <t>キョウギカイ</t>
    </rPh>
    <phoneticPr fontId="5"/>
  </si>
  <si>
    <t>①は、昭和49年３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rPh sb="3" eb="5">
      <t>ショウワ</t>
    </rPh>
    <rPh sb="7" eb="8">
      <t>ネン</t>
    </rPh>
    <rPh sb="9" eb="10">
      <t>ガツ</t>
    </rPh>
    <rPh sb="12" eb="13">
      <t>ニチ</t>
    </rPh>
    <rPh sb="14" eb="16">
      <t>カクギ</t>
    </rPh>
    <rPh sb="16" eb="18">
      <t>リョウカイ</t>
    </rPh>
    <rPh sb="19" eb="20">
      <t>モト</t>
    </rPh>
    <rPh sb="23" eb="25">
      <t>ジギョウ</t>
    </rPh>
    <rPh sb="26" eb="29">
      <t>ソウゴウセイ</t>
    </rPh>
    <rPh sb="30" eb="32">
      <t>カクホ</t>
    </rPh>
    <rPh sb="39" eb="41">
      <t>ヨサン</t>
    </rPh>
    <rPh sb="42" eb="44">
      <t>コクド</t>
    </rPh>
    <rPh sb="44" eb="47">
      <t>コウツウショウ</t>
    </rPh>
    <rPh sb="48" eb="50">
      <t>ショカン</t>
    </rPh>
    <rPh sb="51" eb="53">
      <t>イッカツ</t>
    </rPh>
    <rPh sb="53" eb="55">
      <t>ケイジョウ</t>
    </rPh>
    <rPh sb="59" eb="61">
      <t>シヨウ</t>
    </rPh>
    <rPh sb="62" eb="63">
      <t>サイ</t>
    </rPh>
    <rPh sb="65" eb="66">
      <t>カク</t>
    </rPh>
    <rPh sb="66" eb="67">
      <t>ショウ</t>
    </rPh>
    <rPh sb="67" eb="69">
      <t>ショカン</t>
    </rPh>
    <rPh sb="70" eb="71">
      <t>ウツ</t>
    </rPh>
    <rPh sb="72" eb="73">
      <t>カ</t>
    </rPh>
    <rPh sb="75" eb="76">
      <t>オコナ</t>
    </rPh>
    <rPh sb="82" eb="84">
      <t>アマミ</t>
    </rPh>
    <rPh sb="84" eb="86">
      <t>グントウ</t>
    </rPh>
    <rPh sb="86" eb="88">
      <t>シンコウ</t>
    </rPh>
    <rPh sb="88" eb="90">
      <t>カイハツ</t>
    </rPh>
    <rPh sb="90" eb="92">
      <t>ケイカク</t>
    </rPh>
    <rPh sb="93" eb="94">
      <t>モト</t>
    </rPh>
    <rPh sb="97" eb="99">
      <t>カクショウ</t>
    </rPh>
    <rPh sb="99" eb="101">
      <t>ジギョウ</t>
    </rPh>
    <rPh sb="101" eb="103">
      <t>シッコウ</t>
    </rPh>
    <rPh sb="103" eb="105">
      <t>ブキョク</t>
    </rPh>
    <rPh sb="110" eb="112">
      <t>シシュツ</t>
    </rPh>
    <rPh sb="112" eb="113">
      <t>サキ</t>
    </rPh>
    <rPh sb="116" eb="118">
      <t>チホウ</t>
    </rPh>
    <rPh sb="118" eb="120">
      <t>コウキョウ</t>
    </rPh>
    <rPh sb="120" eb="122">
      <t>ダンタイ</t>
    </rPh>
    <rPh sb="122" eb="123">
      <t>トウ</t>
    </rPh>
    <rPh sb="124" eb="126">
      <t>シンセイ</t>
    </rPh>
    <rPh sb="127" eb="128">
      <t>モト</t>
    </rPh>
    <rPh sb="130" eb="131">
      <t>シ</t>
    </rPh>
    <rPh sb="197" eb="198">
      <t>オコナ</t>
    </rPh>
    <phoneticPr fontId="5"/>
  </si>
  <si>
    <t>奄美群島振興開発特別措置法の趣旨を踏まえ、引き続き、奄美群島の自律的発展を図るため、奄美群島振興開発計画に基づく計画的かつ効果的な事業の実施により、基礎的条件の改善を図る必要がある。</t>
    <rPh sb="0" eb="2">
      <t>アマミ</t>
    </rPh>
    <rPh sb="2" eb="4">
      <t>グントウ</t>
    </rPh>
    <rPh sb="4" eb="6">
      <t>シンコウ</t>
    </rPh>
    <rPh sb="6" eb="8">
      <t>カイハツ</t>
    </rPh>
    <rPh sb="8" eb="10">
      <t>トクベツ</t>
    </rPh>
    <rPh sb="10" eb="13">
      <t>ソチホウ</t>
    </rPh>
    <rPh sb="14" eb="16">
      <t>シュシ</t>
    </rPh>
    <rPh sb="17" eb="18">
      <t>フ</t>
    </rPh>
    <rPh sb="21" eb="22">
      <t>ヒ</t>
    </rPh>
    <rPh sb="23" eb="24">
      <t>ツヅ</t>
    </rPh>
    <rPh sb="26" eb="28">
      <t>アマミ</t>
    </rPh>
    <rPh sb="28" eb="30">
      <t>グントウ</t>
    </rPh>
    <rPh sb="31" eb="34">
      <t>ジリツテキ</t>
    </rPh>
    <rPh sb="34" eb="36">
      <t>ハッテン</t>
    </rPh>
    <rPh sb="37" eb="38">
      <t>ハカ</t>
    </rPh>
    <rPh sb="42" eb="44">
      <t>アマミ</t>
    </rPh>
    <rPh sb="44" eb="46">
      <t>グントウ</t>
    </rPh>
    <rPh sb="46" eb="48">
      <t>シンコウ</t>
    </rPh>
    <rPh sb="48" eb="50">
      <t>カイハツ</t>
    </rPh>
    <rPh sb="50" eb="52">
      <t>ケイカク</t>
    </rPh>
    <rPh sb="53" eb="54">
      <t>モト</t>
    </rPh>
    <rPh sb="56" eb="59">
      <t>ケイカクテキ</t>
    </rPh>
    <rPh sb="61" eb="64">
      <t>コウカテキ</t>
    </rPh>
    <rPh sb="65" eb="67">
      <t>ジギョウ</t>
    </rPh>
    <rPh sb="68" eb="70">
      <t>ジッシ</t>
    </rPh>
    <rPh sb="74" eb="77">
      <t>キソテキ</t>
    </rPh>
    <rPh sb="77" eb="79">
      <t>ジョウケン</t>
    </rPh>
    <rPh sb="80" eb="82">
      <t>カイゼン</t>
    </rPh>
    <rPh sb="83" eb="84">
      <t>ハカ</t>
    </rPh>
    <rPh sb="85" eb="87">
      <t>ヒツヨウ</t>
    </rPh>
    <phoneticPr fontId="5"/>
  </si>
  <si>
    <t>d.</t>
    <phoneticPr fontId="5"/>
  </si>
  <si>
    <t>循環型社会形成推進交付金</t>
    <rPh sb="0" eb="3">
      <t>ジュンカンガタ</t>
    </rPh>
    <rPh sb="3" eb="5">
      <t>シャカイ</t>
    </rPh>
    <rPh sb="5" eb="7">
      <t>ケイセイ</t>
    </rPh>
    <rPh sb="7" eb="9">
      <t>スイシン</t>
    </rPh>
    <rPh sb="9" eb="12">
      <t>コウフキン</t>
    </rPh>
    <phoneticPr fontId="5"/>
  </si>
  <si>
    <t>（株）鴻池組 九州支店</t>
    <rPh sb="0" eb="3">
      <t>カブ</t>
    </rPh>
    <rPh sb="3" eb="5">
      <t>コウノイケ</t>
    </rPh>
    <rPh sb="5" eb="6">
      <t>クミ</t>
    </rPh>
    <rPh sb="7" eb="9">
      <t>キュウシュウ</t>
    </rPh>
    <rPh sb="9" eb="11">
      <t>シテン</t>
    </rPh>
    <phoneticPr fontId="5"/>
  </si>
  <si>
    <t>地下ダム止水壁（２－２工区）建設工事　等</t>
    <rPh sb="0" eb="2">
      <t>チカ</t>
    </rPh>
    <rPh sb="4" eb="7">
      <t>シスイヘキ</t>
    </rPh>
    <rPh sb="11" eb="13">
      <t>コウク</t>
    </rPh>
    <rPh sb="14" eb="16">
      <t>ケンセツ</t>
    </rPh>
    <rPh sb="16" eb="18">
      <t>コウジ</t>
    </rPh>
    <rPh sb="19" eb="20">
      <t>トウ</t>
    </rPh>
    <phoneticPr fontId="5"/>
  </si>
  <si>
    <t>平成29年度名瀬港（本港地区）岸壁（-7.5m）（改良）工事（第４次）</t>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ダイ</t>
    </rPh>
    <rPh sb="33" eb="34">
      <t>ジ</t>
    </rPh>
    <phoneticPr fontId="5"/>
  </si>
  <si>
    <t>東亜建設工業（株）</t>
    <rPh sb="0" eb="2">
      <t>トウア</t>
    </rPh>
    <rPh sb="2" eb="4">
      <t>ケンセツ</t>
    </rPh>
    <rPh sb="4" eb="6">
      <t>コウギョウ</t>
    </rPh>
    <rPh sb="6" eb="9">
      <t>カブ</t>
    </rPh>
    <phoneticPr fontId="5"/>
  </si>
  <si>
    <t>村上建設（株）</t>
    <rPh sb="0" eb="2">
      <t>ムラカミ</t>
    </rPh>
    <rPh sb="2" eb="4">
      <t>ケンセツ</t>
    </rPh>
    <rPh sb="4" eb="7">
      <t>カブ</t>
    </rPh>
    <phoneticPr fontId="5"/>
  </si>
  <si>
    <t>（株）浜田機動</t>
    <rPh sb="0" eb="3">
      <t>カブ</t>
    </rPh>
    <rPh sb="3" eb="5">
      <t>ハマダ</t>
    </rPh>
    <rPh sb="5" eb="7">
      <t>キドウ</t>
    </rPh>
    <phoneticPr fontId="5"/>
  </si>
  <si>
    <t>（株）ポルテック</t>
    <rPh sb="0" eb="3">
      <t>カブ</t>
    </rPh>
    <phoneticPr fontId="5"/>
  </si>
  <si>
    <t>（株）五省コンサルタント</t>
    <rPh sb="0" eb="3">
      <t>カブ</t>
    </rPh>
    <rPh sb="3" eb="4">
      <t>ゴ</t>
    </rPh>
    <rPh sb="4" eb="5">
      <t>ショウ</t>
    </rPh>
    <phoneticPr fontId="5"/>
  </si>
  <si>
    <t>（一財）港湾空港総合技術センター</t>
    <rPh sb="1" eb="2">
      <t>イチ</t>
    </rPh>
    <rPh sb="2" eb="3">
      <t>ザイ</t>
    </rPh>
    <rPh sb="4" eb="6">
      <t>コウワン</t>
    </rPh>
    <rPh sb="6" eb="8">
      <t>クウコウ</t>
    </rPh>
    <rPh sb="8" eb="10">
      <t>ソウゴウ</t>
    </rPh>
    <rPh sb="10" eb="12">
      <t>ギジュツ</t>
    </rPh>
    <phoneticPr fontId="5"/>
  </si>
  <si>
    <t>パナソニックシステムソリューションズジャパン（株）</t>
    <rPh sb="22" eb="25">
      <t>カブ</t>
    </rPh>
    <phoneticPr fontId="5"/>
  </si>
  <si>
    <t>（一財）沿岸技術研究センター</t>
    <rPh sb="1" eb="2">
      <t>イチ</t>
    </rPh>
    <rPh sb="2" eb="3">
      <t>ザイ</t>
    </rPh>
    <rPh sb="4" eb="6">
      <t>エンガン</t>
    </rPh>
    <rPh sb="6" eb="8">
      <t>ギジュツ</t>
    </rPh>
    <rPh sb="8" eb="10">
      <t>ケンキュウ</t>
    </rPh>
    <phoneticPr fontId="5"/>
  </si>
  <si>
    <t>（有）海寿水産</t>
    <rPh sb="1" eb="2">
      <t>ユウ</t>
    </rPh>
    <rPh sb="3" eb="4">
      <t>ウミ</t>
    </rPh>
    <rPh sb="4" eb="5">
      <t>ヒサシ</t>
    </rPh>
    <rPh sb="5" eb="7">
      <t>スイサン</t>
    </rPh>
    <phoneticPr fontId="5"/>
  </si>
  <si>
    <t>（一社）日本潜水協会</t>
    <rPh sb="1" eb="2">
      <t>イチ</t>
    </rPh>
    <rPh sb="2" eb="3">
      <t>シャ</t>
    </rPh>
    <rPh sb="4" eb="6">
      <t>ニホン</t>
    </rPh>
    <rPh sb="6" eb="8">
      <t>センスイ</t>
    </rPh>
    <rPh sb="8" eb="10">
      <t>キョウカイ</t>
    </rPh>
    <phoneticPr fontId="5"/>
  </si>
  <si>
    <t>平成２９年度名瀬港（本港地区）岸壁（－７．５ｍ）（改良）工事（第４次）</t>
  </si>
  <si>
    <t>平成３０年度名瀬港（本港地区）岸壁（－７．５ｍ）（改良）工事（第２次）</t>
  </si>
  <si>
    <t>平成３０年度名瀬港監督等補助業務</t>
  </si>
  <si>
    <t>平成３０年度鹿児島港湾・空港整備事務所管内港湾施設実施設計外１件　等</t>
    <rPh sb="33" eb="34">
      <t>トウ</t>
    </rPh>
    <phoneticPr fontId="5"/>
  </si>
  <si>
    <t>平成２９年度九州地方整備局管内港湾・空港等発注補助業務　等</t>
    <rPh sb="28" eb="29">
      <t>トウ</t>
    </rPh>
    <phoneticPr fontId="5"/>
  </si>
  <si>
    <t>平成３０年度名瀬港施工監視カメラ等機器修理・設置工事</t>
  </si>
  <si>
    <t>平成３０年度九州地方整備局管内水中部施工状況確認業務</t>
  </si>
  <si>
    <t>平成３０年度名瀬港監督船用船</t>
  </si>
  <si>
    <t>治山事業費補助</t>
    <rPh sb="0" eb="2">
      <t>チサン</t>
    </rPh>
    <rPh sb="2" eb="5">
      <t>ジギョウヒ</t>
    </rPh>
    <rPh sb="5" eb="7">
      <t>ホジョ</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</si>
  <si>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</si>
  <si>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I.鹿児島県</t>
    <rPh sb="2" eb="6">
      <t>カゴシマケン</t>
    </rPh>
    <phoneticPr fontId="5"/>
  </si>
  <si>
    <t>C.九州農政局</t>
    <rPh sb="2" eb="4">
      <t>キュウシュウ</t>
    </rPh>
    <rPh sb="4" eb="7">
      <t>ノウセイキョク</t>
    </rPh>
    <phoneticPr fontId="5"/>
  </si>
  <si>
    <t>E.東亜建設工業株式会社</t>
    <rPh sb="2" eb="4">
      <t>トウア</t>
    </rPh>
    <rPh sb="4" eb="6">
      <t>ケンセツ</t>
    </rPh>
    <rPh sb="6" eb="8">
      <t>コウギョウ</t>
    </rPh>
    <rPh sb="8" eb="12">
      <t>カブシキガイシャ</t>
    </rPh>
    <phoneticPr fontId="5"/>
  </si>
  <si>
    <t>F. 鹿児島県</t>
    <phoneticPr fontId="5"/>
  </si>
  <si>
    <t>G.鹿児島県</t>
    <phoneticPr fontId="5"/>
  </si>
  <si>
    <t>H.株式会社鴻池組　九州支店</t>
    <phoneticPr fontId="5"/>
  </si>
  <si>
    <t>J.鹿児島県</t>
    <phoneticPr fontId="5"/>
  </si>
  <si>
    <t>水産基盤整備事業費補助</t>
    <rPh sb="0" eb="2">
      <t>スイサン</t>
    </rPh>
    <rPh sb="2" eb="4">
      <t>キバン</t>
    </rPh>
    <rPh sb="4" eb="6">
      <t>セイビ</t>
    </rPh>
    <rPh sb="6" eb="9">
      <t>ジギョウヒ</t>
    </rPh>
    <rPh sb="9" eb="11">
      <t>ホジョ</t>
    </rPh>
    <phoneticPr fontId="5"/>
  </si>
  <si>
    <t>L.九州農政局</t>
    <phoneticPr fontId="5"/>
  </si>
  <si>
    <t>森林環境保全整備事業費補助</t>
  </si>
  <si>
    <t>森林環境保全整備事業費補助</t>
    <phoneticPr fontId="5"/>
  </si>
  <si>
    <t>治山事業費補助</t>
    <rPh sb="0" eb="2">
      <t>チサン</t>
    </rPh>
    <rPh sb="2" eb="5">
      <t>ジギョウヒ</t>
    </rPh>
    <rPh sb="5" eb="7">
      <t>ホジョ</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</si>
  <si>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</si>
  <si>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O.公益財団法人鹿児島県地域振興公社</t>
    <phoneticPr fontId="5"/>
  </si>
  <si>
    <t>P.奄美市</t>
    <rPh sb="2" eb="4">
      <t>アマミ</t>
    </rPh>
    <rPh sb="4" eb="5">
      <t>シ</t>
    </rPh>
    <phoneticPr fontId="5"/>
  </si>
  <si>
    <t>Q.与論町</t>
    <phoneticPr fontId="5"/>
  </si>
  <si>
    <t>R.宇検村</t>
    <phoneticPr fontId="5"/>
  </si>
  <si>
    <t>S.あまみ大島森林組合</t>
    <phoneticPr fontId="5"/>
  </si>
  <si>
    <t>T.昇林業</t>
    <phoneticPr fontId="5"/>
  </si>
  <si>
    <t>U.喜界町</t>
    <phoneticPr fontId="5"/>
  </si>
  <si>
    <t>V.伊仙町</t>
    <phoneticPr fontId="5"/>
  </si>
  <si>
    <t>W.一般財団法人日本地域開発センター</t>
    <phoneticPr fontId="5"/>
  </si>
  <si>
    <t>X.和泊町</t>
    <phoneticPr fontId="5"/>
  </si>
  <si>
    <t>Y.奄美群島広域事務組合</t>
    <phoneticPr fontId="5"/>
  </si>
  <si>
    <t>b.</t>
    <phoneticPr fontId="5"/>
  </si>
  <si>
    <t>Z.奄美群島航空・航路運賃軽減協議会</t>
    <phoneticPr fontId="5"/>
  </si>
  <si>
    <t>c.</t>
    <phoneticPr fontId="5"/>
  </si>
  <si>
    <t>a.奄美空港ターミナルビル株式会社</t>
    <phoneticPr fontId="5"/>
  </si>
  <si>
    <t>－</t>
    <phoneticPr fontId="5"/>
  </si>
  <si>
    <t>-</t>
    <phoneticPr fontId="5"/>
  </si>
  <si>
    <t>港湾整備事業の実施</t>
    <rPh sb="0" eb="2">
      <t>コウワン</t>
    </rPh>
    <rPh sb="2" eb="4">
      <t>セイビ</t>
    </rPh>
    <rPh sb="4" eb="6">
      <t>ジギョウ</t>
    </rPh>
    <rPh sb="7" eb="9">
      <t>ジッシ</t>
    </rPh>
    <phoneticPr fontId="5"/>
  </si>
  <si>
    <t>国土技術政策総合研究所</t>
    <rPh sb="0" eb="2">
      <t>コクド</t>
    </rPh>
    <rPh sb="2" eb="4">
      <t>ギジュツ</t>
    </rPh>
    <rPh sb="4" eb="6">
      <t>セイサク</t>
    </rPh>
    <rPh sb="6" eb="8">
      <t>ソウゴウ</t>
    </rPh>
    <rPh sb="8" eb="11">
      <t>ケンキュウショ</t>
    </rPh>
    <phoneticPr fontId="5"/>
  </si>
  <si>
    <t>平成３０年度名瀬港（本港地区）岸壁（－７．５ｍ）（改良）上部工工事　等</t>
    <rPh sb="10" eb="11">
      <t>ホン</t>
    </rPh>
    <rPh sb="11" eb="12">
      <t>ミナト</t>
    </rPh>
    <rPh sb="12" eb="14">
      <t>チク</t>
    </rPh>
    <rPh sb="15" eb="17">
      <t>ガンペキ</t>
    </rPh>
    <rPh sb="25" eb="27">
      <t>カイリョウ</t>
    </rPh>
    <rPh sb="28" eb="31">
      <t>ジョウブコウ</t>
    </rPh>
    <rPh sb="31" eb="33">
      <t>コウジ</t>
    </rPh>
    <rPh sb="34" eb="35">
      <t>トウ</t>
    </rPh>
    <phoneticPr fontId="5"/>
  </si>
  <si>
    <t>平成３０年度港湾整備に係る沿岸気象海象情報の予測情報等提供業務　等</t>
    <rPh sb="6" eb="8">
      <t>コウワン</t>
    </rPh>
    <rPh sb="8" eb="10">
      <t>セイビ</t>
    </rPh>
    <rPh sb="11" eb="12">
      <t>カカ</t>
    </rPh>
    <rPh sb="13" eb="15">
      <t>エンガン</t>
    </rPh>
    <rPh sb="15" eb="17">
      <t>キショウ</t>
    </rPh>
    <rPh sb="17" eb="19">
      <t>カイショウ</t>
    </rPh>
    <rPh sb="19" eb="21">
      <t>ジョウホウ</t>
    </rPh>
    <rPh sb="22" eb="24">
      <t>ヨソク</t>
    </rPh>
    <rPh sb="24" eb="26">
      <t>ジョウホウ</t>
    </rPh>
    <rPh sb="26" eb="27">
      <t>トウ</t>
    </rPh>
    <rPh sb="27" eb="29">
      <t>テイキョウ</t>
    </rPh>
    <rPh sb="29" eb="31">
      <t>ギョウム</t>
    </rPh>
    <rPh sb="32" eb="33">
      <t>トウ</t>
    </rPh>
    <phoneticPr fontId="5"/>
  </si>
  <si>
    <t>-</t>
    <phoneticPr fontId="5"/>
  </si>
  <si>
    <t>E</t>
  </si>
  <si>
    <t>（株）不動テトラ</t>
    <rPh sb="0" eb="3">
      <t>カブ</t>
    </rPh>
    <rPh sb="3" eb="5">
      <t>フドウ</t>
    </rPh>
    <phoneticPr fontId="5"/>
  </si>
  <si>
    <r>
      <t>平成３０</t>
    </r>
    <r>
      <rPr>
        <sz val="11"/>
        <rFont val="ＭＳ Ｐゴシック"/>
        <family val="3"/>
        <charset val="128"/>
      </rPr>
      <t>年度名瀬港（本港地区）岸壁（－７．５ｍ）（改良）工事（第３次）</t>
    </r>
    <rPh sb="0" eb="2">
      <t>ヘイセイ</t>
    </rPh>
    <rPh sb="4" eb="6">
      <t>ネンド</t>
    </rPh>
    <rPh sb="6" eb="8">
      <t>ナゼ</t>
    </rPh>
    <rPh sb="8" eb="9">
      <t>ミナト</t>
    </rPh>
    <rPh sb="10" eb="11">
      <t>ホン</t>
    </rPh>
    <rPh sb="11" eb="12">
      <t>ミナト</t>
    </rPh>
    <rPh sb="12" eb="14">
      <t>チク</t>
    </rPh>
    <rPh sb="15" eb="17">
      <t>ガンペキ</t>
    </rPh>
    <rPh sb="25" eb="27">
      <t>カイリョウ</t>
    </rPh>
    <rPh sb="28" eb="30">
      <t>コウジ</t>
    </rPh>
    <rPh sb="31" eb="32">
      <t>ダイ</t>
    </rPh>
    <rPh sb="33" eb="34">
      <t>ジ</t>
    </rPh>
    <phoneticPr fontId="5"/>
  </si>
  <si>
    <t>（株）ポルテック</t>
    <rPh sb="0" eb="3">
      <t>カブ</t>
    </rPh>
    <phoneticPr fontId="5"/>
  </si>
  <si>
    <t>（一財）港湾空港総合技術センター</t>
    <rPh sb="1" eb="2">
      <t>イチ</t>
    </rPh>
    <rPh sb="2" eb="3">
      <t>ザイ</t>
    </rPh>
    <rPh sb="4" eb="6">
      <t>コウワン</t>
    </rPh>
    <rPh sb="6" eb="8">
      <t>クウコウ</t>
    </rPh>
    <rPh sb="8" eb="10">
      <t>ソウゴウ</t>
    </rPh>
    <rPh sb="10" eb="12">
      <t>ギジュツ</t>
    </rPh>
    <phoneticPr fontId="5"/>
  </si>
  <si>
    <t>平成３０年度名瀬港監督等補助業務</t>
    <rPh sb="0" eb="2">
      <t>ヘイセイ</t>
    </rPh>
    <rPh sb="4" eb="6">
      <t>ネンド</t>
    </rPh>
    <rPh sb="6" eb="8">
      <t>ナゼ</t>
    </rPh>
    <rPh sb="8" eb="9">
      <t>ミナト</t>
    </rPh>
    <rPh sb="9" eb="11">
      <t>カントク</t>
    </rPh>
    <rPh sb="11" eb="12">
      <t>トウ</t>
    </rPh>
    <rPh sb="12" eb="14">
      <t>ホジョ</t>
    </rPh>
    <rPh sb="14" eb="16">
      <t>ギョウム</t>
    </rPh>
    <phoneticPr fontId="5"/>
  </si>
  <si>
    <t>平成３０年度九州地方整備局管内港湾・空港等技術審査補助業務</t>
    <rPh sb="0" eb="2">
      <t>ヘイセイ</t>
    </rPh>
    <rPh sb="4" eb="6">
      <t>ネンド</t>
    </rPh>
    <rPh sb="6" eb="8">
      <t>キュウシュウ</t>
    </rPh>
    <rPh sb="8" eb="10">
      <t>チホウ</t>
    </rPh>
    <rPh sb="10" eb="13">
      <t>セイビキョク</t>
    </rPh>
    <rPh sb="13" eb="15">
      <t>カンナイ</t>
    </rPh>
    <rPh sb="15" eb="17">
      <t>コウワン</t>
    </rPh>
    <rPh sb="18" eb="21">
      <t>クウコウトウ</t>
    </rPh>
    <rPh sb="21" eb="23">
      <t>ギジュツ</t>
    </rPh>
    <rPh sb="23" eb="25">
      <t>シンサ</t>
    </rPh>
    <rPh sb="25" eb="27">
      <t>ホジョ</t>
    </rPh>
    <rPh sb="27" eb="29">
      <t>ギョウム</t>
    </rPh>
    <phoneticPr fontId="5"/>
  </si>
  <si>
    <t>地下ダム止水壁（２－２工区）建設工事</t>
    <phoneticPr fontId="5"/>
  </si>
  <si>
    <t>地下ダム止水壁（２－１工区）建設工事</t>
    <phoneticPr fontId="5"/>
  </si>
  <si>
    <t>H</t>
  </si>
  <si>
    <t>（株）安藤・間　九州支店</t>
    <rPh sb="0" eb="3">
      <t>カブ</t>
    </rPh>
    <rPh sb="3" eb="5">
      <t>アンドウ</t>
    </rPh>
    <rPh sb="6" eb="7">
      <t>アイダ</t>
    </rPh>
    <rPh sb="8" eb="10">
      <t>キュウシュウ</t>
    </rPh>
    <rPh sb="10" eb="12">
      <t>シテン</t>
    </rPh>
    <phoneticPr fontId="5"/>
  </si>
  <si>
    <t>大成建設（株）　九州支店</t>
    <rPh sb="0" eb="2">
      <t>タイセイ</t>
    </rPh>
    <rPh sb="2" eb="4">
      <t>ケンセツ</t>
    </rPh>
    <rPh sb="4" eb="7">
      <t>カブ</t>
    </rPh>
    <rPh sb="8" eb="10">
      <t>キュウシュウ</t>
    </rPh>
    <rPh sb="10" eb="12">
      <t>シテン</t>
    </rPh>
    <phoneticPr fontId="5"/>
  </si>
  <si>
    <t>沖永良部農業水利事業地下ダム止水壁（１１工区）建設工事</t>
    <rPh sb="0" eb="4">
      <t>オキノエラブ</t>
    </rPh>
    <rPh sb="4" eb="6">
      <t>ノウギョウ</t>
    </rPh>
    <rPh sb="6" eb="8">
      <t>スイリ</t>
    </rPh>
    <rPh sb="8" eb="10">
      <t>ジギョウ</t>
    </rPh>
    <rPh sb="10" eb="12">
      <t>チカ</t>
    </rPh>
    <rPh sb="14" eb="17">
      <t>シスイヘキ</t>
    </rPh>
    <rPh sb="20" eb="22">
      <t>コウク</t>
    </rPh>
    <rPh sb="23" eb="25">
      <t>ケンセツ</t>
    </rPh>
    <rPh sb="25" eb="27">
      <t>コウジ</t>
    </rPh>
    <phoneticPr fontId="5"/>
  </si>
  <si>
    <t>沖永良部農業水利事業地下ダム止水壁（１工区）建設工事</t>
    <rPh sb="0" eb="4">
      <t>オキノエラブ</t>
    </rPh>
    <rPh sb="4" eb="6">
      <t>ノウギョウ</t>
    </rPh>
    <rPh sb="6" eb="8">
      <t>スイリ</t>
    </rPh>
    <rPh sb="8" eb="10">
      <t>ジギョウ</t>
    </rPh>
    <rPh sb="10" eb="12">
      <t>チカ</t>
    </rPh>
    <rPh sb="14" eb="17">
      <t>シスイヘキ</t>
    </rPh>
    <rPh sb="19" eb="21">
      <t>コウク</t>
    </rPh>
    <rPh sb="22" eb="24">
      <t>ケンセツ</t>
    </rPh>
    <rPh sb="24" eb="26">
      <t>コウジ</t>
    </rPh>
    <phoneticPr fontId="5"/>
  </si>
  <si>
    <t>N.鹿児島県</t>
    <rPh sb="2" eb="5">
      <t>カゴシマ</t>
    </rPh>
    <rPh sb="5" eb="6">
      <t>ケン</t>
    </rPh>
    <phoneticPr fontId="5"/>
  </si>
  <si>
    <t>奄美市</t>
    <rPh sb="0" eb="3">
      <t>アマミシ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</si>
</sst>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201705</xdr:colOff>
      <xdr:row>757</xdr:row>
      <xdr:rowOff>456126</xdr:rowOff>
    </xdr:from>
    <xdr:to>
      <xdr:col>33</xdr:col>
      <xdr:colOff>21942</xdr:colOff>
      <xdr:row>757</xdr:row>
      <xdr:rowOff>456127</xdr:rowOff>
    </xdr:to>
    <xdr:cxnSp macro="">
      <xdr:nvCxnSpPr>
        <xdr:cNvPr id="297" name="直線コネクタ 296"/>
        <xdr:cNvCxnSpPr/>
      </xdr:nvCxnSpPr>
      <xdr:spPr>
        <a:xfrm flipH="1" flipV="1">
          <a:off x="5647764" y="74336508"/>
          <a:ext cx="1030472"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120997</xdr:colOff>
      <xdr:row>741</xdr:row>
      <xdr:rowOff>312989</xdr:rowOff>
    </xdr:from>
    <xdr:to>
      <xdr:col>23</xdr:col>
      <xdr:colOff>198859</xdr:colOff>
      <xdr:row>741</xdr:row>
      <xdr:rowOff>312990</xdr:rowOff>
    </xdr:to>
    <xdr:cxnSp macro="">
      <xdr:nvCxnSpPr>
        <xdr:cNvPr id="122" name="直線コネクタ 121"/>
        <xdr:cNvCxnSpPr/>
      </xdr:nvCxnSpPr>
      <xdr:spPr>
        <a:xfrm flipH="1">
          <a:off x="1562619" y="63435421"/>
          <a:ext cx="3372997"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25747</xdr:colOff>
      <xdr:row>740</xdr:row>
      <xdr:rowOff>321799</xdr:rowOff>
    </xdr:from>
    <xdr:to>
      <xdr:col>13</xdr:col>
      <xdr:colOff>203387</xdr:colOff>
      <xdr:row>740</xdr:row>
      <xdr:rowOff>730095</xdr:rowOff>
    </xdr:to>
    <xdr:sp macro="" textlink="">
      <xdr:nvSpPr>
        <xdr:cNvPr id="123" name="テキスト ボックス 122"/>
        <xdr:cNvSpPr txBox="1"/>
      </xdr:nvSpPr>
      <xdr:spPr>
        <a:xfrm>
          <a:off x="1467369" y="62620448"/>
          <a:ext cx="1413315" cy="40829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21,355</a:t>
          </a:r>
          <a:r>
            <a:rPr kumimoji="1" lang="ja-JP" altLang="en-US" sz="800">
              <a:solidFill>
                <a:sysClr val="windowText" lastClr="000000"/>
              </a:solidFill>
            </a:rPr>
            <a:t>　　百万円</a:t>
          </a:r>
        </a:p>
      </xdr:txBody>
    </xdr:sp>
    <xdr:clientData/>
  </xdr:twoCellAnchor>
  <xdr:twoCellAnchor>
    <xdr:from>
      <xdr:col>8</xdr:col>
      <xdr:colOff>148135</xdr:colOff>
      <xdr:row>741</xdr:row>
      <xdr:rowOff>108674</xdr:rowOff>
    </xdr:from>
    <xdr:to>
      <xdr:col>15</xdr:col>
      <xdr:colOff>119829</xdr:colOff>
      <xdr:row>741</xdr:row>
      <xdr:rowOff>544495</xdr:rowOff>
    </xdr:to>
    <xdr:sp macro="" textlink="">
      <xdr:nvSpPr>
        <xdr:cNvPr id="124" name="テキスト ボックス 123"/>
        <xdr:cNvSpPr txBox="1"/>
      </xdr:nvSpPr>
      <xdr:spPr>
        <a:xfrm>
          <a:off x="1795703" y="63231106"/>
          <a:ext cx="1413315" cy="43582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10,610</a:t>
          </a:r>
          <a:r>
            <a:rPr kumimoji="1" lang="ja-JP" altLang="en-US" sz="800">
              <a:solidFill>
                <a:sysClr val="windowText" lastClr="000000"/>
              </a:solidFill>
            </a:rPr>
            <a:t>　　百万円</a:t>
          </a:r>
        </a:p>
      </xdr:txBody>
    </xdr:sp>
    <xdr:clientData/>
  </xdr:twoCellAnchor>
  <xdr:twoCellAnchor>
    <xdr:from>
      <xdr:col>7</xdr:col>
      <xdr:colOff>131520</xdr:colOff>
      <xdr:row>740</xdr:row>
      <xdr:rowOff>737588</xdr:rowOff>
    </xdr:from>
    <xdr:to>
      <xdr:col>7</xdr:col>
      <xdr:colOff>131520</xdr:colOff>
      <xdr:row>765</xdr:row>
      <xdr:rowOff>56029</xdr:rowOff>
    </xdr:to>
    <xdr:cxnSp macro="">
      <xdr:nvCxnSpPr>
        <xdr:cNvPr id="125" name="直線コネクタ 124"/>
        <xdr:cNvCxnSpPr/>
      </xdr:nvCxnSpPr>
      <xdr:spPr>
        <a:xfrm flipV="1">
          <a:off x="1543461" y="60711470"/>
          <a:ext cx="0" cy="1976917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184175</xdr:colOff>
      <xdr:row>741</xdr:row>
      <xdr:rowOff>312989</xdr:rowOff>
    </xdr:from>
    <xdr:to>
      <xdr:col>35</xdr:col>
      <xdr:colOff>54410</xdr:colOff>
      <xdr:row>741</xdr:row>
      <xdr:rowOff>312990</xdr:rowOff>
    </xdr:to>
    <xdr:cxnSp macro="">
      <xdr:nvCxnSpPr>
        <xdr:cNvPr id="126" name="直線コネクタ 125"/>
        <xdr:cNvCxnSpPr/>
      </xdr:nvCxnSpPr>
      <xdr:spPr>
        <a:xfrm flipH="1">
          <a:off x="3891202" y="63435421"/>
          <a:ext cx="3371316"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15637</xdr:colOff>
      <xdr:row>743</xdr:row>
      <xdr:rowOff>724508</xdr:rowOff>
    </xdr:from>
    <xdr:to>
      <xdr:col>34</xdr:col>
      <xdr:colOff>185379</xdr:colOff>
      <xdr:row>743</xdr:row>
      <xdr:rowOff>741822</xdr:rowOff>
    </xdr:to>
    <xdr:cxnSp macro="">
      <xdr:nvCxnSpPr>
        <xdr:cNvPr id="128" name="直線コネクタ 127"/>
        <xdr:cNvCxnSpPr/>
      </xdr:nvCxnSpPr>
      <xdr:spPr>
        <a:xfrm flipH="1" flipV="1">
          <a:off x="3722664" y="65494508"/>
          <a:ext cx="3464877" cy="1731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51614</xdr:colOff>
      <xdr:row>741</xdr:row>
      <xdr:rowOff>112315</xdr:rowOff>
    </xdr:from>
    <xdr:to>
      <xdr:col>27</xdr:col>
      <xdr:colOff>35073</xdr:colOff>
      <xdr:row>741</xdr:row>
      <xdr:rowOff>517679</xdr:rowOff>
    </xdr:to>
    <xdr:sp macro="" textlink="">
      <xdr:nvSpPr>
        <xdr:cNvPr id="129" name="テキスト ボックス 128"/>
        <xdr:cNvSpPr txBox="1"/>
      </xdr:nvSpPr>
      <xdr:spPr>
        <a:xfrm>
          <a:off x="4170533" y="63234747"/>
          <a:ext cx="1425081" cy="40536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894</a:t>
          </a:r>
          <a:r>
            <a:rPr kumimoji="1" lang="ja-JP" altLang="en-US" sz="800">
              <a:solidFill>
                <a:sysClr val="windowText" lastClr="000000"/>
              </a:solidFill>
            </a:rPr>
            <a:t>　　百万円</a:t>
          </a:r>
        </a:p>
      </xdr:txBody>
    </xdr:sp>
    <xdr:clientData/>
  </xdr:twoCellAnchor>
  <xdr:twoCellAnchor>
    <xdr:from>
      <xdr:col>20</xdr:col>
      <xdr:colOff>35098</xdr:colOff>
      <xdr:row>741</xdr:row>
      <xdr:rowOff>539570</xdr:rowOff>
    </xdr:from>
    <xdr:to>
      <xdr:col>26</xdr:col>
      <xdr:colOff>97112</xdr:colOff>
      <xdr:row>742</xdr:row>
      <xdr:rowOff>10081</xdr:rowOff>
    </xdr:to>
    <xdr:sp macro="" textlink="">
      <xdr:nvSpPr>
        <xdr:cNvPr id="130" name="テキスト ボックス 129"/>
        <xdr:cNvSpPr txBox="1"/>
      </xdr:nvSpPr>
      <xdr:spPr>
        <a:xfrm>
          <a:off x="4154017" y="63662002"/>
          <a:ext cx="1297690" cy="294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20</xdr:col>
      <xdr:colOff>53211</xdr:colOff>
      <xdr:row>741</xdr:row>
      <xdr:rowOff>592710</xdr:rowOff>
    </xdr:from>
    <xdr:to>
      <xdr:col>27</xdr:col>
      <xdr:colOff>23173</xdr:colOff>
      <xdr:row>741</xdr:row>
      <xdr:rowOff>803289</xdr:rowOff>
    </xdr:to>
    <xdr:sp macro="" textlink="">
      <xdr:nvSpPr>
        <xdr:cNvPr id="131" name="大かっこ 130"/>
        <xdr:cNvSpPr/>
      </xdr:nvSpPr>
      <xdr:spPr>
        <a:xfrm>
          <a:off x="4172130" y="63715142"/>
          <a:ext cx="1411584" cy="2105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51614</xdr:colOff>
      <xdr:row>743</xdr:row>
      <xdr:rowOff>504383</xdr:rowOff>
    </xdr:from>
    <xdr:to>
      <xdr:col>27</xdr:col>
      <xdr:colOff>35073</xdr:colOff>
      <xdr:row>744</xdr:row>
      <xdr:rowOff>92190</xdr:rowOff>
    </xdr:to>
    <xdr:sp macro="" textlink="">
      <xdr:nvSpPr>
        <xdr:cNvPr id="132" name="テキスト ボックス 131"/>
        <xdr:cNvSpPr txBox="1"/>
      </xdr:nvSpPr>
      <xdr:spPr>
        <a:xfrm>
          <a:off x="4170533" y="65274383"/>
          <a:ext cx="1425081" cy="41159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562</a:t>
          </a:r>
          <a:r>
            <a:rPr kumimoji="1" lang="ja-JP" altLang="en-US" sz="800">
              <a:solidFill>
                <a:sysClr val="windowText" lastClr="000000"/>
              </a:solidFill>
            </a:rPr>
            <a:t>　　百万円</a:t>
          </a:r>
        </a:p>
      </xdr:txBody>
    </xdr:sp>
    <xdr:clientData/>
  </xdr:twoCellAnchor>
  <xdr:twoCellAnchor>
    <xdr:from>
      <xdr:col>19</xdr:col>
      <xdr:colOff>144754</xdr:colOff>
      <xdr:row>743</xdr:row>
      <xdr:rowOff>315586</xdr:rowOff>
    </xdr:from>
    <xdr:to>
      <xdr:col>25</xdr:col>
      <xdr:colOff>49914</xdr:colOff>
      <xdr:row>743</xdr:row>
      <xdr:rowOff>542396</xdr:rowOff>
    </xdr:to>
    <xdr:sp macro="" textlink="">
      <xdr:nvSpPr>
        <xdr:cNvPr id="133" name="テキスト ボックス 132"/>
        <xdr:cNvSpPr txBox="1"/>
      </xdr:nvSpPr>
      <xdr:spPr>
        <a:xfrm>
          <a:off x="4057727" y="65085586"/>
          <a:ext cx="1140836"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35098</xdr:colOff>
      <xdr:row>744</xdr:row>
      <xdr:rowOff>62342</xdr:rowOff>
    </xdr:from>
    <xdr:to>
      <xdr:col>29</xdr:col>
      <xdr:colOff>61999</xdr:colOff>
      <xdr:row>744</xdr:row>
      <xdr:rowOff>558067</xdr:rowOff>
    </xdr:to>
    <xdr:sp macro="" textlink="">
      <xdr:nvSpPr>
        <xdr:cNvPr id="134" name="テキスト ボックス 133"/>
        <xdr:cNvSpPr txBox="1"/>
      </xdr:nvSpPr>
      <xdr:spPr>
        <a:xfrm>
          <a:off x="4154017" y="65656126"/>
          <a:ext cx="1880414" cy="495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港湾整備事業に係る補助金の交付</a:t>
          </a:r>
        </a:p>
      </xdr:txBody>
    </xdr:sp>
    <xdr:clientData/>
  </xdr:twoCellAnchor>
  <xdr:twoCellAnchor>
    <xdr:from>
      <xdr:col>20</xdr:col>
      <xdr:colOff>53211</xdr:colOff>
      <xdr:row>744</xdr:row>
      <xdr:rowOff>129347</xdr:rowOff>
    </xdr:from>
    <xdr:to>
      <xdr:col>28</xdr:col>
      <xdr:colOff>201263</xdr:colOff>
      <xdr:row>744</xdr:row>
      <xdr:rowOff>359898</xdr:rowOff>
    </xdr:to>
    <xdr:sp macro="" textlink="">
      <xdr:nvSpPr>
        <xdr:cNvPr id="135" name="大かっこ 134"/>
        <xdr:cNvSpPr/>
      </xdr:nvSpPr>
      <xdr:spPr>
        <a:xfrm>
          <a:off x="4172130" y="65723131"/>
          <a:ext cx="1795619" cy="23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96532</xdr:colOff>
      <xdr:row>743</xdr:row>
      <xdr:rowOff>489022</xdr:rowOff>
    </xdr:from>
    <xdr:to>
      <xdr:col>38</xdr:col>
      <xdr:colOff>79992</xdr:colOff>
      <xdr:row>744</xdr:row>
      <xdr:rowOff>82675</xdr:rowOff>
    </xdr:to>
    <xdr:sp macro="" textlink="">
      <xdr:nvSpPr>
        <xdr:cNvPr id="136" name="テキスト ボックス 135"/>
        <xdr:cNvSpPr txBox="1"/>
      </xdr:nvSpPr>
      <xdr:spPr>
        <a:xfrm>
          <a:off x="6480856" y="65259022"/>
          <a:ext cx="1425082" cy="41743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Ｇ．鹿児島県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562</a:t>
          </a:r>
          <a:r>
            <a:rPr kumimoji="1" lang="ja-JP" altLang="en-US" sz="800">
              <a:solidFill>
                <a:sysClr val="windowText" lastClr="000000"/>
              </a:solidFill>
            </a:rPr>
            <a:t>　　百万円</a:t>
          </a:r>
        </a:p>
      </xdr:txBody>
    </xdr:sp>
    <xdr:clientData/>
  </xdr:twoCellAnchor>
  <xdr:twoCellAnchor>
    <xdr:from>
      <xdr:col>31</xdr:col>
      <xdr:colOff>80012</xdr:colOff>
      <xdr:row>744</xdr:row>
      <xdr:rowOff>59702</xdr:rowOff>
    </xdr:from>
    <xdr:to>
      <xdr:col>38</xdr:col>
      <xdr:colOff>146975</xdr:colOff>
      <xdr:row>744</xdr:row>
      <xdr:rowOff>499544</xdr:rowOff>
    </xdr:to>
    <xdr:sp macro="" textlink="">
      <xdr:nvSpPr>
        <xdr:cNvPr id="137" name="テキスト ボックス 136"/>
        <xdr:cNvSpPr txBox="1"/>
      </xdr:nvSpPr>
      <xdr:spPr>
        <a:xfrm>
          <a:off x="6464336" y="65653486"/>
          <a:ext cx="1508585" cy="439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港湾整備事業の実施</a:t>
          </a:r>
        </a:p>
      </xdr:txBody>
    </xdr:sp>
    <xdr:clientData/>
  </xdr:twoCellAnchor>
  <xdr:twoCellAnchor>
    <xdr:from>
      <xdr:col>31</xdr:col>
      <xdr:colOff>98129</xdr:colOff>
      <xdr:row>744</xdr:row>
      <xdr:rowOff>126706</xdr:rowOff>
    </xdr:from>
    <xdr:to>
      <xdr:col>39</xdr:col>
      <xdr:colOff>95250</xdr:colOff>
      <xdr:row>744</xdr:row>
      <xdr:rowOff>357257</xdr:rowOff>
    </xdr:to>
    <xdr:sp macro="" textlink="">
      <xdr:nvSpPr>
        <xdr:cNvPr id="138" name="大かっこ 137"/>
        <xdr:cNvSpPr/>
      </xdr:nvSpPr>
      <xdr:spPr>
        <a:xfrm>
          <a:off x="6298904" y="53390506"/>
          <a:ext cx="1597321" cy="23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10673</xdr:colOff>
      <xdr:row>742</xdr:row>
      <xdr:rowOff>507335</xdr:rowOff>
    </xdr:from>
    <xdr:to>
      <xdr:col>36</xdr:col>
      <xdr:colOff>175851</xdr:colOff>
      <xdr:row>742</xdr:row>
      <xdr:rowOff>507335</xdr:rowOff>
    </xdr:to>
    <xdr:cxnSp macro="">
      <xdr:nvCxnSpPr>
        <xdr:cNvPr id="139" name="直線コネクタ 138"/>
        <xdr:cNvCxnSpPr/>
      </xdr:nvCxnSpPr>
      <xdr:spPr>
        <a:xfrm flipH="1">
          <a:off x="3717700" y="64453551"/>
          <a:ext cx="387220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10679</xdr:colOff>
      <xdr:row>741</xdr:row>
      <xdr:rowOff>322566</xdr:rowOff>
    </xdr:from>
    <xdr:to>
      <xdr:col>18</xdr:col>
      <xdr:colOff>10679</xdr:colOff>
      <xdr:row>743</xdr:row>
      <xdr:rowOff>723156</xdr:rowOff>
    </xdr:to>
    <xdr:cxnSp macro="">
      <xdr:nvCxnSpPr>
        <xdr:cNvPr id="140" name="直線コネクタ 139"/>
        <xdr:cNvCxnSpPr/>
      </xdr:nvCxnSpPr>
      <xdr:spPr>
        <a:xfrm flipV="1">
          <a:off x="3717706" y="63444998"/>
          <a:ext cx="0" cy="20481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16546</xdr:colOff>
      <xdr:row>743</xdr:row>
      <xdr:rowOff>487840</xdr:rowOff>
    </xdr:from>
    <xdr:to>
      <xdr:col>48</xdr:col>
      <xdr:colOff>72368</xdr:colOff>
      <xdr:row>744</xdr:row>
      <xdr:rowOff>265156</xdr:rowOff>
    </xdr:to>
    <xdr:sp macro="" textlink="">
      <xdr:nvSpPr>
        <xdr:cNvPr id="146" name="テキスト ボックス 145"/>
        <xdr:cNvSpPr txBox="1"/>
      </xdr:nvSpPr>
      <xdr:spPr>
        <a:xfrm>
          <a:off x="8460330" y="65257840"/>
          <a:ext cx="1497443" cy="60110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Ｇ．鹿児島県（港湾整備事業）の例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105591</xdr:colOff>
      <xdr:row>742</xdr:row>
      <xdr:rowOff>263226</xdr:rowOff>
    </xdr:from>
    <xdr:to>
      <xdr:col>38</xdr:col>
      <xdr:colOff>79526</xdr:colOff>
      <xdr:row>742</xdr:row>
      <xdr:rowOff>706082</xdr:rowOff>
    </xdr:to>
    <xdr:sp macro="" textlink="">
      <xdr:nvSpPr>
        <xdr:cNvPr id="147" name="テキスト ボックス 146"/>
        <xdr:cNvSpPr txBox="1"/>
      </xdr:nvSpPr>
      <xdr:spPr>
        <a:xfrm>
          <a:off x="6489915" y="64209442"/>
          <a:ext cx="1415557" cy="44285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Ｆ．鹿児島県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9,154</a:t>
          </a:r>
          <a:r>
            <a:rPr kumimoji="1" lang="ja-JP" altLang="en-US" sz="800">
              <a:solidFill>
                <a:sysClr val="windowText" lastClr="000000"/>
              </a:solidFill>
            </a:rPr>
            <a:t>　　百万円</a:t>
          </a:r>
        </a:p>
      </xdr:txBody>
    </xdr:sp>
    <xdr:clientData/>
  </xdr:twoCellAnchor>
  <xdr:twoCellAnchor>
    <xdr:from>
      <xdr:col>31</xdr:col>
      <xdr:colOff>42143</xdr:colOff>
      <xdr:row>743</xdr:row>
      <xdr:rowOff>277669</xdr:rowOff>
    </xdr:from>
    <xdr:to>
      <xdr:col>36</xdr:col>
      <xdr:colOff>154798</xdr:colOff>
      <xdr:row>743</xdr:row>
      <xdr:rowOff>506047</xdr:rowOff>
    </xdr:to>
    <xdr:sp macro="" textlink="">
      <xdr:nvSpPr>
        <xdr:cNvPr id="148" name="テキスト ボックス 147"/>
        <xdr:cNvSpPr txBox="1"/>
      </xdr:nvSpPr>
      <xdr:spPr>
        <a:xfrm>
          <a:off x="6426467" y="65047669"/>
          <a:ext cx="1142385" cy="228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19</xdr:col>
      <xdr:colOff>142115</xdr:colOff>
      <xdr:row>740</xdr:row>
      <xdr:rowOff>721849</xdr:rowOff>
    </xdr:from>
    <xdr:to>
      <xdr:col>21</xdr:col>
      <xdr:colOff>202776</xdr:colOff>
      <xdr:row>741</xdr:row>
      <xdr:rowOff>123754</xdr:rowOff>
    </xdr:to>
    <xdr:sp macro="" textlink="">
      <xdr:nvSpPr>
        <xdr:cNvPr id="149" name="テキスト ボックス 148"/>
        <xdr:cNvSpPr txBox="1"/>
      </xdr:nvSpPr>
      <xdr:spPr>
        <a:xfrm>
          <a:off x="4055088" y="63020498"/>
          <a:ext cx="472553" cy="225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113110</xdr:colOff>
      <xdr:row>741</xdr:row>
      <xdr:rowOff>112315</xdr:rowOff>
    </xdr:from>
    <xdr:to>
      <xdr:col>38</xdr:col>
      <xdr:colOff>98250</xdr:colOff>
      <xdr:row>741</xdr:row>
      <xdr:rowOff>517679</xdr:rowOff>
    </xdr:to>
    <xdr:sp macro="" textlink="">
      <xdr:nvSpPr>
        <xdr:cNvPr id="150" name="テキスト ボックス 149"/>
        <xdr:cNvSpPr txBox="1"/>
      </xdr:nvSpPr>
      <xdr:spPr>
        <a:xfrm>
          <a:off x="6497434" y="63234747"/>
          <a:ext cx="1426762" cy="40536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894</a:t>
          </a:r>
          <a:r>
            <a:rPr kumimoji="1" lang="ja-JP" altLang="en-US" sz="800">
              <a:solidFill>
                <a:sysClr val="windowText" lastClr="000000"/>
              </a:solidFill>
            </a:rPr>
            <a:t>　　百万円</a:t>
          </a:r>
        </a:p>
      </xdr:txBody>
    </xdr:sp>
    <xdr:clientData/>
  </xdr:twoCellAnchor>
  <xdr:twoCellAnchor>
    <xdr:from>
      <xdr:col>31</xdr:col>
      <xdr:colOff>111052</xdr:colOff>
      <xdr:row>741</xdr:row>
      <xdr:rowOff>548864</xdr:rowOff>
    </xdr:from>
    <xdr:to>
      <xdr:col>39</xdr:col>
      <xdr:colOff>103044</xdr:colOff>
      <xdr:row>742</xdr:row>
      <xdr:rowOff>194286</xdr:rowOff>
    </xdr:to>
    <xdr:sp macro="" textlink="">
      <xdr:nvSpPr>
        <xdr:cNvPr id="152" name="テキスト ボックス 151"/>
        <xdr:cNvSpPr txBox="1"/>
      </xdr:nvSpPr>
      <xdr:spPr>
        <a:xfrm>
          <a:off x="6495376" y="63671296"/>
          <a:ext cx="1639560" cy="46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工事・測量・設計業務等の実施</a:t>
          </a:r>
        </a:p>
      </xdr:txBody>
    </xdr:sp>
    <xdr:clientData/>
  </xdr:twoCellAnchor>
  <xdr:twoCellAnchor>
    <xdr:from>
      <xdr:col>31</xdr:col>
      <xdr:colOff>105589</xdr:colOff>
      <xdr:row>741</xdr:row>
      <xdr:rowOff>581912</xdr:rowOff>
    </xdr:from>
    <xdr:to>
      <xdr:col>39</xdr:col>
      <xdr:colOff>57401</xdr:colOff>
      <xdr:row>741</xdr:row>
      <xdr:rowOff>811634</xdr:rowOff>
    </xdr:to>
    <xdr:sp macro="" textlink="">
      <xdr:nvSpPr>
        <xdr:cNvPr id="153" name="大かっこ 152"/>
        <xdr:cNvSpPr/>
      </xdr:nvSpPr>
      <xdr:spPr>
        <a:xfrm>
          <a:off x="6489913" y="63704344"/>
          <a:ext cx="1599380"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55375</xdr:colOff>
      <xdr:row>740</xdr:row>
      <xdr:rowOff>721849</xdr:rowOff>
    </xdr:from>
    <xdr:to>
      <xdr:col>35</xdr:col>
      <xdr:colOff>84878</xdr:colOff>
      <xdr:row>741</xdr:row>
      <xdr:rowOff>104334</xdr:rowOff>
    </xdr:to>
    <xdr:sp macro="" textlink="">
      <xdr:nvSpPr>
        <xdr:cNvPr id="156" name="テキスト ボックス 155"/>
        <xdr:cNvSpPr txBox="1"/>
      </xdr:nvSpPr>
      <xdr:spPr>
        <a:xfrm>
          <a:off x="6439699" y="63020498"/>
          <a:ext cx="853287" cy="206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16546</xdr:colOff>
      <xdr:row>741</xdr:row>
      <xdr:rowOff>70893</xdr:rowOff>
    </xdr:from>
    <xdr:to>
      <xdr:col>48</xdr:col>
      <xdr:colOff>72368</xdr:colOff>
      <xdr:row>741</xdr:row>
      <xdr:rowOff>675064</xdr:rowOff>
    </xdr:to>
    <xdr:sp macro="" textlink="">
      <xdr:nvSpPr>
        <xdr:cNvPr id="159" name="テキスト ボックス 158"/>
        <xdr:cNvSpPr txBox="1"/>
      </xdr:nvSpPr>
      <xdr:spPr>
        <a:xfrm>
          <a:off x="8460330" y="63193325"/>
          <a:ext cx="1497443" cy="60417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Ｅ．民間事業者等（港湾整備事業）の例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7</xdr:col>
      <xdr:colOff>128716</xdr:colOff>
      <xdr:row>747</xdr:row>
      <xdr:rowOff>4281</xdr:rowOff>
    </xdr:from>
    <xdr:to>
      <xdr:col>25</xdr:col>
      <xdr:colOff>139829</xdr:colOff>
      <xdr:row>747</xdr:row>
      <xdr:rowOff>27555</xdr:rowOff>
    </xdr:to>
    <xdr:cxnSp macro="">
      <xdr:nvCxnSpPr>
        <xdr:cNvPr id="160" name="直線コネクタ 159"/>
        <xdr:cNvCxnSpPr/>
      </xdr:nvCxnSpPr>
      <xdr:spPr>
        <a:xfrm flipH="1">
          <a:off x="1570338" y="68069416"/>
          <a:ext cx="3718140" cy="2327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156736</xdr:colOff>
      <xdr:row>746</xdr:row>
      <xdr:rowOff>639602</xdr:rowOff>
    </xdr:from>
    <xdr:to>
      <xdr:col>15</xdr:col>
      <xdr:colOff>118905</xdr:colOff>
      <xdr:row>747</xdr:row>
      <xdr:rowOff>225693</xdr:rowOff>
    </xdr:to>
    <xdr:sp macro="" textlink="">
      <xdr:nvSpPr>
        <xdr:cNvPr id="161" name="テキスト ボックス 160"/>
        <xdr:cNvSpPr txBox="1"/>
      </xdr:nvSpPr>
      <xdr:spPr>
        <a:xfrm>
          <a:off x="1804304" y="67880953"/>
          <a:ext cx="1403790" cy="4098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6,405</a:t>
          </a:r>
          <a:r>
            <a:rPr kumimoji="1" lang="ja-JP" altLang="en-US" sz="800">
              <a:solidFill>
                <a:sysClr val="windowText" lastClr="000000"/>
              </a:solidFill>
            </a:rPr>
            <a:t>　　百万円</a:t>
          </a:r>
        </a:p>
      </xdr:txBody>
    </xdr:sp>
    <xdr:clientData/>
  </xdr:twoCellAnchor>
  <xdr:twoCellAnchor>
    <xdr:from>
      <xdr:col>20</xdr:col>
      <xdr:colOff>106592</xdr:colOff>
      <xdr:row>746</xdr:row>
      <xdr:rowOff>632305</xdr:rowOff>
    </xdr:from>
    <xdr:to>
      <xdr:col>27</xdr:col>
      <xdr:colOff>78285</xdr:colOff>
      <xdr:row>747</xdr:row>
      <xdr:rowOff>218397</xdr:rowOff>
    </xdr:to>
    <xdr:sp macro="" textlink="">
      <xdr:nvSpPr>
        <xdr:cNvPr id="162" name="テキスト ボックス 161"/>
        <xdr:cNvSpPr txBox="1"/>
      </xdr:nvSpPr>
      <xdr:spPr>
        <a:xfrm>
          <a:off x="4225511" y="67873656"/>
          <a:ext cx="1413315" cy="40987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2,105</a:t>
          </a:r>
          <a:r>
            <a:rPr kumimoji="1" lang="ja-JP" altLang="en-US" sz="800">
              <a:solidFill>
                <a:sysClr val="windowText" lastClr="000000"/>
              </a:solidFill>
            </a:rPr>
            <a:t>　　百万円</a:t>
          </a:r>
        </a:p>
      </xdr:txBody>
    </xdr:sp>
    <xdr:clientData/>
  </xdr:twoCellAnchor>
  <xdr:twoCellAnchor>
    <xdr:from>
      <xdr:col>20</xdr:col>
      <xdr:colOff>26573</xdr:colOff>
      <xdr:row>746</xdr:row>
      <xdr:rowOff>412649</xdr:rowOff>
    </xdr:from>
    <xdr:to>
      <xdr:col>22</xdr:col>
      <xdr:colOff>77597</xdr:colOff>
      <xdr:row>746</xdr:row>
      <xdr:rowOff>639459</xdr:rowOff>
    </xdr:to>
    <xdr:sp macro="" textlink="">
      <xdr:nvSpPr>
        <xdr:cNvPr id="163" name="テキスト ボックス 162"/>
        <xdr:cNvSpPr txBox="1"/>
      </xdr:nvSpPr>
      <xdr:spPr>
        <a:xfrm>
          <a:off x="4145492" y="67654000"/>
          <a:ext cx="462916"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91670</xdr:colOff>
      <xdr:row>747</xdr:row>
      <xdr:rowOff>178897</xdr:rowOff>
    </xdr:from>
    <xdr:to>
      <xdr:col>27</xdr:col>
      <xdr:colOff>80674</xdr:colOff>
      <xdr:row>747</xdr:row>
      <xdr:rowOff>453998</xdr:rowOff>
    </xdr:to>
    <xdr:sp macro="" textlink="">
      <xdr:nvSpPr>
        <xdr:cNvPr id="164" name="テキスト ボックス 163"/>
        <xdr:cNvSpPr txBox="1"/>
      </xdr:nvSpPr>
      <xdr:spPr>
        <a:xfrm>
          <a:off x="4210589" y="68244032"/>
          <a:ext cx="1430626" cy="275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かんがい排水事業の実施</a:t>
          </a:r>
        </a:p>
      </xdr:txBody>
    </xdr:sp>
    <xdr:clientData/>
  </xdr:twoCellAnchor>
  <xdr:twoCellAnchor>
    <xdr:from>
      <xdr:col>20</xdr:col>
      <xdr:colOff>109786</xdr:colOff>
      <xdr:row>747</xdr:row>
      <xdr:rowOff>248158</xdr:rowOff>
    </xdr:from>
    <xdr:to>
      <xdr:col>28</xdr:col>
      <xdr:colOff>115825</xdr:colOff>
      <xdr:row>747</xdr:row>
      <xdr:rowOff>388528</xdr:rowOff>
    </xdr:to>
    <xdr:sp macro="" textlink="">
      <xdr:nvSpPr>
        <xdr:cNvPr id="165" name="大かっこ 164"/>
        <xdr:cNvSpPr/>
      </xdr:nvSpPr>
      <xdr:spPr>
        <a:xfrm>
          <a:off x="4228705" y="68313293"/>
          <a:ext cx="1653606" cy="1403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164765</xdr:colOff>
      <xdr:row>746</xdr:row>
      <xdr:rowOff>418417</xdr:rowOff>
    </xdr:from>
    <xdr:to>
      <xdr:col>11</xdr:col>
      <xdr:colOff>102490</xdr:colOff>
      <xdr:row>746</xdr:row>
      <xdr:rowOff>645227</xdr:rowOff>
    </xdr:to>
    <xdr:sp macro="" textlink="">
      <xdr:nvSpPr>
        <xdr:cNvPr id="166" name="テキスト ボックス 165"/>
        <xdr:cNvSpPr txBox="1"/>
      </xdr:nvSpPr>
      <xdr:spPr>
        <a:xfrm>
          <a:off x="1812333" y="67659768"/>
          <a:ext cx="555562"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63714</xdr:colOff>
      <xdr:row>747</xdr:row>
      <xdr:rowOff>9587</xdr:rowOff>
    </xdr:from>
    <xdr:to>
      <xdr:col>18</xdr:col>
      <xdr:colOff>63714</xdr:colOff>
      <xdr:row>751</xdr:row>
      <xdr:rowOff>437549</xdr:rowOff>
    </xdr:to>
    <xdr:cxnSp macro="">
      <xdr:nvCxnSpPr>
        <xdr:cNvPr id="167" name="直線コネクタ 166"/>
        <xdr:cNvCxnSpPr/>
      </xdr:nvCxnSpPr>
      <xdr:spPr>
        <a:xfrm flipV="1">
          <a:off x="3770741" y="68074722"/>
          <a:ext cx="0" cy="372309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66382</xdr:colOff>
      <xdr:row>751</xdr:row>
      <xdr:rowOff>442504</xdr:rowOff>
    </xdr:from>
    <xdr:to>
      <xdr:col>36</xdr:col>
      <xdr:colOff>86992</xdr:colOff>
      <xdr:row>751</xdr:row>
      <xdr:rowOff>448763</xdr:rowOff>
    </xdr:to>
    <xdr:cxnSp macro="">
      <xdr:nvCxnSpPr>
        <xdr:cNvPr id="169" name="直線コネクタ 168"/>
        <xdr:cNvCxnSpPr/>
      </xdr:nvCxnSpPr>
      <xdr:spPr>
        <a:xfrm flipH="1">
          <a:off x="3773409" y="71802774"/>
          <a:ext cx="3727637" cy="625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63026</xdr:colOff>
      <xdr:row>748</xdr:row>
      <xdr:rowOff>660578</xdr:rowOff>
    </xdr:from>
    <xdr:to>
      <xdr:col>46</xdr:col>
      <xdr:colOff>88198</xdr:colOff>
      <xdr:row>748</xdr:row>
      <xdr:rowOff>682462</xdr:rowOff>
    </xdr:to>
    <xdr:cxnSp macro="">
      <xdr:nvCxnSpPr>
        <xdr:cNvPr id="170" name="直線コネクタ 169"/>
        <xdr:cNvCxnSpPr/>
      </xdr:nvCxnSpPr>
      <xdr:spPr>
        <a:xfrm flipH="1" flipV="1">
          <a:off x="3770053" y="69549497"/>
          <a:ext cx="5791659" cy="2188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103047</xdr:colOff>
      <xdr:row>748</xdr:row>
      <xdr:rowOff>454307</xdr:rowOff>
    </xdr:from>
    <xdr:to>
      <xdr:col>49</xdr:col>
      <xdr:colOff>304225</xdr:colOff>
      <xdr:row>749</xdr:row>
      <xdr:rowOff>172389</xdr:rowOff>
    </xdr:to>
    <xdr:sp macro="" textlink="">
      <xdr:nvSpPr>
        <xdr:cNvPr id="171" name="テキスト ボックス 170"/>
        <xdr:cNvSpPr txBox="1"/>
      </xdr:nvSpPr>
      <xdr:spPr>
        <a:xfrm>
          <a:off x="8752777" y="69343226"/>
          <a:ext cx="1642799" cy="54186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Ｏ．公益財団法人鹿児島県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304</a:t>
          </a:r>
          <a:r>
            <a:rPr kumimoji="1" lang="ja-JP" altLang="en-US" sz="800">
              <a:solidFill>
                <a:sysClr val="windowText" lastClr="000000"/>
              </a:solidFill>
            </a:rPr>
            <a:t>　　百万円</a:t>
          </a:r>
        </a:p>
      </xdr:txBody>
    </xdr:sp>
    <xdr:clientData/>
  </xdr:twoCellAnchor>
  <xdr:twoCellAnchor>
    <xdr:from>
      <xdr:col>20</xdr:col>
      <xdr:colOff>109117</xdr:colOff>
      <xdr:row>748</xdr:row>
      <xdr:rowOff>467807</xdr:rowOff>
    </xdr:from>
    <xdr:to>
      <xdr:col>27</xdr:col>
      <xdr:colOff>92576</xdr:colOff>
      <xdr:row>749</xdr:row>
      <xdr:rowOff>69650</xdr:rowOff>
    </xdr:to>
    <xdr:sp macro="" textlink="">
      <xdr:nvSpPr>
        <xdr:cNvPr id="172" name="テキスト ボックス 171"/>
        <xdr:cNvSpPr txBox="1"/>
      </xdr:nvSpPr>
      <xdr:spPr>
        <a:xfrm>
          <a:off x="4228036" y="69356726"/>
          <a:ext cx="1425081" cy="42562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2,917</a:t>
          </a:r>
          <a:r>
            <a:rPr kumimoji="1" lang="ja-JP" altLang="en-US" sz="800">
              <a:solidFill>
                <a:sysClr val="windowText" lastClr="000000"/>
              </a:solidFill>
            </a:rPr>
            <a:t>　　百万円</a:t>
          </a:r>
        </a:p>
      </xdr:txBody>
    </xdr:sp>
    <xdr:clientData/>
  </xdr:twoCellAnchor>
  <xdr:twoCellAnchor>
    <xdr:from>
      <xdr:col>31</xdr:col>
      <xdr:colOff>178784</xdr:colOff>
      <xdr:row>748</xdr:row>
      <xdr:rowOff>460297</xdr:rowOff>
    </xdr:from>
    <xdr:to>
      <xdr:col>38</xdr:col>
      <xdr:colOff>162242</xdr:colOff>
      <xdr:row>749</xdr:row>
      <xdr:rowOff>34640</xdr:rowOff>
    </xdr:to>
    <xdr:sp macro="" textlink="">
      <xdr:nvSpPr>
        <xdr:cNvPr id="173" name="テキスト ボックス 172"/>
        <xdr:cNvSpPr txBox="1"/>
      </xdr:nvSpPr>
      <xdr:spPr>
        <a:xfrm>
          <a:off x="6563108" y="69349216"/>
          <a:ext cx="1425080" cy="39812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Ｉ．鹿児島県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2,917</a:t>
          </a:r>
          <a:r>
            <a:rPr kumimoji="1" lang="ja-JP" altLang="en-US" sz="800">
              <a:solidFill>
                <a:sysClr val="windowText" lastClr="000000"/>
              </a:solidFill>
            </a:rPr>
            <a:t>　　百万円</a:t>
          </a:r>
        </a:p>
      </xdr:txBody>
    </xdr:sp>
    <xdr:clientData/>
  </xdr:twoCellAnchor>
  <xdr:twoCellAnchor>
    <xdr:from>
      <xdr:col>31</xdr:col>
      <xdr:colOff>84245</xdr:colOff>
      <xdr:row>749</xdr:row>
      <xdr:rowOff>42666</xdr:rowOff>
    </xdr:from>
    <xdr:to>
      <xdr:col>39</xdr:col>
      <xdr:colOff>101881</xdr:colOff>
      <xdr:row>749</xdr:row>
      <xdr:rowOff>625543</xdr:rowOff>
    </xdr:to>
    <xdr:sp macro="" textlink="">
      <xdr:nvSpPr>
        <xdr:cNvPr id="174" name="テキスト ボックス 173"/>
        <xdr:cNvSpPr txBox="1"/>
      </xdr:nvSpPr>
      <xdr:spPr>
        <a:xfrm>
          <a:off x="6468569" y="69755369"/>
          <a:ext cx="1665204" cy="582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81049</xdr:colOff>
      <xdr:row>749</xdr:row>
      <xdr:rowOff>98406</xdr:rowOff>
    </xdr:from>
    <xdr:to>
      <xdr:col>39</xdr:col>
      <xdr:colOff>102215</xdr:colOff>
      <xdr:row>749</xdr:row>
      <xdr:rowOff>486101</xdr:rowOff>
    </xdr:to>
    <xdr:sp macro="" textlink="">
      <xdr:nvSpPr>
        <xdr:cNvPr id="175" name="大かっこ 174"/>
        <xdr:cNvSpPr/>
      </xdr:nvSpPr>
      <xdr:spPr>
        <a:xfrm>
          <a:off x="6465373" y="69811109"/>
          <a:ext cx="1668734" cy="3876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104780</xdr:colOff>
      <xdr:row>749</xdr:row>
      <xdr:rowOff>31482</xdr:rowOff>
    </xdr:from>
    <xdr:to>
      <xdr:col>28</xdr:col>
      <xdr:colOff>34891</xdr:colOff>
      <xdr:row>749</xdr:row>
      <xdr:rowOff>522033</xdr:rowOff>
    </xdr:to>
    <xdr:sp macro="" textlink="">
      <xdr:nvSpPr>
        <xdr:cNvPr id="176" name="テキスト ボックス 175"/>
        <xdr:cNvSpPr txBox="1"/>
      </xdr:nvSpPr>
      <xdr:spPr>
        <a:xfrm>
          <a:off x="4223699" y="69744185"/>
          <a:ext cx="1577678" cy="490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122896</xdr:colOff>
      <xdr:row>749</xdr:row>
      <xdr:rowOff>101862</xdr:rowOff>
    </xdr:from>
    <xdr:to>
      <xdr:col>28</xdr:col>
      <xdr:colOff>167056</xdr:colOff>
      <xdr:row>749</xdr:row>
      <xdr:rowOff>405847</xdr:rowOff>
    </xdr:to>
    <xdr:sp macro="" textlink="">
      <xdr:nvSpPr>
        <xdr:cNvPr id="177" name="大かっこ 176"/>
        <xdr:cNvSpPr/>
      </xdr:nvSpPr>
      <xdr:spPr>
        <a:xfrm>
          <a:off x="4241815" y="69814565"/>
          <a:ext cx="1691727" cy="30398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79999</xdr:colOff>
      <xdr:row>749</xdr:row>
      <xdr:rowOff>193142</xdr:rowOff>
    </xdr:from>
    <xdr:to>
      <xdr:col>49</xdr:col>
      <xdr:colOff>226409</xdr:colOff>
      <xdr:row>749</xdr:row>
      <xdr:rowOff>631663</xdr:rowOff>
    </xdr:to>
    <xdr:sp macro="" textlink="">
      <xdr:nvSpPr>
        <xdr:cNvPr id="178" name="テキスト ボックス 177"/>
        <xdr:cNvSpPr txBox="1"/>
      </xdr:nvSpPr>
      <xdr:spPr>
        <a:xfrm>
          <a:off x="8729729" y="69905845"/>
          <a:ext cx="1588031" cy="438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75121</xdr:colOff>
      <xdr:row>749</xdr:row>
      <xdr:rowOff>248883</xdr:rowOff>
    </xdr:from>
    <xdr:to>
      <xdr:col>49</xdr:col>
      <xdr:colOff>300105</xdr:colOff>
      <xdr:row>749</xdr:row>
      <xdr:rowOff>478605</xdr:rowOff>
    </xdr:to>
    <xdr:sp macro="" textlink="">
      <xdr:nvSpPr>
        <xdr:cNvPr id="179" name="大かっこ 178"/>
        <xdr:cNvSpPr/>
      </xdr:nvSpPr>
      <xdr:spPr>
        <a:xfrm>
          <a:off x="8724851" y="69961586"/>
          <a:ext cx="1666605"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116953</xdr:colOff>
      <xdr:row>749</xdr:row>
      <xdr:rowOff>673579</xdr:rowOff>
    </xdr:from>
    <xdr:to>
      <xdr:col>49</xdr:col>
      <xdr:colOff>98732</xdr:colOff>
      <xdr:row>750</xdr:row>
      <xdr:rowOff>270196</xdr:rowOff>
    </xdr:to>
    <xdr:sp macro="" textlink="">
      <xdr:nvSpPr>
        <xdr:cNvPr id="180" name="テキスト ボックス 179"/>
        <xdr:cNvSpPr txBox="1"/>
      </xdr:nvSpPr>
      <xdr:spPr>
        <a:xfrm>
          <a:off x="8766683" y="70386282"/>
          <a:ext cx="1423400" cy="4204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Ｐ．市町村（９団体）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130</a:t>
          </a:r>
          <a:r>
            <a:rPr kumimoji="1" lang="ja-JP" altLang="en-US" sz="800">
              <a:solidFill>
                <a:sysClr val="windowText" lastClr="000000"/>
              </a:solidFill>
            </a:rPr>
            <a:t>　　百万円</a:t>
          </a:r>
        </a:p>
      </xdr:txBody>
    </xdr:sp>
    <xdr:clientData/>
  </xdr:twoCellAnchor>
  <xdr:twoCellAnchor>
    <xdr:from>
      <xdr:col>31</xdr:col>
      <xdr:colOff>160171</xdr:colOff>
      <xdr:row>751</xdr:row>
      <xdr:rowOff>268104</xdr:rowOff>
    </xdr:from>
    <xdr:to>
      <xdr:col>38</xdr:col>
      <xdr:colOff>143629</xdr:colOff>
      <xdr:row>751</xdr:row>
      <xdr:rowOff>680261</xdr:rowOff>
    </xdr:to>
    <xdr:sp macro="" textlink="">
      <xdr:nvSpPr>
        <xdr:cNvPr id="181" name="テキスト ボックス 180"/>
        <xdr:cNvSpPr txBox="1"/>
      </xdr:nvSpPr>
      <xdr:spPr>
        <a:xfrm>
          <a:off x="6544495" y="71628374"/>
          <a:ext cx="1425080" cy="41215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Ｊ</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1,382</a:t>
          </a:r>
          <a:r>
            <a:rPr kumimoji="1" lang="ja-JP" altLang="en-US" sz="800">
              <a:solidFill>
                <a:sysClr val="windowText" lastClr="000000"/>
              </a:solidFill>
            </a:rPr>
            <a:t>　　百万円</a:t>
          </a:r>
        </a:p>
      </xdr:txBody>
    </xdr:sp>
    <xdr:clientData/>
  </xdr:twoCellAnchor>
  <xdr:twoCellAnchor>
    <xdr:from>
      <xdr:col>31</xdr:col>
      <xdr:colOff>146680</xdr:colOff>
      <xdr:row>751</xdr:row>
      <xdr:rowOff>676670</xdr:rowOff>
    </xdr:from>
    <xdr:to>
      <xdr:col>39</xdr:col>
      <xdr:colOff>50647</xdr:colOff>
      <xdr:row>752</xdr:row>
      <xdr:rowOff>351115</xdr:rowOff>
    </xdr:to>
    <xdr:sp macro="" textlink="">
      <xdr:nvSpPr>
        <xdr:cNvPr id="182" name="テキスト ボックス 181"/>
        <xdr:cNvSpPr txBox="1"/>
      </xdr:nvSpPr>
      <xdr:spPr>
        <a:xfrm>
          <a:off x="6531004" y="72036940"/>
          <a:ext cx="1551535" cy="498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農山漁村地域の総合的な</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整備の実施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143483</xdr:colOff>
      <xdr:row>751</xdr:row>
      <xdr:rowOff>732419</xdr:rowOff>
    </xdr:from>
    <xdr:to>
      <xdr:col>39</xdr:col>
      <xdr:colOff>17441</xdr:colOff>
      <xdr:row>752</xdr:row>
      <xdr:rowOff>194266</xdr:rowOff>
    </xdr:to>
    <xdr:sp macro="" textlink="">
      <xdr:nvSpPr>
        <xdr:cNvPr id="183" name="大かっこ 182"/>
        <xdr:cNvSpPr/>
      </xdr:nvSpPr>
      <xdr:spPr>
        <a:xfrm>
          <a:off x="6527807" y="72092689"/>
          <a:ext cx="1521526" cy="28563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99601</xdr:colOff>
      <xdr:row>749</xdr:row>
      <xdr:rowOff>547580</xdr:rowOff>
    </xdr:from>
    <xdr:to>
      <xdr:col>37</xdr:col>
      <xdr:colOff>60718</xdr:colOff>
      <xdr:row>750</xdr:row>
      <xdr:rowOff>693661</xdr:rowOff>
    </xdr:to>
    <xdr:sp macro="" textlink="">
      <xdr:nvSpPr>
        <xdr:cNvPr id="184" name="テキスト ボックス 183"/>
        <xdr:cNvSpPr txBox="1"/>
      </xdr:nvSpPr>
      <xdr:spPr>
        <a:xfrm>
          <a:off x="6483925" y="70260283"/>
          <a:ext cx="1196793" cy="969864"/>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Ｉ．鹿児島県（農業競争力強化基盤整備事業）の例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2,144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ja-JP" altLang="en-US" sz="600" baseline="0">
              <a:solidFill>
                <a:sysClr val="windowText" lastClr="000000"/>
              </a:solidFill>
            </a:rPr>
            <a:t> </a:t>
          </a:r>
          <a:r>
            <a:rPr kumimoji="1" lang="en-US" altLang="ja-JP" sz="600" baseline="0">
              <a:solidFill>
                <a:sysClr val="windowText" lastClr="000000"/>
              </a:solidFill>
            </a:rPr>
            <a:t>18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219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16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2,397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115436</xdr:colOff>
      <xdr:row>747</xdr:row>
      <xdr:rowOff>440962</xdr:rowOff>
    </xdr:from>
    <xdr:to>
      <xdr:col>49</xdr:col>
      <xdr:colOff>175476</xdr:colOff>
      <xdr:row>748</xdr:row>
      <xdr:rowOff>275520</xdr:rowOff>
    </xdr:to>
    <xdr:sp macro="" textlink="">
      <xdr:nvSpPr>
        <xdr:cNvPr id="185" name="テキスト ボックス 184"/>
        <xdr:cNvSpPr txBox="1"/>
      </xdr:nvSpPr>
      <xdr:spPr>
        <a:xfrm>
          <a:off x="8765166" y="68506097"/>
          <a:ext cx="1501661" cy="658342"/>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Ｏ．（公財）鹿児島県地域振興公社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283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21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304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165720</xdr:colOff>
      <xdr:row>750</xdr:row>
      <xdr:rowOff>722542</xdr:rowOff>
    </xdr:from>
    <xdr:to>
      <xdr:col>49</xdr:col>
      <xdr:colOff>221164</xdr:colOff>
      <xdr:row>751</xdr:row>
      <xdr:rowOff>715845</xdr:rowOff>
    </xdr:to>
    <xdr:sp macro="" textlink="">
      <xdr:nvSpPr>
        <xdr:cNvPr id="186" name="テキスト ボックス 185"/>
        <xdr:cNvSpPr txBox="1"/>
      </xdr:nvSpPr>
      <xdr:spPr>
        <a:xfrm>
          <a:off x="8815450" y="71259028"/>
          <a:ext cx="1497065" cy="817087"/>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Ｐ．奄美市（農業基盤整備促進事業）の例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    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 26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20</xdr:col>
      <xdr:colOff>22324</xdr:colOff>
      <xdr:row>748</xdr:row>
      <xdr:rowOff>257003</xdr:rowOff>
    </xdr:from>
    <xdr:to>
      <xdr:col>25</xdr:col>
      <xdr:colOff>131614</xdr:colOff>
      <xdr:row>748</xdr:row>
      <xdr:rowOff>484553</xdr:rowOff>
    </xdr:to>
    <xdr:sp macro="" textlink="">
      <xdr:nvSpPr>
        <xdr:cNvPr id="187" name="テキスト ボックス 186"/>
        <xdr:cNvSpPr txBox="1"/>
      </xdr:nvSpPr>
      <xdr:spPr>
        <a:xfrm>
          <a:off x="4141243" y="69145922"/>
          <a:ext cx="1139020"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65770</xdr:colOff>
      <xdr:row>748</xdr:row>
      <xdr:rowOff>249684</xdr:rowOff>
    </xdr:from>
    <xdr:to>
      <xdr:col>47</xdr:col>
      <xdr:colOff>178423</xdr:colOff>
      <xdr:row>748</xdr:row>
      <xdr:rowOff>477234</xdr:rowOff>
    </xdr:to>
    <xdr:sp macro="" textlink="">
      <xdr:nvSpPr>
        <xdr:cNvPr id="188" name="テキスト ボックス 187"/>
        <xdr:cNvSpPr txBox="1"/>
      </xdr:nvSpPr>
      <xdr:spPr>
        <a:xfrm>
          <a:off x="8715500" y="69138603"/>
          <a:ext cx="1142382"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92009</xdr:colOff>
      <xdr:row>751</xdr:row>
      <xdr:rowOff>52849</xdr:rowOff>
    </xdr:from>
    <xdr:to>
      <xdr:col>36</xdr:col>
      <xdr:colOff>204664</xdr:colOff>
      <xdr:row>751</xdr:row>
      <xdr:rowOff>279763</xdr:rowOff>
    </xdr:to>
    <xdr:sp macro="" textlink="">
      <xdr:nvSpPr>
        <xdr:cNvPr id="189" name="テキスト ボックス 188"/>
        <xdr:cNvSpPr txBox="1"/>
      </xdr:nvSpPr>
      <xdr:spPr>
        <a:xfrm>
          <a:off x="6476333" y="71413119"/>
          <a:ext cx="1142385" cy="22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151722</xdr:colOff>
      <xdr:row>750</xdr:row>
      <xdr:rowOff>261823</xdr:rowOff>
    </xdr:from>
    <xdr:to>
      <xdr:col>49</xdr:col>
      <xdr:colOff>308647</xdr:colOff>
      <xdr:row>750</xdr:row>
      <xdr:rowOff>699274</xdr:rowOff>
    </xdr:to>
    <xdr:sp macro="" textlink="">
      <xdr:nvSpPr>
        <xdr:cNvPr id="190" name="テキスト ボックス 189"/>
        <xdr:cNvSpPr txBox="1"/>
      </xdr:nvSpPr>
      <xdr:spPr>
        <a:xfrm>
          <a:off x="8801452" y="70798309"/>
          <a:ext cx="1598546" cy="437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148541</xdr:colOff>
      <xdr:row>750</xdr:row>
      <xdr:rowOff>317711</xdr:rowOff>
    </xdr:from>
    <xdr:to>
      <xdr:col>49</xdr:col>
      <xdr:colOff>315940</xdr:colOff>
      <xdr:row>750</xdr:row>
      <xdr:rowOff>567040</xdr:rowOff>
    </xdr:to>
    <xdr:sp macro="" textlink="">
      <xdr:nvSpPr>
        <xdr:cNvPr id="191" name="大かっこ 190"/>
        <xdr:cNvSpPr/>
      </xdr:nvSpPr>
      <xdr:spPr>
        <a:xfrm>
          <a:off x="8798271" y="70854197"/>
          <a:ext cx="1609020" cy="24932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128946</xdr:colOff>
      <xdr:row>750</xdr:row>
      <xdr:rowOff>59582</xdr:rowOff>
    </xdr:from>
    <xdr:to>
      <xdr:col>42</xdr:col>
      <xdr:colOff>116953</xdr:colOff>
      <xdr:row>750</xdr:row>
      <xdr:rowOff>60133</xdr:rowOff>
    </xdr:to>
    <xdr:cxnSp macro="">
      <xdr:nvCxnSpPr>
        <xdr:cNvPr id="192" name="直線コネクタ 191"/>
        <xdr:cNvCxnSpPr>
          <a:stCxn id="180" idx="1"/>
        </xdr:cNvCxnSpPr>
      </xdr:nvCxnSpPr>
      <xdr:spPr>
        <a:xfrm flipH="1">
          <a:off x="8366784" y="70596068"/>
          <a:ext cx="399899" cy="55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139370</xdr:colOff>
      <xdr:row>748</xdr:row>
      <xdr:rowOff>690048</xdr:rowOff>
    </xdr:from>
    <xdr:to>
      <xdr:col>40</xdr:col>
      <xdr:colOff>139370</xdr:colOff>
      <xdr:row>750</xdr:row>
      <xdr:rowOff>65199</xdr:rowOff>
    </xdr:to>
    <xdr:cxnSp macro="">
      <xdr:nvCxnSpPr>
        <xdr:cNvPr id="193" name="直線コネクタ 192"/>
        <xdr:cNvCxnSpPr/>
      </xdr:nvCxnSpPr>
      <xdr:spPr>
        <a:xfrm flipV="1">
          <a:off x="8377208" y="69578967"/>
          <a:ext cx="0" cy="10227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96769</xdr:colOff>
      <xdr:row>747</xdr:row>
      <xdr:rowOff>16517</xdr:rowOff>
    </xdr:from>
    <xdr:to>
      <xdr:col>37</xdr:col>
      <xdr:colOff>9942</xdr:colOff>
      <xdr:row>747</xdr:row>
      <xdr:rowOff>26256</xdr:rowOff>
    </xdr:to>
    <xdr:cxnSp macro="">
      <xdr:nvCxnSpPr>
        <xdr:cNvPr id="194" name="直線コネクタ 193"/>
        <xdr:cNvCxnSpPr/>
      </xdr:nvCxnSpPr>
      <xdr:spPr>
        <a:xfrm flipH="1">
          <a:off x="5657310" y="68081652"/>
          <a:ext cx="1972632" cy="973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174245</xdr:colOff>
      <xdr:row>746</xdr:row>
      <xdr:rowOff>644541</xdr:rowOff>
    </xdr:from>
    <xdr:to>
      <xdr:col>38</xdr:col>
      <xdr:colOff>157704</xdr:colOff>
      <xdr:row>747</xdr:row>
      <xdr:rowOff>229512</xdr:rowOff>
    </xdr:to>
    <xdr:sp macro="" textlink="">
      <xdr:nvSpPr>
        <xdr:cNvPr id="195" name="テキスト ボックス 194"/>
        <xdr:cNvSpPr txBox="1"/>
      </xdr:nvSpPr>
      <xdr:spPr>
        <a:xfrm>
          <a:off x="6558569" y="67885892"/>
          <a:ext cx="1425081" cy="4087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Ｈ</a:t>
          </a:r>
          <a:r>
            <a:rPr kumimoji="1" lang="en-US" altLang="ja-JP" sz="800">
              <a:solidFill>
                <a:sysClr val="windowText" lastClr="000000"/>
              </a:solidFill>
            </a:rPr>
            <a:t>.</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2,105</a:t>
          </a:r>
          <a:r>
            <a:rPr kumimoji="1" lang="ja-JP" altLang="en-US" sz="800">
              <a:solidFill>
                <a:sysClr val="windowText" lastClr="000000"/>
              </a:solidFill>
            </a:rPr>
            <a:t>　　百万円</a:t>
          </a:r>
        </a:p>
      </xdr:txBody>
    </xdr:sp>
    <xdr:clientData/>
  </xdr:twoCellAnchor>
  <xdr:twoCellAnchor>
    <xdr:from>
      <xdr:col>31</xdr:col>
      <xdr:colOff>138592</xdr:colOff>
      <xdr:row>747</xdr:row>
      <xdr:rowOff>236516</xdr:rowOff>
    </xdr:from>
    <xdr:to>
      <xdr:col>38</xdr:col>
      <xdr:colOff>141043</xdr:colOff>
      <xdr:row>747</xdr:row>
      <xdr:rowOff>512738</xdr:rowOff>
    </xdr:to>
    <xdr:sp macro="" textlink="">
      <xdr:nvSpPr>
        <xdr:cNvPr id="196" name="テキスト ボックス 195"/>
        <xdr:cNvSpPr txBox="1"/>
      </xdr:nvSpPr>
      <xdr:spPr>
        <a:xfrm>
          <a:off x="6522916" y="68301651"/>
          <a:ext cx="1444073" cy="276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工事・測量・設計業務等の実施</a:t>
          </a:r>
        </a:p>
      </xdr:txBody>
    </xdr:sp>
    <xdr:clientData/>
  </xdr:twoCellAnchor>
  <xdr:twoCellAnchor>
    <xdr:from>
      <xdr:col>31</xdr:col>
      <xdr:colOff>88352</xdr:colOff>
      <xdr:row>747</xdr:row>
      <xdr:rowOff>278322</xdr:rowOff>
    </xdr:from>
    <xdr:to>
      <xdr:col>40</xdr:col>
      <xdr:colOff>47624</xdr:colOff>
      <xdr:row>747</xdr:row>
      <xdr:rowOff>485775</xdr:rowOff>
    </xdr:to>
    <xdr:sp macro="" textlink="">
      <xdr:nvSpPr>
        <xdr:cNvPr id="197" name="大かっこ 196"/>
        <xdr:cNvSpPr/>
      </xdr:nvSpPr>
      <xdr:spPr>
        <a:xfrm>
          <a:off x="6289127" y="55999572"/>
          <a:ext cx="1759497" cy="20745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53569</xdr:colOff>
      <xdr:row>746</xdr:row>
      <xdr:rowOff>416455</xdr:rowOff>
    </xdr:from>
    <xdr:to>
      <xdr:col>35</xdr:col>
      <xdr:colOff>83072</xdr:colOff>
      <xdr:row>746</xdr:row>
      <xdr:rowOff>623844</xdr:rowOff>
    </xdr:to>
    <xdr:sp macro="" textlink="">
      <xdr:nvSpPr>
        <xdr:cNvPr id="198" name="テキスト ボックス 197"/>
        <xdr:cNvSpPr txBox="1"/>
      </xdr:nvSpPr>
      <xdr:spPr>
        <a:xfrm>
          <a:off x="6437893" y="67657806"/>
          <a:ext cx="853287" cy="20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119343</xdr:colOff>
      <xdr:row>746</xdr:row>
      <xdr:rowOff>533556</xdr:rowOff>
    </xdr:from>
    <xdr:to>
      <xdr:col>48</xdr:col>
      <xdr:colOff>163864</xdr:colOff>
      <xdr:row>747</xdr:row>
      <xdr:rowOff>212753</xdr:rowOff>
    </xdr:to>
    <xdr:sp macro="" textlink="">
      <xdr:nvSpPr>
        <xdr:cNvPr id="199" name="テキスト ボックス 198"/>
        <xdr:cNvSpPr txBox="1"/>
      </xdr:nvSpPr>
      <xdr:spPr>
        <a:xfrm>
          <a:off x="8357181" y="67774907"/>
          <a:ext cx="1692088" cy="50298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Ｈ．民間事業者（かんがい排水事業）の例</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1,394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1,394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7</xdr:col>
      <xdr:colOff>145129</xdr:colOff>
      <xdr:row>763</xdr:row>
      <xdr:rowOff>561861</xdr:rowOff>
    </xdr:from>
    <xdr:to>
      <xdr:col>12</xdr:col>
      <xdr:colOff>29697</xdr:colOff>
      <xdr:row>763</xdr:row>
      <xdr:rowOff>565727</xdr:rowOff>
    </xdr:to>
    <xdr:cxnSp macro="">
      <xdr:nvCxnSpPr>
        <xdr:cNvPr id="200" name="直線コネクタ 199"/>
        <xdr:cNvCxnSpPr/>
      </xdr:nvCxnSpPr>
      <xdr:spPr>
        <a:xfrm flipH="1" flipV="1">
          <a:off x="1557070" y="79350420"/>
          <a:ext cx="893098" cy="386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140034</xdr:colOff>
      <xdr:row>753</xdr:row>
      <xdr:rowOff>795473</xdr:rowOff>
    </xdr:from>
    <xdr:to>
      <xdr:col>45</xdr:col>
      <xdr:colOff>163047</xdr:colOff>
      <xdr:row>753</xdr:row>
      <xdr:rowOff>795474</xdr:rowOff>
    </xdr:to>
    <xdr:cxnSp macro="">
      <xdr:nvCxnSpPr>
        <xdr:cNvPr id="201" name="直線コネクタ 200"/>
        <xdr:cNvCxnSpPr/>
      </xdr:nvCxnSpPr>
      <xdr:spPr>
        <a:xfrm flipH="1">
          <a:off x="1551975" y="73375973"/>
          <a:ext cx="7687837"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163010</xdr:colOff>
      <xdr:row>759</xdr:row>
      <xdr:rowOff>577222</xdr:rowOff>
    </xdr:from>
    <xdr:to>
      <xdr:col>43</xdr:col>
      <xdr:colOff>29876</xdr:colOff>
      <xdr:row>759</xdr:row>
      <xdr:rowOff>585086</xdr:rowOff>
    </xdr:to>
    <xdr:cxnSp macro="">
      <xdr:nvCxnSpPr>
        <xdr:cNvPr id="202" name="直線コネクタ 201"/>
        <xdr:cNvCxnSpPr/>
      </xdr:nvCxnSpPr>
      <xdr:spPr>
        <a:xfrm flipH="1" flipV="1">
          <a:off x="8231245" y="76093663"/>
          <a:ext cx="471984" cy="786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137373</xdr:colOff>
      <xdr:row>756</xdr:row>
      <xdr:rowOff>260429</xdr:rowOff>
    </xdr:from>
    <xdr:to>
      <xdr:col>33</xdr:col>
      <xdr:colOff>66261</xdr:colOff>
      <xdr:row>756</xdr:row>
      <xdr:rowOff>271730</xdr:rowOff>
    </xdr:to>
    <xdr:cxnSp macro="">
      <xdr:nvCxnSpPr>
        <xdr:cNvPr id="203" name="直線コネクタ 202"/>
        <xdr:cNvCxnSpPr/>
      </xdr:nvCxnSpPr>
      <xdr:spPr>
        <a:xfrm flipH="1" flipV="1">
          <a:off x="1528851" y="67763690"/>
          <a:ext cx="5097236" cy="1130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148245</xdr:colOff>
      <xdr:row>758</xdr:row>
      <xdr:rowOff>504360</xdr:rowOff>
    </xdr:from>
    <xdr:to>
      <xdr:col>42</xdr:col>
      <xdr:colOff>178825</xdr:colOff>
      <xdr:row>758</xdr:row>
      <xdr:rowOff>512155</xdr:rowOff>
    </xdr:to>
    <xdr:cxnSp macro="">
      <xdr:nvCxnSpPr>
        <xdr:cNvPr id="204" name="直線コネクタ 203"/>
        <xdr:cNvCxnSpPr/>
      </xdr:nvCxnSpPr>
      <xdr:spPr>
        <a:xfrm flipH="1" flipV="1">
          <a:off x="8216480" y="75202772"/>
          <a:ext cx="433992" cy="77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84191</xdr:colOff>
      <xdr:row>753</xdr:row>
      <xdr:rowOff>592726</xdr:rowOff>
    </xdr:from>
    <xdr:to>
      <xdr:col>15</xdr:col>
      <xdr:colOff>85565</xdr:colOff>
      <xdr:row>754</xdr:row>
      <xdr:rowOff>176927</xdr:rowOff>
    </xdr:to>
    <xdr:sp macro="" textlink="">
      <xdr:nvSpPr>
        <xdr:cNvPr id="206" name="テキスト ボックス 205"/>
        <xdr:cNvSpPr txBox="1"/>
      </xdr:nvSpPr>
      <xdr:spPr>
        <a:xfrm>
          <a:off x="1697838" y="73173226"/>
          <a:ext cx="1413315" cy="4022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382</a:t>
          </a:r>
          <a:r>
            <a:rPr kumimoji="1" lang="ja-JP" altLang="en-US" sz="800">
              <a:solidFill>
                <a:sysClr val="windowText" lastClr="000000"/>
              </a:solidFill>
            </a:rPr>
            <a:t>　　百万円</a:t>
          </a:r>
        </a:p>
      </xdr:txBody>
    </xdr:sp>
    <xdr:clientData/>
  </xdr:twoCellAnchor>
  <xdr:twoCellAnchor>
    <xdr:from>
      <xdr:col>31</xdr:col>
      <xdr:colOff>148144</xdr:colOff>
      <xdr:row>753</xdr:row>
      <xdr:rowOff>580064</xdr:rowOff>
    </xdr:from>
    <xdr:to>
      <xdr:col>38</xdr:col>
      <xdr:colOff>149517</xdr:colOff>
      <xdr:row>754</xdr:row>
      <xdr:rowOff>184222</xdr:rowOff>
    </xdr:to>
    <xdr:sp macro="" textlink="">
      <xdr:nvSpPr>
        <xdr:cNvPr id="207" name="テキスト ボックス 206"/>
        <xdr:cNvSpPr txBox="1"/>
      </xdr:nvSpPr>
      <xdr:spPr>
        <a:xfrm>
          <a:off x="6401026" y="73160564"/>
          <a:ext cx="1413315" cy="42218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Ｋ</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382</a:t>
          </a:r>
          <a:r>
            <a:rPr kumimoji="1" lang="ja-JP" altLang="en-US" sz="800">
              <a:solidFill>
                <a:sysClr val="windowText" lastClr="000000"/>
              </a:solidFill>
            </a:rPr>
            <a:t>　　百万円</a:t>
          </a:r>
        </a:p>
      </xdr:txBody>
    </xdr:sp>
    <xdr:clientData/>
  </xdr:twoCellAnchor>
  <xdr:twoCellAnchor>
    <xdr:from>
      <xdr:col>8</xdr:col>
      <xdr:colOff>114516</xdr:colOff>
      <xdr:row>756</xdr:row>
      <xdr:rowOff>72364</xdr:rowOff>
    </xdr:from>
    <xdr:to>
      <xdr:col>15</xdr:col>
      <xdr:colOff>115890</xdr:colOff>
      <xdr:row>756</xdr:row>
      <xdr:rowOff>487195</xdr:rowOff>
    </xdr:to>
    <xdr:sp macro="" textlink="">
      <xdr:nvSpPr>
        <xdr:cNvPr id="208" name="テキスト ボックス 207"/>
        <xdr:cNvSpPr txBox="1"/>
      </xdr:nvSpPr>
      <xdr:spPr>
        <a:xfrm>
          <a:off x="1728163" y="75106952"/>
          <a:ext cx="1413315" cy="41483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246</a:t>
          </a:r>
          <a:r>
            <a:rPr kumimoji="1" lang="ja-JP" altLang="en-US" sz="800">
              <a:solidFill>
                <a:sysClr val="windowText" lastClr="000000"/>
              </a:solidFill>
            </a:rPr>
            <a:t>　　百万円</a:t>
          </a:r>
        </a:p>
      </xdr:txBody>
    </xdr:sp>
    <xdr:clientData/>
  </xdr:twoCellAnchor>
  <xdr:twoCellAnchor>
    <xdr:from>
      <xdr:col>42</xdr:col>
      <xdr:colOff>118489</xdr:colOff>
      <xdr:row>758</xdr:row>
      <xdr:rowOff>287950</xdr:rowOff>
    </xdr:from>
    <xdr:to>
      <xdr:col>49</xdr:col>
      <xdr:colOff>119863</xdr:colOff>
      <xdr:row>758</xdr:row>
      <xdr:rowOff>708837</xdr:rowOff>
    </xdr:to>
    <xdr:sp macro="" textlink="">
      <xdr:nvSpPr>
        <xdr:cNvPr id="211" name="テキスト ボックス 210"/>
        <xdr:cNvSpPr txBox="1"/>
      </xdr:nvSpPr>
      <xdr:spPr>
        <a:xfrm>
          <a:off x="8590136" y="74986362"/>
          <a:ext cx="1413315" cy="42088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Ｓ</a:t>
          </a:r>
          <a:r>
            <a:rPr kumimoji="1" lang="en-US" altLang="ja-JP" sz="800">
              <a:solidFill>
                <a:sysClr val="windowText" lastClr="000000"/>
              </a:solidFill>
            </a:rPr>
            <a:t>.</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a:solidFill>
                <a:sysClr val="windowText" lastClr="000000"/>
              </a:solidFill>
            </a:rPr>
            <a:t>118</a:t>
          </a:r>
          <a:r>
            <a:rPr kumimoji="1" lang="ja-JP" altLang="en-US" sz="800">
              <a:solidFill>
                <a:sysClr val="windowText" lastClr="000000"/>
              </a:solidFill>
            </a:rPr>
            <a:t>　百万円</a:t>
          </a:r>
        </a:p>
      </xdr:txBody>
    </xdr:sp>
    <xdr:clientData/>
  </xdr:twoCellAnchor>
  <xdr:twoCellAnchor>
    <xdr:from>
      <xdr:col>42</xdr:col>
      <xdr:colOff>127872</xdr:colOff>
      <xdr:row>759</xdr:row>
      <xdr:rowOff>377599</xdr:rowOff>
    </xdr:from>
    <xdr:to>
      <xdr:col>49</xdr:col>
      <xdr:colOff>129246</xdr:colOff>
      <xdr:row>759</xdr:row>
      <xdr:rowOff>786855</xdr:rowOff>
    </xdr:to>
    <xdr:sp macro="" textlink="">
      <xdr:nvSpPr>
        <xdr:cNvPr id="212" name="テキスト ボックス 211"/>
        <xdr:cNvSpPr txBox="1"/>
      </xdr:nvSpPr>
      <xdr:spPr>
        <a:xfrm>
          <a:off x="8599519" y="75894040"/>
          <a:ext cx="1413315" cy="40925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Ｔ</a:t>
          </a:r>
          <a:r>
            <a:rPr kumimoji="1" lang="en-US" altLang="ja-JP" sz="800">
              <a:solidFill>
                <a:sysClr val="windowText" lastClr="000000"/>
              </a:solidFill>
            </a:rPr>
            <a:t>.</a:t>
          </a:r>
          <a:r>
            <a:rPr kumimoji="1" lang="ja-JP" altLang="en-US" sz="800">
              <a:solidFill>
                <a:sysClr val="windowText" lastClr="000000"/>
              </a:solidFill>
            </a:rPr>
            <a:t>民間事業体（３団体）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  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180487</xdr:colOff>
      <xdr:row>754</xdr:row>
      <xdr:rowOff>191374</xdr:rowOff>
    </xdr:from>
    <xdr:to>
      <xdr:col>40</xdr:col>
      <xdr:colOff>156439</xdr:colOff>
      <xdr:row>754</xdr:row>
      <xdr:rowOff>661806</xdr:rowOff>
    </xdr:to>
    <xdr:sp macro="" textlink="">
      <xdr:nvSpPr>
        <xdr:cNvPr id="213" name="テキスト ボックス 212"/>
        <xdr:cNvSpPr txBox="1"/>
      </xdr:nvSpPr>
      <xdr:spPr>
        <a:xfrm>
          <a:off x="6433369" y="73589903"/>
          <a:ext cx="1791305" cy="470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177288</xdr:colOff>
      <xdr:row>754</xdr:row>
      <xdr:rowOff>247120</xdr:rowOff>
    </xdr:from>
    <xdr:to>
      <xdr:col>40</xdr:col>
      <xdr:colOff>12625</xdr:colOff>
      <xdr:row>754</xdr:row>
      <xdr:rowOff>493548</xdr:rowOff>
    </xdr:to>
    <xdr:sp macro="" textlink="">
      <xdr:nvSpPr>
        <xdr:cNvPr id="214" name="大かっこ 213"/>
        <xdr:cNvSpPr/>
      </xdr:nvSpPr>
      <xdr:spPr>
        <a:xfrm>
          <a:off x="6430170" y="73645649"/>
          <a:ext cx="1650690" cy="24642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112320</xdr:colOff>
      <xdr:row>753</xdr:row>
      <xdr:rowOff>576321</xdr:rowOff>
    </xdr:from>
    <xdr:to>
      <xdr:col>49</xdr:col>
      <xdr:colOff>113694</xdr:colOff>
      <xdr:row>754</xdr:row>
      <xdr:rowOff>162821</xdr:rowOff>
    </xdr:to>
    <xdr:sp macro="" textlink="">
      <xdr:nvSpPr>
        <xdr:cNvPr id="215" name="テキスト ボックス 214"/>
        <xdr:cNvSpPr txBox="1"/>
      </xdr:nvSpPr>
      <xdr:spPr>
        <a:xfrm>
          <a:off x="8583967" y="73156821"/>
          <a:ext cx="1413315" cy="40452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Ｑ</a:t>
          </a:r>
          <a:r>
            <a:rPr kumimoji="1" lang="en-US" altLang="ja-JP" sz="800">
              <a:solidFill>
                <a:sysClr val="windowText" lastClr="000000"/>
              </a:solidFill>
            </a:rPr>
            <a:t>.</a:t>
          </a:r>
          <a:r>
            <a:rPr kumimoji="1" lang="ja-JP" altLang="en-US" sz="800">
              <a:solidFill>
                <a:sysClr val="windowText" lastClr="000000"/>
              </a:solidFill>
            </a:rPr>
            <a:t>市町村（１団体）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100</a:t>
          </a:r>
          <a:r>
            <a:rPr kumimoji="1" lang="ja-JP" altLang="en-US" sz="800">
              <a:solidFill>
                <a:sysClr val="windowText" lastClr="000000"/>
              </a:solidFill>
            </a:rPr>
            <a:t>　　百万円</a:t>
          </a:r>
        </a:p>
      </xdr:txBody>
    </xdr:sp>
    <xdr:clientData/>
  </xdr:twoCellAnchor>
  <xdr:twoCellAnchor>
    <xdr:from>
      <xdr:col>42</xdr:col>
      <xdr:colOff>164882</xdr:colOff>
      <xdr:row>754</xdr:row>
      <xdr:rowOff>178249</xdr:rowOff>
    </xdr:from>
    <xdr:to>
      <xdr:col>49</xdr:col>
      <xdr:colOff>219639</xdr:colOff>
      <xdr:row>754</xdr:row>
      <xdr:rowOff>424258</xdr:rowOff>
    </xdr:to>
    <xdr:sp macro="" textlink="">
      <xdr:nvSpPr>
        <xdr:cNvPr id="216" name="テキスト ボックス 215"/>
        <xdr:cNvSpPr txBox="1"/>
      </xdr:nvSpPr>
      <xdr:spPr>
        <a:xfrm>
          <a:off x="8636529" y="73576778"/>
          <a:ext cx="1466698" cy="246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161686</xdr:colOff>
      <xdr:row>754</xdr:row>
      <xdr:rowOff>230613</xdr:rowOff>
    </xdr:from>
    <xdr:to>
      <xdr:col>49</xdr:col>
      <xdr:colOff>300257</xdr:colOff>
      <xdr:row>754</xdr:row>
      <xdr:rowOff>457480</xdr:rowOff>
    </xdr:to>
    <xdr:sp macro="" textlink="">
      <xdr:nvSpPr>
        <xdr:cNvPr id="217" name="大かっこ 216"/>
        <xdr:cNvSpPr/>
      </xdr:nvSpPr>
      <xdr:spPr>
        <a:xfrm>
          <a:off x="8633333" y="73629142"/>
          <a:ext cx="1550512" cy="22686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81825</xdr:colOff>
      <xdr:row>757</xdr:row>
      <xdr:rowOff>625009</xdr:rowOff>
    </xdr:from>
    <xdr:to>
      <xdr:col>40</xdr:col>
      <xdr:colOff>72460</xdr:colOff>
      <xdr:row>758</xdr:row>
      <xdr:rowOff>246693</xdr:rowOff>
    </xdr:to>
    <xdr:sp macro="" textlink="">
      <xdr:nvSpPr>
        <xdr:cNvPr id="218" name="テキスト ボックス 217"/>
        <xdr:cNvSpPr txBox="1"/>
      </xdr:nvSpPr>
      <xdr:spPr>
        <a:xfrm>
          <a:off x="6334707" y="74505391"/>
          <a:ext cx="1805988" cy="43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63861</xdr:colOff>
      <xdr:row>757</xdr:row>
      <xdr:rowOff>682173</xdr:rowOff>
    </xdr:from>
    <xdr:to>
      <xdr:col>40</xdr:col>
      <xdr:colOff>7285</xdr:colOff>
      <xdr:row>758</xdr:row>
      <xdr:rowOff>108656</xdr:rowOff>
    </xdr:to>
    <xdr:sp macro="" textlink="">
      <xdr:nvSpPr>
        <xdr:cNvPr id="219" name="大かっこ 218"/>
        <xdr:cNvSpPr/>
      </xdr:nvSpPr>
      <xdr:spPr>
        <a:xfrm>
          <a:off x="6316743" y="74562555"/>
          <a:ext cx="1758777" cy="2445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155941</xdr:colOff>
      <xdr:row>758</xdr:row>
      <xdr:rowOff>700928</xdr:rowOff>
    </xdr:from>
    <xdr:to>
      <xdr:col>49</xdr:col>
      <xdr:colOff>111997</xdr:colOff>
      <xdr:row>759</xdr:row>
      <xdr:rowOff>121063</xdr:rowOff>
    </xdr:to>
    <xdr:sp macro="" textlink="">
      <xdr:nvSpPr>
        <xdr:cNvPr id="220" name="テキスト ボックス 219"/>
        <xdr:cNvSpPr txBox="1"/>
      </xdr:nvSpPr>
      <xdr:spPr>
        <a:xfrm>
          <a:off x="8627588" y="75399340"/>
          <a:ext cx="1367997" cy="238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152743</xdr:colOff>
      <xdr:row>758</xdr:row>
      <xdr:rowOff>750797</xdr:rowOff>
    </xdr:from>
    <xdr:to>
      <xdr:col>49</xdr:col>
      <xdr:colOff>315022</xdr:colOff>
      <xdr:row>759</xdr:row>
      <xdr:rowOff>164436</xdr:rowOff>
    </xdr:to>
    <xdr:sp macro="" textlink="">
      <xdr:nvSpPr>
        <xdr:cNvPr id="221" name="大かっこ 220"/>
        <xdr:cNvSpPr/>
      </xdr:nvSpPr>
      <xdr:spPr>
        <a:xfrm>
          <a:off x="8624390" y="75449209"/>
          <a:ext cx="1574220"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159090</xdr:colOff>
      <xdr:row>759</xdr:row>
      <xdr:rowOff>776218</xdr:rowOff>
    </xdr:from>
    <xdr:to>
      <xdr:col>49</xdr:col>
      <xdr:colOff>206151</xdr:colOff>
      <xdr:row>760</xdr:row>
      <xdr:rowOff>281626</xdr:rowOff>
    </xdr:to>
    <xdr:sp macro="" textlink="">
      <xdr:nvSpPr>
        <xdr:cNvPr id="222" name="テキスト ボックス 221"/>
        <xdr:cNvSpPr txBox="1"/>
      </xdr:nvSpPr>
      <xdr:spPr>
        <a:xfrm>
          <a:off x="8630737" y="76292659"/>
          <a:ext cx="1459002" cy="323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155893</xdr:colOff>
      <xdr:row>760</xdr:row>
      <xdr:rowOff>8056</xdr:rowOff>
    </xdr:from>
    <xdr:to>
      <xdr:col>49</xdr:col>
      <xdr:colOff>351933</xdr:colOff>
      <xdr:row>760</xdr:row>
      <xdr:rowOff>237777</xdr:rowOff>
    </xdr:to>
    <xdr:sp macro="" textlink="">
      <xdr:nvSpPr>
        <xdr:cNvPr id="223" name="大かっこ 222"/>
        <xdr:cNvSpPr/>
      </xdr:nvSpPr>
      <xdr:spPr>
        <a:xfrm>
          <a:off x="8627540" y="76342527"/>
          <a:ext cx="1607981"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11532</xdr:colOff>
      <xdr:row>753</xdr:row>
      <xdr:rowOff>389454</xdr:rowOff>
    </xdr:from>
    <xdr:to>
      <xdr:col>10</xdr:col>
      <xdr:colOff>160768</xdr:colOff>
      <xdr:row>753</xdr:row>
      <xdr:rowOff>618212</xdr:rowOff>
    </xdr:to>
    <xdr:sp macro="" textlink="">
      <xdr:nvSpPr>
        <xdr:cNvPr id="224" name="テキスト ボックス 223"/>
        <xdr:cNvSpPr txBox="1"/>
      </xdr:nvSpPr>
      <xdr:spPr>
        <a:xfrm>
          <a:off x="1625179" y="72969954"/>
          <a:ext cx="552648" cy="228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8</xdr:col>
      <xdr:colOff>22559</xdr:colOff>
      <xdr:row>755</xdr:row>
      <xdr:rowOff>690531</xdr:rowOff>
    </xdr:from>
    <xdr:to>
      <xdr:col>10</xdr:col>
      <xdr:colOff>171795</xdr:colOff>
      <xdr:row>756</xdr:row>
      <xdr:rowOff>99313</xdr:rowOff>
    </xdr:to>
    <xdr:sp macro="" textlink="">
      <xdr:nvSpPr>
        <xdr:cNvPr id="225" name="テキスト ボックス 224"/>
        <xdr:cNvSpPr txBox="1"/>
      </xdr:nvSpPr>
      <xdr:spPr>
        <a:xfrm>
          <a:off x="1636206" y="74907090"/>
          <a:ext cx="552648" cy="226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155626</xdr:colOff>
      <xdr:row>757</xdr:row>
      <xdr:rowOff>456040</xdr:rowOff>
    </xdr:from>
    <xdr:to>
      <xdr:col>40</xdr:col>
      <xdr:colOff>155626</xdr:colOff>
      <xdr:row>759</xdr:row>
      <xdr:rowOff>591814</xdr:rowOff>
    </xdr:to>
    <xdr:cxnSp macro="">
      <xdr:nvCxnSpPr>
        <xdr:cNvPr id="226" name="直線コネクタ 225"/>
        <xdr:cNvCxnSpPr/>
      </xdr:nvCxnSpPr>
      <xdr:spPr>
        <a:xfrm flipV="1">
          <a:off x="8223861" y="74336422"/>
          <a:ext cx="0" cy="177183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100155</xdr:colOff>
      <xdr:row>756</xdr:row>
      <xdr:rowOff>242348</xdr:rowOff>
    </xdr:from>
    <xdr:to>
      <xdr:col>48</xdr:col>
      <xdr:colOff>105721</xdr:colOff>
      <xdr:row>756</xdr:row>
      <xdr:rowOff>794166</xdr:rowOff>
    </xdr:to>
    <xdr:sp macro="" textlink="">
      <xdr:nvSpPr>
        <xdr:cNvPr id="227" name="テキスト ボックス 226"/>
        <xdr:cNvSpPr txBox="1"/>
      </xdr:nvSpPr>
      <xdr:spPr>
        <a:xfrm>
          <a:off x="8773508" y="73304701"/>
          <a:ext cx="1014095" cy="551818"/>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Ｒ．宇検村の例</a:t>
          </a:r>
        </a:p>
        <a:p>
          <a:r>
            <a:rPr kumimoji="1" lang="ja-JP" altLang="en-US" sz="600">
              <a:solidFill>
                <a:sysClr val="windowText" lastClr="000000"/>
              </a:solidFill>
            </a:rPr>
            <a:t>森林整備費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3</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33</xdr:col>
      <xdr:colOff>97766</xdr:colOff>
      <xdr:row>758</xdr:row>
      <xdr:rowOff>241453</xdr:rowOff>
    </xdr:from>
    <xdr:to>
      <xdr:col>39</xdr:col>
      <xdr:colOff>189647</xdr:colOff>
      <xdr:row>759</xdr:row>
      <xdr:rowOff>45785</xdr:rowOff>
    </xdr:to>
    <xdr:sp macro="" textlink="">
      <xdr:nvSpPr>
        <xdr:cNvPr id="228" name="テキスト ボックス 227"/>
        <xdr:cNvSpPr txBox="1"/>
      </xdr:nvSpPr>
      <xdr:spPr>
        <a:xfrm>
          <a:off x="6754060" y="74939865"/>
          <a:ext cx="1302116" cy="62236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Ｓ．あまみ大島森林組合の例</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en-US" altLang="ja-JP" sz="600">
              <a:solidFill>
                <a:sysClr val="windowText" lastClr="000000"/>
              </a:solidFill>
            </a:rPr>
            <a:t>56</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56</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33</xdr:col>
      <xdr:colOff>111574</xdr:colOff>
      <xdr:row>759</xdr:row>
      <xdr:rowOff>206172</xdr:rowOff>
    </xdr:from>
    <xdr:to>
      <xdr:col>38</xdr:col>
      <xdr:colOff>197980</xdr:colOff>
      <xdr:row>759</xdr:row>
      <xdr:rowOff>799515</xdr:rowOff>
    </xdr:to>
    <xdr:sp macro="" textlink="">
      <xdr:nvSpPr>
        <xdr:cNvPr id="229" name="テキスト ボックス 228"/>
        <xdr:cNvSpPr txBox="1"/>
      </xdr:nvSpPr>
      <xdr:spPr>
        <a:xfrm>
          <a:off x="6767868" y="75722613"/>
          <a:ext cx="1094936" cy="593343"/>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Ｔ．昇林業の例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13</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en-US" altLang="ja-JP" sz="600">
              <a:solidFill>
                <a:sysClr val="windowText" lastClr="000000"/>
              </a:solidFill>
            </a:rPr>
            <a:t>13</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31</xdr:col>
      <xdr:colOff>89364</xdr:colOff>
      <xdr:row>753</xdr:row>
      <xdr:rowOff>364489</xdr:rowOff>
    </xdr:from>
    <xdr:to>
      <xdr:col>37</xdr:col>
      <xdr:colOff>9746</xdr:colOff>
      <xdr:row>753</xdr:row>
      <xdr:rowOff>592039</xdr:rowOff>
    </xdr:to>
    <xdr:sp macro="" textlink="">
      <xdr:nvSpPr>
        <xdr:cNvPr id="230" name="テキスト ボックス 229"/>
        <xdr:cNvSpPr txBox="1"/>
      </xdr:nvSpPr>
      <xdr:spPr>
        <a:xfrm>
          <a:off x="6342246" y="72944989"/>
          <a:ext cx="113061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69358</xdr:colOff>
      <xdr:row>753</xdr:row>
      <xdr:rowOff>372742</xdr:rowOff>
    </xdr:from>
    <xdr:to>
      <xdr:col>47</xdr:col>
      <xdr:colOff>191446</xdr:colOff>
      <xdr:row>753</xdr:row>
      <xdr:rowOff>600292</xdr:rowOff>
    </xdr:to>
    <xdr:sp macro="" textlink="">
      <xdr:nvSpPr>
        <xdr:cNvPr id="231" name="テキスト ボックス 230"/>
        <xdr:cNvSpPr txBox="1"/>
      </xdr:nvSpPr>
      <xdr:spPr>
        <a:xfrm>
          <a:off x="8541005" y="72953242"/>
          <a:ext cx="1130617"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105881</xdr:colOff>
      <xdr:row>756</xdr:row>
      <xdr:rowOff>806449</xdr:rowOff>
    </xdr:from>
    <xdr:to>
      <xdr:col>37</xdr:col>
      <xdr:colOff>26263</xdr:colOff>
      <xdr:row>757</xdr:row>
      <xdr:rowOff>215970</xdr:rowOff>
    </xdr:to>
    <xdr:sp macro="" textlink="">
      <xdr:nvSpPr>
        <xdr:cNvPr id="232" name="テキスト ボックス 231"/>
        <xdr:cNvSpPr txBox="1"/>
      </xdr:nvSpPr>
      <xdr:spPr>
        <a:xfrm>
          <a:off x="6358763" y="73868802"/>
          <a:ext cx="113061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61098</xdr:colOff>
      <xdr:row>757</xdr:row>
      <xdr:rowOff>12954</xdr:rowOff>
    </xdr:from>
    <xdr:to>
      <xdr:col>47</xdr:col>
      <xdr:colOff>183186</xdr:colOff>
      <xdr:row>757</xdr:row>
      <xdr:rowOff>239363</xdr:rowOff>
    </xdr:to>
    <xdr:sp macro="" textlink="">
      <xdr:nvSpPr>
        <xdr:cNvPr id="233" name="テキスト ボックス 232"/>
        <xdr:cNvSpPr txBox="1"/>
      </xdr:nvSpPr>
      <xdr:spPr>
        <a:xfrm>
          <a:off x="8532745" y="73893336"/>
          <a:ext cx="1130617" cy="226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94133</xdr:colOff>
      <xdr:row>758</xdr:row>
      <xdr:rowOff>86544</xdr:rowOff>
    </xdr:from>
    <xdr:to>
      <xdr:col>48</xdr:col>
      <xdr:colOff>14515</xdr:colOff>
      <xdr:row>758</xdr:row>
      <xdr:rowOff>312973</xdr:rowOff>
    </xdr:to>
    <xdr:sp macro="" textlink="">
      <xdr:nvSpPr>
        <xdr:cNvPr id="234" name="テキスト ボックス 233"/>
        <xdr:cNvSpPr txBox="1"/>
      </xdr:nvSpPr>
      <xdr:spPr>
        <a:xfrm>
          <a:off x="8565780" y="74784956"/>
          <a:ext cx="1130617"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85874</xdr:colOff>
      <xdr:row>759</xdr:row>
      <xdr:rowOff>193994</xdr:rowOff>
    </xdr:from>
    <xdr:to>
      <xdr:col>48</xdr:col>
      <xdr:colOff>6256</xdr:colOff>
      <xdr:row>759</xdr:row>
      <xdr:rowOff>420423</xdr:rowOff>
    </xdr:to>
    <xdr:sp macro="" textlink="">
      <xdr:nvSpPr>
        <xdr:cNvPr id="235" name="テキスト ボックス 234"/>
        <xdr:cNvSpPr txBox="1"/>
      </xdr:nvSpPr>
      <xdr:spPr>
        <a:xfrm>
          <a:off x="8557521" y="75710435"/>
          <a:ext cx="1130617"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145129</xdr:colOff>
      <xdr:row>762</xdr:row>
      <xdr:rowOff>467854</xdr:rowOff>
    </xdr:from>
    <xdr:to>
      <xdr:col>43</xdr:col>
      <xdr:colOff>103823</xdr:colOff>
      <xdr:row>762</xdr:row>
      <xdr:rowOff>499171</xdr:rowOff>
    </xdr:to>
    <xdr:cxnSp macro="">
      <xdr:nvCxnSpPr>
        <xdr:cNvPr id="236" name="直線コネクタ 235"/>
        <xdr:cNvCxnSpPr/>
      </xdr:nvCxnSpPr>
      <xdr:spPr>
        <a:xfrm flipH="1" flipV="1">
          <a:off x="1557070" y="78438383"/>
          <a:ext cx="7220106" cy="3131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134472</xdr:colOff>
      <xdr:row>761</xdr:row>
      <xdr:rowOff>18118</xdr:rowOff>
    </xdr:from>
    <xdr:to>
      <xdr:col>43</xdr:col>
      <xdr:colOff>123786</xdr:colOff>
      <xdr:row>761</xdr:row>
      <xdr:rowOff>18993</xdr:rowOff>
    </xdr:to>
    <xdr:cxnSp macro="">
      <xdr:nvCxnSpPr>
        <xdr:cNvPr id="237" name="直線コネクタ 236"/>
        <xdr:cNvCxnSpPr/>
      </xdr:nvCxnSpPr>
      <xdr:spPr>
        <a:xfrm flipH="1">
          <a:off x="1546413" y="77170618"/>
          <a:ext cx="7250726" cy="8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118043</xdr:colOff>
      <xdr:row>760</xdr:row>
      <xdr:rowOff>670072</xdr:rowOff>
    </xdr:from>
    <xdr:to>
      <xdr:col>15</xdr:col>
      <xdr:colOff>119417</xdr:colOff>
      <xdr:row>761</xdr:row>
      <xdr:rowOff>257459</xdr:rowOff>
    </xdr:to>
    <xdr:sp macro="" textlink="">
      <xdr:nvSpPr>
        <xdr:cNvPr id="238" name="テキスト ボックス 237"/>
        <xdr:cNvSpPr txBox="1"/>
      </xdr:nvSpPr>
      <xdr:spPr>
        <a:xfrm>
          <a:off x="1731690" y="77004543"/>
          <a:ext cx="1413315" cy="40541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137</a:t>
          </a:r>
          <a:r>
            <a:rPr kumimoji="1" lang="ja-JP" altLang="en-US" sz="800">
              <a:solidFill>
                <a:sysClr val="windowText" lastClr="000000"/>
              </a:solidFill>
            </a:rPr>
            <a:t>　　百万円</a:t>
          </a:r>
        </a:p>
      </xdr:txBody>
    </xdr:sp>
    <xdr:clientData/>
  </xdr:twoCellAnchor>
  <xdr:twoCellAnchor>
    <xdr:from>
      <xdr:col>42</xdr:col>
      <xdr:colOff>130760</xdr:colOff>
      <xdr:row>760</xdr:row>
      <xdr:rowOff>663135</xdr:rowOff>
    </xdr:from>
    <xdr:to>
      <xdr:col>49</xdr:col>
      <xdr:colOff>132134</xdr:colOff>
      <xdr:row>761</xdr:row>
      <xdr:rowOff>247945</xdr:rowOff>
    </xdr:to>
    <xdr:sp macro="" textlink="">
      <xdr:nvSpPr>
        <xdr:cNvPr id="239" name="テキスト ボックス 238"/>
        <xdr:cNvSpPr txBox="1"/>
      </xdr:nvSpPr>
      <xdr:spPr>
        <a:xfrm>
          <a:off x="8602407" y="76997606"/>
          <a:ext cx="1413315" cy="40283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Ｕ</a:t>
          </a:r>
          <a:r>
            <a:rPr kumimoji="1" lang="en-US" altLang="ja-JP" sz="800">
              <a:solidFill>
                <a:sysClr val="windowText" lastClr="000000"/>
              </a:solidFill>
            </a:rPr>
            <a:t>.</a:t>
          </a:r>
          <a:r>
            <a:rPr kumimoji="1" lang="ja-JP" altLang="en-US" sz="800">
              <a:solidFill>
                <a:sysClr val="windowText" lastClr="000000"/>
              </a:solidFill>
            </a:rPr>
            <a:t>市町村等（</a:t>
          </a:r>
          <a:r>
            <a:rPr kumimoji="1" lang="en-US" altLang="ja-JP" sz="800">
              <a:solidFill>
                <a:sysClr val="windowText" lastClr="000000"/>
              </a:solidFill>
            </a:rPr>
            <a:t>11</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137</a:t>
          </a:r>
          <a:r>
            <a:rPr kumimoji="1" lang="ja-JP" altLang="en-US" sz="800">
              <a:solidFill>
                <a:sysClr val="windowText" lastClr="000000"/>
              </a:solidFill>
            </a:rPr>
            <a:t>　　百万円</a:t>
          </a:r>
        </a:p>
      </xdr:txBody>
    </xdr:sp>
    <xdr:clientData/>
  </xdr:twoCellAnchor>
  <xdr:twoCellAnchor>
    <xdr:from>
      <xdr:col>8</xdr:col>
      <xdr:colOff>138051</xdr:colOff>
      <xdr:row>762</xdr:row>
      <xdr:rowOff>305989</xdr:rowOff>
    </xdr:from>
    <xdr:to>
      <xdr:col>15</xdr:col>
      <xdr:colOff>139425</xdr:colOff>
      <xdr:row>762</xdr:row>
      <xdr:rowOff>706014</xdr:rowOff>
    </xdr:to>
    <xdr:sp macro="" textlink="">
      <xdr:nvSpPr>
        <xdr:cNvPr id="240" name="テキスト ボックス 239"/>
        <xdr:cNvSpPr txBox="1"/>
      </xdr:nvSpPr>
      <xdr:spPr>
        <a:xfrm>
          <a:off x="1751698" y="78276518"/>
          <a:ext cx="1413315" cy="4000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a:t>
          </a:r>
          <a:r>
            <a:rPr kumimoji="1" lang="ja-JP" altLang="en-US" sz="800">
              <a:solidFill>
                <a:sysClr val="windowText" lastClr="000000"/>
              </a:solidFill>
            </a:rPr>
            <a:t>　　百万円</a:t>
          </a:r>
        </a:p>
      </xdr:txBody>
    </xdr:sp>
    <xdr:clientData/>
  </xdr:twoCellAnchor>
  <xdr:twoCellAnchor>
    <xdr:from>
      <xdr:col>42</xdr:col>
      <xdr:colOff>137656</xdr:colOff>
      <xdr:row>762</xdr:row>
      <xdr:rowOff>287415</xdr:rowOff>
    </xdr:from>
    <xdr:to>
      <xdr:col>49</xdr:col>
      <xdr:colOff>139030</xdr:colOff>
      <xdr:row>762</xdr:row>
      <xdr:rowOff>696465</xdr:rowOff>
    </xdr:to>
    <xdr:sp macro="" textlink="">
      <xdr:nvSpPr>
        <xdr:cNvPr id="241" name="テキスト ボックス 240"/>
        <xdr:cNvSpPr txBox="1"/>
      </xdr:nvSpPr>
      <xdr:spPr>
        <a:xfrm>
          <a:off x="8609303" y="78257944"/>
          <a:ext cx="1413315" cy="4090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Ｖ</a:t>
          </a:r>
          <a:r>
            <a:rPr kumimoji="1" lang="en-US" altLang="ja-JP" sz="800">
              <a:solidFill>
                <a:sysClr val="windowText" lastClr="000000"/>
              </a:solidFill>
            </a:rPr>
            <a:t>.</a:t>
          </a:r>
          <a:r>
            <a:rPr kumimoji="1" lang="ja-JP" altLang="en-US" sz="800">
              <a:solidFill>
                <a:sysClr val="windowText" lastClr="000000"/>
              </a:solidFill>
            </a:rPr>
            <a:t>市町村等（４団体）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276</a:t>
          </a:r>
          <a:r>
            <a:rPr kumimoji="1" lang="ja-JP" altLang="en-US" sz="800">
              <a:solidFill>
                <a:sysClr val="windowText" lastClr="000000"/>
              </a:solidFill>
            </a:rPr>
            <a:t>　　百万円</a:t>
          </a:r>
        </a:p>
      </xdr:txBody>
    </xdr:sp>
    <xdr:clientData/>
  </xdr:twoCellAnchor>
  <xdr:twoCellAnchor>
    <xdr:from>
      <xdr:col>8</xdr:col>
      <xdr:colOff>124407</xdr:colOff>
      <xdr:row>763</xdr:row>
      <xdr:rowOff>360293</xdr:rowOff>
    </xdr:from>
    <xdr:to>
      <xdr:col>15</xdr:col>
      <xdr:colOff>125781</xdr:colOff>
      <xdr:row>763</xdr:row>
      <xdr:rowOff>764109</xdr:rowOff>
    </xdr:to>
    <xdr:sp macro="" textlink="">
      <xdr:nvSpPr>
        <xdr:cNvPr id="242" name="テキスト ボックス 241"/>
        <xdr:cNvSpPr txBox="1"/>
      </xdr:nvSpPr>
      <xdr:spPr>
        <a:xfrm>
          <a:off x="1738054" y="79148852"/>
          <a:ext cx="1413315" cy="40381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特別会計繰入（２勘定）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721</a:t>
          </a:r>
          <a:r>
            <a:rPr kumimoji="1" lang="ja-JP" altLang="en-US" sz="800">
              <a:solidFill>
                <a:sysClr val="windowText" lastClr="000000"/>
              </a:solidFill>
            </a:rPr>
            <a:t>　　百万円</a:t>
          </a:r>
        </a:p>
      </xdr:txBody>
    </xdr:sp>
    <xdr:clientData/>
  </xdr:twoCellAnchor>
  <xdr:twoCellAnchor>
    <xdr:from>
      <xdr:col>42</xdr:col>
      <xdr:colOff>139568</xdr:colOff>
      <xdr:row>761</xdr:row>
      <xdr:rowOff>225347</xdr:rowOff>
    </xdr:from>
    <xdr:to>
      <xdr:col>50</xdr:col>
      <xdr:colOff>1243</xdr:colOff>
      <xdr:row>761</xdr:row>
      <xdr:rowOff>647483</xdr:rowOff>
    </xdr:to>
    <xdr:sp macro="" textlink="">
      <xdr:nvSpPr>
        <xdr:cNvPr id="243" name="テキスト ボックス 242"/>
        <xdr:cNvSpPr txBox="1"/>
      </xdr:nvSpPr>
      <xdr:spPr>
        <a:xfrm>
          <a:off x="8611215" y="77377847"/>
          <a:ext cx="1777881" cy="422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136369</xdr:colOff>
      <xdr:row>761</xdr:row>
      <xdr:rowOff>296480</xdr:rowOff>
    </xdr:from>
    <xdr:to>
      <xdr:col>49</xdr:col>
      <xdr:colOff>353087</xdr:colOff>
      <xdr:row>761</xdr:row>
      <xdr:rowOff>527320</xdr:rowOff>
    </xdr:to>
    <xdr:sp macro="" textlink="">
      <xdr:nvSpPr>
        <xdr:cNvPr id="244" name="大かっこ 243"/>
        <xdr:cNvSpPr/>
      </xdr:nvSpPr>
      <xdr:spPr>
        <a:xfrm>
          <a:off x="8608016" y="77448980"/>
          <a:ext cx="1628659" cy="23084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161355</xdr:colOff>
      <xdr:row>762</xdr:row>
      <xdr:rowOff>659267</xdr:rowOff>
    </xdr:from>
    <xdr:to>
      <xdr:col>49</xdr:col>
      <xdr:colOff>396299</xdr:colOff>
      <xdr:row>763</xdr:row>
      <xdr:rowOff>106742</xdr:rowOff>
    </xdr:to>
    <xdr:sp macro="" textlink="">
      <xdr:nvSpPr>
        <xdr:cNvPr id="245" name="テキスト ボックス 244"/>
        <xdr:cNvSpPr txBox="1"/>
      </xdr:nvSpPr>
      <xdr:spPr>
        <a:xfrm>
          <a:off x="8633002" y="78629796"/>
          <a:ext cx="1646885" cy="265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158158</xdr:colOff>
      <xdr:row>762</xdr:row>
      <xdr:rowOff>709136</xdr:rowOff>
    </xdr:from>
    <xdr:to>
      <xdr:col>49</xdr:col>
      <xdr:colOff>339315</xdr:colOff>
      <xdr:row>763</xdr:row>
      <xdr:rowOff>120827</xdr:rowOff>
    </xdr:to>
    <xdr:sp macro="" textlink="">
      <xdr:nvSpPr>
        <xdr:cNvPr id="246" name="大かっこ 245"/>
        <xdr:cNvSpPr/>
      </xdr:nvSpPr>
      <xdr:spPr>
        <a:xfrm>
          <a:off x="8629805" y="78679665"/>
          <a:ext cx="1593098" cy="2297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20070</xdr:colOff>
      <xdr:row>760</xdr:row>
      <xdr:rowOff>452677</xdr:rowOff>
    </xdr:from>
    <xdr:to>
      <xdr:col>10</xdr:col>
      <xdr:colOff>169306</xdr:colOff>
      <xdr:row>760</xdr:row>
      <xdr:rowOff>679487</xdr:rowOff>
    </xdr:to>
    <xdr:sp macro="" textlink="">
      <xdr:nvSpPr>
        <xdr:cNvPr id="247" name="テキスト ボックス 246"/>
        <xdr:cNvSpPr txBox="1"/>
      </xdr:nvSpPr>
      <xdr:spPr>
        <a:xfrm>
          <a:off x="1633717" y="76787148"/>
          <a:ext cx="552648"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36</xdr:col>
      <xdr:colOff>1083</xdr:colOff>
      <xdr:row>761</xdr:row>
      <xdr:rowOff>152109</xdr:rowOff>
    </xdr:from>
    <xdr:to>
      <xdr:col>42</xdr:col>
      <xdr:colOff>8343</xdr:colOff>
      <xdr:row>761</xdr:row>
      <xdr:rowOff>685800</xdr:rowOff>
    </xdr:to>
    <xdr:sp macro="" textlink="">
      <xdr:nvSpPr>
        <xdr:cNvPr id="248" name="テキスト ボックス 247"/>
        <xdr:cNvSpPr txBox="1"/>
      </xdr:nvSpPr>
      <xdr:spPr>
        <a:xfrm>
          <a:off x="7201983" y="71618184"/>
          <a:ext cx="1207410" cy="53369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Ｕ．喜界町の例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85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60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170201</xdr:colOff>
      <xdr:row>763</xdr:row>
      <xdr:rowOff>217453</xdr:rowOff>
    </xdr:from>
    <xdr:to>
      <xdr:col>48</xdr:col>
      <xdr:colOff>164951</xdr:colOff>
      <xdr:row>764</xdr:row>
      <xdr:rowOff>193649</xdr:rowOff>
    </xdr:to>
    <xdr:sp macro="" textlink="">
      <xdr:nvSpPr>
        <xdr:cNvPr id="249" name="テキスト ボックス 248"/>
        <xdr:cNvSpPr txBox="1"/>
      </xdr:nvSpPr>
      <xdr:spPr>
        <a:xfrm>
          <a:off x="8641848" y="79006012"/>
          <a:ext cx="1204985" cy="79422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Ｖ．伊仙町の例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129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ja-JP" altLang="en-US" sz="600" baseline="0">
              <a:solidFill>
                <a:sysClr val="windowText" lastClr="000000"/>
              </a:solidFill>
            </a:rPr>
            <a:t> </a:t>
          </a:r>
          <a:r>
            <a:rPr kumimoji="1" lang="en-US" altLang="ja-JP" sz="600" baseline="0">
              <a:solidFill>
                <a:sysClr val="windowText" lastClr="000000"/>
              </a:solidFill>
            </a:rPr>
            <a:t>   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139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56180</xdr:colOff>
      <xdr:row>762</xdr:row>
      <xdr:rowOff>107064</xdr:rowOff>
    </xdr:from>
    <xdr:to>
      <xdr:col>11</xdr:col>
      <xdr:colOff>4943</xdr:colOff>
      <xdr:row>762</xdr:row>
      <xdr:rowOff>365870</xdr:rowOff>
    </xdr:to>
    <xdr:sp macro="" textlink="">
      <xdr:nvSpPr>
        <xdr:cNvPr id="250" name="テキスト ボックス 249"/>
        <xdr:cNvSpPr txBox="1"/>
      </xdr:nvSpPr>
      <xdr:spPr>
        <a:xfrm>
          <a:off x="1669827" y="78077593"/>
          <a:ext cx="553881" cy="258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102669</xdr:colOff>
      <xdr:row>760</xdr:row>
      <xdr:rowOff>459610</xdr:rowOff>
    </xdr:from>
    <xdr:to>
      <xdr:col>48</xdr:col>
      <xdr:colOff>23051</xdr:colOff>
      <xdr:row>760</xdr:row>
      <xdr:rowOff>687160</xdr:rowOff>
    </xdr:to>
    <xdr:sp macro="" textlink="">
      <xdr:nvSpPr>
        <xdr:cNvPr id="251" name="テキスト ボックス 250"/>
        <xdr:cNvSpPr txBox="1"/>
      </xdr:nvSpPr>
      <xdr:spPr>
        <a:xfrm>
          <a:off x="8574316" y="76794081"/>
          <a:ext cx="1130617"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94411</xdr:colOff>
      <xdr:row>762</xdr:row>
      <xdr:rowOff>88233</xdr:rowOff>
    </xdr:from>
    <xdr:to>
      <xdr:col>48</xdr:col>
      <xdr:colOff>14793</xdr:colOff>
      <xdr:row>762</xdr:row>
      <xdr:rowOff>314662</xdr:rowOff>
    </xdr:to>
    <xdr:sp macro="" textlink="">
      <xdr:nvSpPr>
        <xdr:cNvPr id="252" name="テキスト ボックス 251"/>
        <xdr:cNvSpPr txBox="1"/>
      </xdr:nvSpPr>
      <xdr:spPr>
        <a:xfrm>
          <a:off x="8566058" y="78058762"/>
          <a:ext cx="1130617"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41</xdr:col>
      <xdr:colOff>44638</xdr:colOff>
      <xdr:row>769</xdr:row>
      <xdr:rowOff>694693</xdr:rowOff>
    </xdr:from>
    <xdr:to>
      <xdr:col>46</xdr:col>
      <xdr:colOff>13741</xdr:colOff>
      <xdr:row>769</xdr:row>
      <xdr:rowOff>706553</xdr:rowOff>
    </xdr:to>
    <xdr:cxnSp macro="">
      <xdr:nvCxnSpPr>
        <xdr:cNvPr id="253" name="直線コネクタ 252"/>
        <xdr:cNvCxnSpPr/>
      </xdr:nvCxnSpPr>
      <xdr:spPr>
        <a:xfrm flipH="1" flipV="1">
          <a:off x="8314579" y="84391428"/>
          <a:ext cx="977633" cy="11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16892</xdr:colOff>
      <xdr:row>771</xdr:row>
      <xdr:rowOff>105891</xdr:rowOff>
    </xdr:from>
    <xdr:to>
      <xdr:col>46</xdr:col>
      <xdr:colOff>14979</xdr:colOff>
      <xdr:row>771</xdr:row>
      <xdr:rowOff>105896</xdr:rowOff>
    </xdr:to>
    <xdr:cxnSp macro="">
      <xdr:nvCxnSpPr>
        <xdr:cNvPr id="254" name="直線コネクタ 253"/>
        <xdr:cNvCxnSpPr/>
      </xdr:nvCxnSpPr>
      <xdr:spPr>
        <a:xfrm flipH="1" flipV="1">
          <a:off x="8286833" y="85438685"/>
          <a:ext cx="1006617" cy="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26838</xdr:colOff>
      <xdr:row>768</xdr:row>
      <xdr:rowOff>640385</xdr:rowOff>
    </xdr:from>
    <xdr:to>
      <xdr:col>45</xdr:col>
      <xdr:colOff>197130</xdr:colOff>
      <xdr:row>768</xdr:row>
      <xdr:rowOff>654245</xdr:rowOff>
    </xdr:to>
    <xdr:cxnSp macro="">
      <xdr:nvCxnSpPr>
        <xdr:cNvPr id="255" name="直線コネクタ 254"/>
        <xdr:cNvCxnSpPr/>
      </xdr:nvCxnSpPr>
      <xdr:spPr>
        <a:xfrm flipH="1">
          <a:off x="8296779" y="83519091"/>
          <a:ext cx="977116" cy="13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81146</xdr:colOff>
      <xdr:row>767</xdr:row>
      <xdr:rowOff>432168</xdr:rowOff>
    </xdr:from>
    <xdr:to>
      <xdr:col>49</xdr:col>
      <xdr:colOff>234036</xdr:colOff>
      <xdr:row>767</xdr:row>
      <xdr:rowOff>444692</xdr:rowOff>
    </xdr:to>
    <xdr:cxnSp macro="">
      <xdr:nvCxnSpPr>
        <xdr:cNvPr id="256" name="直線コネクタ 255"/>
        <xdr:cNvCxnSpPr/>
      </xdr:nvCxnSpPr>
      <xdr:spPr>
        <a:xfrm flipH="1" flipV="1">
          <a:off x="4115264" y="82492844"/>
          <a:ext cx="6002360" cy="12524"/>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74284</xdr:colOff>
      <xdr:row>767</xdr:row>
      <xdr:rowOff>243819</xdr:rowOff>
    </xdr:from>
    <xdr:to>
      <xdr:col>39</xdr:col>
      <xdr:colOff>75657</xdr:colOff>
      <xdr:row>767</xdr:row>
      <xdr:rowOff>643356</xdr:rowOff>
    </xdr:to>
    <xdr:sp macro="" textlink="">
      <xdr:nvSpPr>
        <xdr:cNvPr id="257" name="テキスト ボックス 256"/>
        <xdr:cNvSpPr txBox="1"/>
      </xdr:nvSpPr>
      <xdr:spPr>
        <a:xfrm>
          <a:off x="6528872" y="82304495"/>
          <a:ext cx="1413314" cy="39953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Ｎ．鹿児島県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2,568</a:t>
          </a:r>
          <a:r>
            <a:rPr kumimoji="1" lang="ja-JP" altLang="en-US" sz="800">
              <a:solidFill>
                <a:sysClr val="windowText" lastClr="000000"/>
              </a:solidFill>
            </a:rPr>
            <a:t>　　百万円</a:t>
          </a:r>
        </a:p>
      </xdr:txBody>
    </xdr:sp>
    <xdr:clientData/>
  </xdr:twoCellAnchor>
  <xdr:twoCellAnchor>
    <xdr:from>
      <xdr:col>43</xdr:col>
      <xdr:colOff>19037</xdr:colOff>
      <xdr:row>767</xdr:row>
      <xdr:rowOff>254360</xdr:rowOff>
    </xdr:from>
    <xdr:to>
      <xdr:col>49</xdr:col>
      <xdr:colOff>234036</xdr:colOff>
      <xdr:row>767</xdr:row>
      <xdr:rowOff>651586</xdr:rowOff>
    </xdr:to>
    <xdr:sp macro="" textlink="">
      <xdr:nvSpPr>
        <xdr:cNvPr id="258" name="テキスト ボックス 257"/>
        <xdr:cNvSpPr txBox="1"/>
      </xdr:nvSpPr>
      <xdr:spPr>
        <a:xfrm>
          <a:off x="8692390" y="82315036"/>
          <a:ext cx="1425234" cy="39722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Ｘ．市町村等（１４団体）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1,224</a:t>
          </a:r>
          <a:r>
            <a:rPr kumimoji="1" lang="ja-JP" altLang="en-US" sz="800">
              <a:solidFill>
                <a:sysClr val="windowText" lastClr="000000"/>
              </a:solidFill>
            </a:rPr>
            <a:t>　　百万円</a:t>
          </a:r>
        </a:p>
      </xdr:txBody>
    </xdr:sp>
    <xdr:clientData/>
  </xdr:twoCellAnchor>
  <xdr:twoCellAnchor>
    <xdr:from>
      <xdr:col>42</xdr:col>
      <xdr:colOff>192972</xdr:colOff>
      <xdr:row>768</xdr:row>
      <xdr:rowOff>420769</xdr:rowOff>
    </xdr:from>
    <xdr:to>
      <xdr:col>49</xdr:col>
      <xdr:colOff>460186</xdr:colOff>
      <xdr:row>769</xdr:row>
      <xdr:rowOff>46865</xdr:rowOff>
    </xdr:to>
    <xdr:sp macro="" textlink="">
      <xdr:nvSpPr>
        <xdr:cNvPr id="259" name="テキスト ボックス 258"/>
        <xdr:cNvSpPr txBox="1"/>
      </xdr:nvSpPr>
      <xdr:spPr>
        <a:xfrm>
          <a:off x="8664619" y="83299475"/>
          <a:ext cx="1679155" cy="4441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Ｙ．奄美群島広域事務組合</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63</a:t>
          </a:r>
          <a:r>
            <a:rPr kumimoji="1" lang="ja-JP" altLang="en-US" sz="800">
              <a:solidFill>
                <a:sysClr val="windowText" lastClr="000000"/>
              </a:solidFill>
            </a:rPr>
            <a:t>　　百万円</a:t>
          </a:r>
        </a:p>
      </xdr:txBody>
    </xdr:sp>
    <xdr:clientData/>
  </xdr:twoCellAnchor>
  <xdr:twoCellAnchor>
    <xdr:from>
      <xdr:col>42</xdr:col>
      <xdr:colOff>184689</xdr:colOff>
      <xdr:row>769</xdr:row>
      <xdr:rowOff>556390</xdr:rowOff>
    </xdr:from>
    <xdr:to>
      <xdr:col>49</xdr:col>
      <xdr:colOff>454274</xdr:colOff>
      <xdr:row>770</xdr:row>
      <xdr:rowOff>131096</xdr:rowOff>
    </xdr:to>
    <xdr:sp macro="" textlink="">
      <xdr:nvSpPr>
        <xdr:cNvPr id="260" name="テキスト ボックス 259"/>
        <xdr:cNvSpPr txBox="1"/>
      </xdr:nvSpPr>
      <xdr:spPr>
        <a:xfrm>
          <a:off x="8656336" y="84253125"/>
          <a:ext cx="1681526" cy="39273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Ｚ．</a:t>
          </a:r>
          <a:r>
            <a:rPr kumimoji="1" lang="ja-JP" altLang="en-US" sz="600">
              <a:solidFill>
                <a:sysClr val="windowText" lastClr="000000"/>
              </a:solidFill>
            </a:rPr>
            <a:t>奄美群島航空・航路運賃軽減協議会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1,111</a:t>
          </a:r>
          <a:r>
            <a:rPr kumimoji="1" lang="ja-JP" altLang="en-US" sz="800">
              <a:solidFill>
                <a:sysClr val="windowText" lastClr="000000"/>
              </a:solidFill>
            </a:rPr>
            <a:t>　　百万円</a:t>
          </a:r>
        </a:p>
      </xdr:txBody>
    </xdr:sp>
    <xdr:clientData/>
  </xdr:twoCellAnchor>
  <xdr:twoCellAnchor>
    <xdr:from>
      <xdr:col>42</xdr:col>
      <xdr:colOff>192971</xdr:colOff>
      <xdr:row>770</xdr:row>
      <xdr:rowOff>737375</xdr:rowOff>
    </xdr:from>
    <xdr:to>
      <xdr:col>49</xdr:col>
      <xdr:colOff>442385</xdr:colOff>
      <xdr:row>771</xdr:row>
      <xdr:rowOff>319709</xdr:rowOff>
    </xdr:to>
    <xdr:sp macro="" textlink="">
      <xdr:nvSpPr>
        <xdr:cNvPr id="261" name="テキスト ボックス 260"/>
        <xdr:cNvSpPr txBox="1"/>
      </xdr:nvSpPr>
      <xdr:spPr>
        <a:xfrm>
          <a:off x="8664618" y="85252140"/>
          <a:ext cx="1661355" cy="40036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ａ．奄美空港ターミナルビル株式会社　　　　 </a:t>
          </a:r>
          <a:r>
            <a:rPr kumimoji="1" lang="en-US" altLang="ja-JP" sz="800">
              <a:solidFill>
                <a:sysClr val="windowText" lastClr="000000"/>
              </a:solidFill>
            </a:rPr>
            <a:t>28</a:t>
          </a:r>
          <a:r>
            <a:rPr kumimoji="1" lang="ja-JP" altLang="en-US" sz="800">
              <a:solidFill>
                <a:sysClr val="windowText" lastClr="000000"/>
              </a:solidFill>
            </a:rPr>
            <a:t>　　百万円</a:t>
          </a:r>
        </a:p>
      </xdr:txBody>
    </xdr:sp>
    <xdr:clientData/>
  </xdr:twoCellAnchor>
  <xdr:twoCellAnchor>
    <xdr:from>
      <xdr:col>20</xdr:col>
      <xdr:colOff>79732</xdr:colOff>
      <xdr:row>765</xdr:row>
      <xdr:rowOff>40445</xdr:rowOff>
    </xdr:from>
    <xdr:to>
      <xdr:col>20</xdr:col>
      <xdr:colOff>79732</xdr:colOff>
      <xdr:row>767</xdr:row>
      <xdr:rowOff>429035</xdr:rowOff>
    </xdr:to>
    <xdr:cxnSp macro="">
      <xdr:nvCxnSpPr>
        <xdr:cNvPr id="262" name="直線コネクタ 261"/>
        <xdr:cNvCxnSpPr/>
      </xdr:nvCxnSpPr>
      <xdr:spPr>
        <a:xfrm flipV="1">
          <a:off x="4113850" y="80465063"/>
          <a:ext cx="0" cy="202464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153306</xdr:colOff>
      <xdr:row>764</xdr:row>
      <xdr:rowOff>369801</xdr:rowOff>
    </xdr:from>
    <xdr:to>
      <xdr:col>49</xdr:col>
      <xdr:colOff>180971</xdr:colOff>
      <xdr:row>764</xdr:row>
      <xdr:rowOff>596611</xdr:rowOff>
    </xdr:to>
    <xdr:sp macro="" textlink="">
      <xdr:nvSpPr>
        <xdr:cNvPr id="263" name="テキスト ボックス 262"/>
        <xdr:cNvSpPr txBox="1"/>
      </xdr:nvSpPr>
      <xdr:spPr>
        <a:xfrm>
          <a:off x="8624953" y="79976389"/>
          <a:ext cx="1439606" cy="226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144776</xdr:colOff>
      <xdr:row>765</xdr:row>
      <xdr:rowOff>199939</xdr:rowOff>
    </xdr:from>
    <xdr:to>
      <xdr:col>50</xdr:col>
      <xdr:colOff>47571</xdr:colOff>
      <xdr:row>765</xdr:row>
      <xdr:rowOff>801429</xdr:rowOff>
    </xdr:to>
    <xdr:sp macro="" textlink="">
      <xdr:nvSpPr>
        <xdr:cNvPr id="264" name="テキスト ボックス 263"/>
        <xdr:cNvSpPr txBox="1"/>
      </xdr:nvSpPr>
      <xdr:spPr>
        <a:xfrm>
          <a:off x="8616423" y="80624557"/>
          <a:ext cx="1819001" cy="601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奄美群島振興開発基本方針策定</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に係る調査検討業務</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60142</xdr:colOff>
      <xdr:row>765</xdr:row>
      <xdr:rowOff>248936</xdr:rowOff>
    </xdr:from>
    <xdr:to>
      <xdr:col>49</xdr:col>
      <xdr:colOff>450687</xdr:colOff>
      <xdr:row>765</xdr:row>
      <xdr:rowOff>621855</xdr:rowOff>
    </xdr:to>
    <xdr:sp macro="" textlink="">
      <xdr:nvSpPr>
        <xdr:cNvPr id="265" name="大かっこ 264"/>
        <xdr:cNvSpPr/>
      </xdr:nvSpPr>
      <xdr:spPr>
        <a:xfrm>
          <a:off x="8531789" y="80673554"/>
          <a:ext cx="1802486" cy="37291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104187</xdr:colOff>
      <xdr:row>767</xdr:row>
      <xdr:rowOff>664146</xdr:rowOff>
    </xdr:from>
    <xdr:to>
      <xdr:col>39</xdr:col>
      <xdr:colOff>197269</xdr:colOff>
      <xdr:row>768</xdr:row>
      <xdr:rowOff>320776</xdr:rowOff>
    </xdr:to>
    <xdr:sp macro="" textlink="">
      <xdr:nvSpPr>
        <xdr:cNvPr id="266" name="テキスト ボックス 265"/>
        <xdr:cNvSpPr txBox="1"/>
      </xdr:nvSpPr>
      <xdr:spPr>
        <a:xfrm>
          <a:off x="6357069" y="82724822"/>
          <a:ext cx="1706729" cy="474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及び交付金の交付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100989</xdr:colOff>
      <xdr:row>767</xdr:row>
      <xdr:rowOff>714016</xdr:rowOff>
    </xdr:from>
    <xdr:to>
      <xdr:col>39</xdr:col>
      <xdr:colOff>139632</xdr:colOff>
      <xdr:row>768</xdr:row>
      <xdr:rowOff>126534</xdr:rowOff>
    </xdr:to>
    <xdr:sp macro="" textlink="">
      <xdr:nvSpPr>
        <xdr:cNvPr id="267" name="大かっこ 266"/>
        <xdr:cNvSpPr/>
      </xdr:nvSpPr>
      <xdr:spPr>
        <a:xfrm>
          <a:off x="6353871" y="82774692"/>
          <a:ext cx="1652290" cy="2305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197508</xdr:colOff>
      <xdr:row>767</xdr:row>
      <xdr:rowOff>677686</xdr:rowOff>
    </xdr:from>
    <xdr:to>
      <xdr:col>49</xdr:col>
      <xdr:colOff>465784</xdr:colOff>
      <xdr:row>768</xdr:row>
      <xdr:rowOff>107677</xdr:rowOff>
    </xdr:to>
    <xdr:sp macro="" textlink="">
      <xdr:nvSpPr>
        <xdr:cNvPr id="268" name="テキスト ボックス 267"/>
        <xdr:cNvSpPr txBox="1"/>
      </xdr:nvSpPr>
      <xdr:spPr>
        <a:xfrm>
          <a:off x="8669155" y="82738362"/>
          <a:ext cx="1680217" cy="248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905</xdr:colOff>
      <xdr:row>767</xdr:row>
      <xdr:rowOff>719304</xdr:rowOff>
    </xdr:from>
    <xdr:to>
      <xdr:col>49</xdr:col>
      <xdr:colOff>351629</xdr:colOff>
      <xdr:row>768</xdr:row>
      <xdr:rowOff>131822</xdr:rowOff>
    </xdr:to>
    <xdr:sp macro="" textlink="">
      <xdr:nvSpPr>
        <xdr:cNvPr id="269" name="大かっこ 268"/>
        <xdr:cNvSpPr/>
      </xdr:nvSpPr>
      <xdr:spPr>
        <a:xfrm>
          <a:off x="8674258" y="82779980"/>
          <a:ext cx="1560959" cy="2305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42</xdr:col>
      <xdr:colOff>200383</xdr:colOff>
      <xdr:row>769</xdr:row>
      <xdr:rowOff>50808</xdr:rowOff>
    </xdr:from>
    <xdr:to>
      <xdr:col>49</xdr:col>
      <xdr:colOff>487168</xdr:colOff>
      <xdr:row>769</xdr:row>
      <xdr:rowOff>334379</xdr:rowOff>
    </xdr:to>
    <xdr:sp macro="" textlink="">
      <xdr:nvSpPr>
        <xdr:cNvPr id="270" name="テキスト ボックス 269"/>
        <xdr:cNvSpPr txBox="1"/>
      </xdr:nvSpPr>
      <xdr:spPr>
        <a:xfrm>
          <a:off x="8672030" y="83747543"/>
          <a:ext cx="1698726" cy="283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197184</xdr:colOff>
      <xdr:row>769</xdr:row>
      <xdr:rowOff>113818</xdr:rowOff>
    </xdr:from>
    <xdr:to>
      <xdr:col>49</xdr:col>
      <xdr:colOff>394243</xdr:colOff>
      <xdr:row>769</xdr:row>
      <xdr:rowOff>343541</xdr:rowOff>
    </xdr:to>
    <xdr:sp macro="" textlink="">
      <xdr:nvSpPr>
        <xdr:cNvPr id="271" name="大かっこ 270"/>
        <xdr:cNvSpPr/>
      </xdr:nvSpPr>
      <xdr:spPr>
        <a:xfrm>
          <a:off x="8668831" y="83810553"/>
          <a:ext cx="1609000" cy="22972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12808</xdr:colOff>
      <xdr:row>770</xdr:row>
      <xdr:rowOff>169142</xdr:rowOff>
    </xdr:from>
    <xdr:to>
      <xdr:col>49</xdr:col>
      <xdr:colOff>414275</xdr:colOff>
      <xdr:row>770</xdr:row>
      <xdr:rowOff>463963</xdr:rowOff>
    </xdr:to>
    <xdr:sp macro="" textlink="">
      <xdr:nvSpPr>
        <xdr:cNvPr id="272" name="テキスト ボックス 271"/>
        <xdr:cNvSpPr txBox="1"/>
      </xdr:nvSpPr>
      <xdr:spPr>
        <a:xfrm>
          <a:off x="8686161" y="84683907"/>
          <a:ext cx="1611702" cy="294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9611</xdr:colOff>
      <xdr:row>770</xdr:row>
      <xdr:rowOff>219010</xdr:rowOff>
    </xdr:from>
    <xdr:to>
      <xdr:col>49</xdr:col>
      <xdr:colOff>406893</xdr:colOff>
      <xdr:row>770</xdr:row>
      <xdr:rowOff>448732</xdr:rowOff>
    </xdr:to>
    <xdr:sp macro="" textlink="">
      <xdr:nvSpPr>
        <xdr:cNvPr id="273" name="大かっこ 272"/>
        <xdr:cNvSpPr/>
      </xdr:nvSpPr>
      <xdr:spPr>
        <a:xfrm>
          <a:off x="8682964" y="84733775"/>
          <a:ext cx="1607517"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19595</xdr:colOff>
      <xdr:row>767</xdr:row>
      <xdr:rowOff>454260</xdr:rowOff>
    </xdr:from>
    <xdr:to>
      <xdr:col>41</xdr:col>
      <xdr:colOff>26876</xdr:colOff>
      <xdr:row>771</xdr:row>
      <xdr:rowOff>105895</xdr:rowOff>
    </xdr:to>
    <xdr:cxnSp macro="">
      <xdr:nvCxnSpPr>
        <xdr:cNvPr id="274" name="直線コネクタ 273"/>
        <xdr:cNvCxnSpPr/>
      </xdr:nvCxnSpPr>
      <xdr:spPr>
        <a:xfrm flipH="1" flipV="1">
          <a:off x="8289536" y="82514936"/>
          <a:ext cx="7281" cy="29237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14678</xdr:colOff>
      <xdr:row>765</xdr:row>
      <xdr:rowOff>131118</xdr:rowOff>
    </xdr:from>
    <xdr:to>
      <xdr:col>41</xdr:col>
      <xdr:colOff>26860</xdr:colOff>
      <xdr:row>765</xdr:row>
      <xdr:rowOff>723440</xdr:rowOff>
    </xdr:to>
    <xdr:sp macro="" textlink="">
      <xdr:nvSpPr>
        <xdr:cNvPr id="275" name="テキスト ボックス 274"/>
        <xdr:cNvSpPr txBox="1"/>
      </xdr:nvSpPr>
      <xdr:spPr>
        <a:xfrm>
          <a:off x="6670972" y="80555736"/>
          <a:ext cx="1625829" cy="592322"/>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Ｗ．一般財団法人日本地域開発センター</a:t>
          </a:r>
          <a:endParaRPr kumimoji="1" lang="en-US" altLang="ja-JP" sz="600">
            <a:solidFill>
              <a:sysClr val="windowText" lastClr="000000"/>
            </a:solidFill>
          </a:endParaRPr>
        </a:p>
        <a:p>
          <a:r>
            <a:rPr kumimoji="1" lang="ja-JP" altLang="en-US" sz="600">
              <a:solidFill>
                <a:sysClr val="windowText" lastClr="000000"/>
              </a:solidFill>
            </a:rPr>
            <a:t>委託費　　　　</a:t>
          </a:r>
          <a:r>
            <a:rPr kumimoji="1" lang="ja-JP" altLang="en-US" sz="600" baseline="0">
              <a:solidFill>
                <a:sysClr val="windowText" lastClr="000000"/>
              </a:solidFill>
            </a:rPr>
            <a:t> </a:t>
          </a:r>
          <a:r>
            <a:rPr kumimoji="1" lang="en-US" altLang="ja-JP" sz="600" baseline="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44</xdr:col>
      <xdr:colOff>19407</xdr:colOff>
      <xdr:row>766</xdr:row>
      <xdr:rowOff>320934</xdr:rowOff>
    </xdr:from>
    <xdr:to>
      <xdr:col>49</xdr:col>
      <xdr:colOff>248095</xdr:colOff>
      <xdr:row>767</xdr:row>
      <xdr:rowOff>40398</xdr:rowOff>
    </xdr:to>
    <xdr:sp macro="" textlink="">
      <xdr:nvSpPr>
        <xdr:cNvPr id="276" name="テキスト ボックス 275"/>
        <xdr:cNvSpPr txBox="1"/>
      </xdr:nvSpPr>
      <xdr:spPr>
        <a:xfrm>
          <a:off x="8894466" y="81563581"/>
          <a:ext cx="1237217" cy="537493"/>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Ｘ．知名町の例</a:t>
          </a:r>
          <a:endParaRPr kumimoji="1" lang="en-US" altLang="ja-JP" sz="600">
            <a:solidFill>
              <a:sysClr val="windowText" lastClr="000000"/>
            </a:solidFill>
          </a:endParaRPr>
        </a:p>
        <a:p>
          <a:r>
            <a:rPr kumimoji="1" lang="ja-JP" altLang="en-US" sz="600">
              <a:solidFill>
                <a:sysClr val="windowText" lastClr="000000"/>
              </a:solidFill>
            </a:rPr>
            <a:t>補助金・負担金　　</a:t>
          </a:r>
          <a:r>
            <a:rPr kumimoji="1" lang="en-US" altLang="ja-JP" sz="600">
              <a:solidFill>
                <a:sysClr val="windowText" lastClr="000000"/>
              </a:solidFill>
            </a:rPr>
            <a:t>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    62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33</xdr:col>
      <xdr:colOff>3573</xdr:colOff>
      <xdr:row>768</xdr:row>
      <xdr:rowOff>341363</xdr:rowOff>
    </xdr:from>
    <xdr:to>
      <xdr:col>39</xdr:col>
      <xdr:colOff>151326</xdr:colOff>
      <xdr:row>769</xdr:row>
      <xdr:rowOff>312845</xdr:rowOff>
    </xdr:to>
    <xdr:sp macro="" textlink="">
      <xdr:nvSpPr>
        <xdr:cNvPr id="277" name="テキスト ボックス 276"/>
        <xdr:cNvSpPr txBox="1"/>
      </xdr:nvSpPr>
      <xdr:spPr>
        <a:xfrm>
          <a:off x="6659867" y="83220069"/>
          <a:ext cx="1357988" cy="789511"/>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Ｙ．奄美群島広域事務組合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46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63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118702</xdr:colOff>
      <xdr:row>769</xdr:row>
      <xdr:rowOff>544193</xdr:rowOff>
    </xdr:from>
    <xdr:to>
      <xdr:col>39</xdr:col>
      <xdr:colOff>151504</xdr:colOff>
      <xdr:row>770</xdr:row>
      <xdr:rowOff>401322</xdr:rowOff>
    </xdr:to>
    <xdr:sp macro="" textlink="">
      <xdr:nvSpPr>
        <xdr:cNvPr id="278" name="テキスト ボックス 277"/>
        <xdr:cNvSpPr txBox="1"/>
      </xdr:nvSpPr>
      <xdr:spPr>
        <a:xfrm>
          <a:off x="6371584" y="84240928"/>
          <a:ext cx="1646449" cy="675159"/>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a:t>
          </a:r>
          <a:r>
            <a:rPr kumimoji="1" lang="ja-JP" altLang="ja-JP" sz="600">
              <a:solidFill>
                <a:sysClr val="windowText" lastClr="000000"/>
              </a:solidFill>
              <a:effectLst/>
              <a:latin typeface="+mn-lt"/>
              <a:ea typeface="+mn-ea"/>
              <a:cs typeface="+mn-cs"/>
            </a:rPr>
            <a:t>奄美群島航空・航路運賃軽減協議会</a:t>
          </a:r>
          <a:endParaRPr kumimoji="1" lang="en-US" altLang="ja-JP" sz="600">
            <a:solidFill>
              <a:sysClr val="windowText" lastClr="000000"/>
            </a:solidFill>
          </a:endParaRPr>
        </a:p>
        <a:p>
          <a:r>
            <a:rPr kumimoji="0" lang="ja-JP" altLang="en-US" sz="600" b="0" i="0" u="none" strike="noStrike">
              <a:solidFill>
                <a:sysClr val="windowText" lastClr="000000"/>
              </a:solidFill>
              <a:effectLst/>
              <a:latin typeface="+mn-lt"/>
              <a:ea typeface="+mn-ea"/>
              <a:cs typeface="+mn-cs"/>
            </a:rPr>
            <a:t>負担金　　　</a:t>
          </a:r>
          <a:r>
            <a:rPr kumimoji="0" lang="en-US" altLang="ja-JP" sz="600" b="0" i="0" u="none" strike="noStrike">
              <a:solidFill>
                <a:sysClr val="windowText" lastClr="000000"/>
              </a:solidFill>
              <a:effectLst/>
              <a:latin typeface="+mn-lt"/>
              <a:ea typeface="+mn-ea"/>
              <a:cs typeface="+mn-cs"/>
            </a:rPr>
            <a:t>1,111</a:t>
          </a:r>
          <a:r>
            <a:rPr kumimoji="0" lang="ja-JP" altLang="en-US" sz="600" b="0" i="0" u="none" strike="noStrike">
              <a:solidFill>
                <a:sysClr val="windowText" lastClr="000000"/>
              </a:solidFill>
              <a:effectLst/>
              <a:latin typeface="+mn-lt"/>
              <a:ea typeface="+mn-ea"/>
              <a:cs typeface="+mn-cs"/>
            </a:rPr>
            <a:t>百万円</a:t>
          </a:r>
          <a:endParaRPr kumimoji="0" lang="en-US" altLang="ja-JP" sz="700" b="0" i="0" u="none" strike="noStrike">
            <a:solidFill>
              <a:sysClr val="windowText" lastClr="000000"/>
            </a:solidFill>
            <a:effectLst/>
            <a:latin typeface="+mn-lt"/>
            <a:ea typeface="+mn-ea"/>
            <a:cs typeface="+mn-cs"/>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1,111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43</xdr:col>
      <xdr:colOff>3899</xdr:colOff>
      <xdr:row>771</xdr:row>
      <xdr:rowOff>359181</xdr:rowOff>
    </xdr:from>
    <xdr:to>
      <xdr:col>49</xdr:col>
      <xdr:colOff>469372</xdr:colOff>
      <xdr:row>771</xdr:row>
      <xdr:rowOff>633585</xdr:rowOff>
    </xdr:to>
    <xdr:sp macro="" textlink="">
      <xdr:nvSpPr>
        <xdr:cNvPr id="279" name="テキスト ボックス 278"/>
        <xdr:cNvSpPr txBox="1"/>
      </xdr:nvSpPr>
      <xdr:spPr>
        <a:xfrm>
          <a:off x="8677252" y="85691975"/>
          <a:ext cx="1675708" cy="27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奄美群島振興交付金の実施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701</xdr:colOff>
      <xdr:row>771</xdr:row>
      <xdr:rowOff>399516</xdr:rowOff>
    </xdr:from>
    <xdr:to>
      <xdr:col>49</xdr:col>
      <xdr:colOff>420739</xdr:colOff>
      <xdr:row>771</xdr:row>
      <xdr:rowOff>629238</xdr:rowOff>
    </xdr:to>
    <xdr:sp macro="" textlink="">
      <xdr:nvSpPr>
        <xdr:cNvPr id="280" name="大かっこ 279"/>
        <xdr:cNvSpPr/>
      </xdr:nvSpPr>
      <xdr:spPr>
        <a:xfrm>
          <a:off x="8674054" y="85732310"/>
          <a:ext cx="1630273" cy="2297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25318</xdr:colOff>
      <xdr:row>770</xdr:row>
      <xdr:rowOff>643211</xdr:rowOff>
    </xdr:from>
    <xdr:to>
      <xdr:col>39</xdr:col>
      <xdr:colOff>155566</xdr:colOff>
      <xdr:row>771</xdr:row>
      <xdr:rowOff>424860</xdr:rowOff>
    </xdr:to>
    <xdr:sp macro="" textlink="">
      <xdr:nvSpPr>
        <xdr:cNvPr id="281" name="テキスト ボックス 280"/>
        <xdr:cNvSpPr txBox="1"/>
      </xdr:nvSpPr>
      <xdr:spPr>
        <a:xfrm>
          <a:off x="6278200" y="85157976"/>
          <a:ext cx="1743895" cy="599678"/>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ａ．奄美空港ターミナルビル株式会社</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24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9</xdr:col>
      <xdr:colOff>111447</xdr:colOff>
      <xdr:row>765</xdr:row>
      <xdr:rowOff>379162</xdr:rowOff>
    </xdr:from>
    <xdr:to>
      <xdr:col>16</xdr:col>
      <xdr:colOff>57493</xdr:colOff>
      <xdr:row>765</xdr:row>
      <xdr:rowOff>759819</xdr:rowOff>
    </xdr:to>
    <xdr:sp macro="" textlink="">
      <xdr:nvSpPr>
        <xdr:cNvPr id="282" name="テキスト ボックス 281"/>
        <xdr:cNvSpPr txBox="1"/>
      </xdr:nvSpPr>
      <xdr:spPr>
        <a:xfrm>
          <a:off x="1926800" y="80803780"/>
          <a:ext cx="1357987" cy="380657"/>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調査に係る事務費　１百万円</a:t>
          </a:r>
          <a:endParaRPr kumimoji="1" lang="en-US" altLang="ja-JP" sz="600">
            <a:solidFill>
              <a:sysClr val="windowText" lastClr="000000"/>
            </a:solidFill>
          </a:endParaRPr>
        </a:p>
        <a:p>
          <a:r>
            <a:rPr kumimoji="1" lang="ja-JP" altLang="en-US" sz="600" baseline="0">
              <a:solidFill>
                <a:sysClr val="windowText" lastClr="000000"/>
              </a:solidFill>
            </a:rPr>
            <a:t>　職員旅費　　１百万円</a:t>
          </a:r>
          <a:endParaRPr kumimoji="1" lang="ja-JP" altLang="en-US" sz="600">
            <a:solidFill>
              <a:sysClr val="windowText" lastClr="000000"/>
            </a:solidFill>
          </a:endParaRPr>
        </a:p>
      </xdr:txBody>
    </xdr:sp>
    <xdr:clientData/>
  </xdr:twoCellAnchor>
  <xdr:twoCellAnchor>
    <xdr:from>
      <xdr:col>32</xdr:col>
      <xdr:colOff>32785</xdr:colOff>
      <xdr:row>767</xdr:row>
      <xdr:rowOff>32799</xdr:rowOff>
    </xdr:from>
    <xdr:to>
      <xdr:col>37</xdr:col>
      <xdr:colOff>154873</xdr:colOff>
      <xdr:row>767</xdr:row>
      <xdr:rowOff>259228</xdr:rowOff>
    </xdr:to>
    <xdr:sp macro="" textlink="">
      <xdr:nvSpPr>
        <xdr:cNvPr id="283" name="テキスト ボックス 282"/>
        <xdr:cNvSpPr txBox="1"/>
      </xdr:nvSpPr>
      <xdr:spPr>
        <a:xfrm>
          <a:off x="6487373" y="82093475"/>
          <a:ext cx="1130618"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196286</xdr:colOff>
      <xdr:row>767</xdr:row>
      <xdr:rowOff>39825</xdr:rowOff>
    </xdr:from>
    <xdr:to>
      <xdr:col>48</xdr:col>
      <xdr:colOff>118349</xdr:colOff>
      <xdr:row>767</xdr:row>
      <xdr:rowOff>266254</xdr:rowOff>
    </xdr:to>
    <xdr:sp macro="" textlink="">
      <xdr:nvSpPr>
        <xdr:cNvPr id="284" name="テキスト ボックス 283"/>
        <xdr:cNvSpPr txBox="1"/>
      </xdr:nvSpPr>
      <xdr:spPr>
        <a:xfrm>
          <a:off x="8667933" y="82100501"/>
          <a:ext cx="1132298" cy="22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196287</xdr:colOff>
      <xdr:row>768</xdr:row>
      <xdr:rowOff>204067</xdr:rowOff>
    </xdr:from>
    <xdr:to>
      <xdr:col>48</xdr:col>
      <xdr:colOff>118350</xdr:colOff>
      <xdr:row>768</xdr:row>
      <xdr:rowOff>431617</xdr:rowOff>
    </xdr:to>
    <xdr:sp macro="" textlink="">
      <xdr:nvSpPr>
        <xdr:cNvPr id="285" name="テキスト ボックス 284"/>
        <xdr:cNvSpPr txBox="1"/>
      </xdr:nvSpPr>
      <xdr:spPr>
        <a:xfrm>
          <a:off x="8667934" y="83082773"/>
          <a:ext cx="113229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196287</xdr:colOff>
      <xdr:row>769</xdr:row>
      <xdr:rowOff>336334</xdr:rowOff>
    </xdr:from>
    <xdr:to>
      <xdr:col>48</xdr:col>
      <xdr:colOff>118350</xdr:colOff>
      <xdr:row>769</xdr:row>
      <xdr:rowOff>563884</xdr:rowOff>
    </xdr:to>
    <xdr:sp macro="" textlink="">
      <xdr:nvSpPr>
        <xdr:cNvPr id="286" name="テキスト ボックス 285"/>
        <xdr:cNvSpPr txBox="1"/>
      </xdr:nvSpPr>
      <xdr:spPr>
        <a:xfrm>
          <a:off x="8667934" y="84033069"/>
          <a:ext cx="113229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2839</xdr:colOff>
      <xdr:row>770</xdr:row>
      <xdr:rowOff>509964</xdr:rowOff>
    </xdr:from>
    <xdr:to>
      <xdr:col>48</xdr:col>
      <xdr:colOff>126608</xdr:colOff>
      <xdr:row>770</xdr:row>
      <xdr:rowOff>737514</xdr:rowOff>
    </xdr:to>
    <xdr:sp macro="" textlink="">
      <xdr:nvSpPr>
        <xdr:cNvPr id="287" name="テキスト ボックス 286"/>
        <xdr:cNvSpPr txBox="1"/>
      </xdr:nvSpPr>
      <xdr:spPr>
        <a:xfrm>
          <a:off x="8676192" y="85024729"/>
          <a:ext cx="113229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134469</xdr:colOff>
      <xdr:row>765</xdr:row>
      <xdr:rowOff>40445</xdr:rowOff>
    </xdr:from>
    <xdr:to>
      <xdr:col>44</xdr:col>
      <xdr:colOff>176406</xdr:colOff>
      <xdr:row>765</xdr:row>
      <xdr:rowOff>43198</xdr:rowOff>
    </xdr:to>
    <xdr:cxnSp macro="">
      <xdr:nvCxnSpPr>
        <xdr:cNvPr id="288" name="直線コネクタ 287"/>
        <xdr:cNvCxnSpPr/>
      </xdr:nvCxnSpPr>
      <xdr:spPr>
        <a:xfrm flipH="1">
          <a:off x="1546410" y="80465063"/>
          <a:ext cx="7505055" cy="275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35872</xdr:colOff>
      <xdr:row>764</xdr:row>
      <xdr:rowOff>723900</xdr:rowOff>
    </xdr:from>
    <xdr:to>
      <xdr:col>49</xdr:col>
      <xdr:colOff>422196</xdr:colOff>
      <xdr:row>765</xdr:row>
      <xdr:rowOff>161925</xdr:rowOff>
    </xdr:to>
    <xdr:sp macro="" textlink="">
      <xdr:nvSpPr>
        <xdr:cNvPr id="289" name="テキスト ボックス 288"/>
        <xdr:cNvSpPr txBox="1"/>
      </xdr:nvSpPr>
      <xdr:spPr>
        <a:xfrm>
          <a:off x="8636947" y="70370700"/>
          <a:ext cx="1586474" cy="2571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a:solidFill>
                <a:sysClr val="windowText" lastClr="000000"/>
              </a:solidFill>
            </a:rPr>
            <a:t>Ｗ</a:t>
          </a:r>
          <a:r>
            <a:rPr kumimoji="1" lang="en-US" altLang="ja-JP" sz="800">
              <a:solidFill>
                <a:sysClr val="windowText" lastClr="000000"/>
              </a:solidFill>
            </a:rPr>
            <a:t>.</a:t>
          </a:r>
          <a:r>
            <a:rPr kumimoji="1" lang="ja-JP" altLang="en-US" sz="800">
              <a:solidFill>
                <a:sysClr val="windowText" lastClr="000000"/>
              </a:solidFill>
            </a:rPr>
            <a:t>民間事業者　　　　</a:t>
          </a:r>
          <a:r>
            <a:rPr kumimoji="1" lang="en-US" altLang="ja-JP" sz="800">
              <a:solidFill>
                <a:sysClr val="windowText" lastClr="000000"/>
              </a:solidFill>
            </a:rPr>
            <a:t>9</a:t>
          </a:r>
          <a:r>
            <a:rPr kumimoji="1" lang="en-US" altLang="ja-JP" sz="800" baseline="0">
              <a:solidFill>
                <a:sysClr val="windowText" lastClr="000000"/>
              </a:solidFill>
            </a:rPr>
            <a:t>      </a:t>
          </a:r>
          <a:r>
            <a:rPr kumimoji="1" lang="ja-JP" altLang="en-US" sz="800">
              <a:solidFill>
                <a:sysClr val="windowText" lastClr="000000"/>
              </a:solidFill>
            </a:rPr>
            <a:t>百万円</a:t>
          </a:r>
        </a:p>
      </xdr:txBody>
    </xdr:sp>
    <xdr:clientData/>
  </xdr:twoCellAnchor>
  <xdr:twoCellAnchor>
    <xdr:from>
      <xdr:col>8</xdr:col>
      <xdr:colOff>126706</xdr:colOff>
      <xdr:row>764</xdr:row>
      <xdr:rowOff>628448</xdr:rowOff>
    </xdr:from>
    <xdr:to>
      <xdr:col>15</xdr:col>
      <xdr:colOff>128081</xdr:colOff>
      <xdr:row>765</xdr:row>
      <xdr:rowOff>208484</xdr:rowOff>
    </xdr:to>
    <xdr:sp macro="" textlink="">
      <xdr:nvSpPr>
        <xdr:cNvPr id="290" name="テキスト ボックス 289"/>
        <xdr:cNvSpPr txBox="1"/>
      </xdr:nvSpPr>
      <xdr:spPr>
        <a:xfrm>
          <a:off x="1740353" y="80235036"/>
          <a:ext cx="1413316" cy="39806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国土政策局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2,578</a:t>
          </a:r>
          <a:r>
            <a:rPr kumimoji="1" lang="ja-JP" altLang="en-US" sz="800">
              <a:solidFill>
                <a:sysClr val="windowText" lastClr="000000"/>
              </a:solidFill>
            </a:rPr>
            <a:t>　百万円</a:t>
          </a:r>
        </a:p>
      </xdr:txBody>
    </xdr:sp>
    <xdr:clientData/>
  </xdr:twoCellAnchor>
  <xdr:twoCellAnchor>
    <xdr:from>
      <xdr:col>31</xdr:col>
      <xdr:colOff>56028</xdr:colOff>
      <xdr:row>742</xdr:row>
      <xdr:rowOff>33618</xdr:rowOff>
    </xdr:from>
    <xdr:to>
      <xdr:col>36</xdr:col>
      <xdr:colOff>118180</xdr:colOff>
      <xdr:row>742</xdr:row>
      <xdr:rowOff>261256</xdr:rowOff>
    </xdr:to>
    <xdr:sp macro="" textlink="">
      <xdr:nvSpPr>
        <xdr:cNvPr id="291" name="テキスト ボックス 290"/>
        <xdr:cNvSpPr txBox="1"/>
      </xdr:nvSpPr>
      <xdr:spPr>
        <a:xfrm>
          <a:off x="6308910" y="63615794"/>
          <a:ext cx="1070682" cy="227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37</xdr:col>
      <xdr:colOff>156882</xdr:colOff>
      <xdr:row>757</xdr:row>
      <xdr:rowOff>456126</xdr:rowOff>
    </xdr:from>
    <xdr:to>
      <xdr:col>42</xdr:col>
      <xdr:colOff>178825</xdr:colOff>
      <xdr:row>757</xdr:row>
      <xdr:rowOff>456127</xdr:rowOff>
    </xdr:to>
    <xdr:cxnSp macro="">
      <xdr:nvCxnSpPr>
        <xdr:cNvPr id="205" name="直線コネクタ 204"/>
        <xdr:cNvCxnSpPr/>
      </xdr:nvCxnSpPr>
      <xdr:spPr>
        <a:xfrm flipH="1" flipV="1">
          <a:off x="7620000" y="74336508"/>
          <a:ext cx="1030472"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110538</xdr:colOff>
      <xdr:row>757</xdr:row>
      <xdr:rowOff>217263</xdr:rowOff>
    </xdr:from>
    <xdr:to>
      <xdr:col>49</xdr:col>
      <xdr:colOff>111912</xdr:colOff>
      <xdr:row>757</xdr:row>
      <xdr:rowOff>625192</xdr:rowOff>
    </xdr:to>
    <xdr:sp macro="" textlink="">
      <xdr:nvSpPr>
        <xdr:cNvPr id="210" name="テキスト ボックス 209"/>
        <xdr:cNvSpPr txBox="1"/>
      </xdr:nvSpPr>
      <xdr:spPr>
        <a:xfrm>
          <a:off x="8582185" y="74097645"/>
          <a:ext cx="1413315" cy="40792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Ｒ</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  </a:t>
          </a:r>
          <a:r>
            <a:rPr kumimoji="1" lang="ja-JP" altLang="en-US" sz="800">
              <a:solidFill>
                <a:sysClr val="windowText" lastClr="000000"/>
              </a:solidFill>
            </a:rPr>
            <a:t>　百万円</a:t>
          </a:r>
        </a:p>
      </xdr:txBody>
    </xdr:sp>
    <xdr:clientData/>
  </xdr:twoCellAnchor>
  <xdr:twoCellAnchor>
    <xdr:from>
      <xdr:col>31</xdr:col>
      <xdr:colOff>161091</xdr:colOff>
      <xdr:row>757</xdr:row>
      <xdr:rowOff>226448</xdr:rowOff>
    </xdr:from>
    <xdr:to>
      <xdr:col>38</xdr:col>
      <xdr:colOff>162464</xdr:colOff>
      <xdr:row>757</xdr:row>
      <xdr:rowOff>631295</xdr:rowOff>
    </xdr:to>
    <xdr:sp macro="" textlink="">
      <xdr:nvSpPr>
        <xdr:cNvPr id="209" name="テキスト ボックス 208"/>
        <xdr:cNvSpPr txBox="1"/>
      </xdr:nvSpPr>
      <xdr:spPr>
        <a:xfrm>
          <a:off x="6413973" y="74106830"/>
          <a:ext cx="1413315" cy="40484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Ｍ</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219</a:t>
          </a:r>
          <a:r>
            <a:rPr kumimoji="1" lang="ja-JP" altLang="en-US" sz="800">
              <a:solidFill>
                <a:sysClr val="windowText" lastClr="000000"/>
              </a:solidFill>
            </a:rPr>
            <a:t>　　百万円</a:t>
          </a:r>
        </a:p>
      </xdr:txBody>
    </xdr:sp>
    <xdr:clientData/>
  </xdr:twoCellAnchor>
  <xdr:twoCellAnchor>
    <xdr:from>
      <xdr:col>31</xdr:col>
      <xdr:colOff>81825</xdr:colOff>
      <xdr:row>756</xdr:row>
      <xdr:rowOff>445714</xdr:rowOff>
    </xdr:from>
    <xdr:to>
      <xdr:col>40</xdr:col>
      <xdr:colOff>72460</xdr:colOff>
      <xdr:row>757</xdr:row>
      <xdr:rowOff>67399</xdr:rowOff>
    </xdr:to>
    <xdr:sp macro="" textlink="">
      <xdr:nvSpPr>
        <xdr:cNvPr id="292" name="テキスト ボックス 291"/>
        <xdr:cNvSpPr txBox="1"/>
      </xdr:nvSpPr>
      <xdr:spPr>
        <a:xfrm>
          <a:off x="6334707" y="73508067"/>
          <a:ext cx="1805988" cy="4397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治山、森林整備事業の実施</a:t>
          </a:r>
          <a:endParaRPr lang="ja-JP" altLang="ja-JP" sz="800">
            <a:solidFill>
              <a:sysClr val="windowText" lastClr="000000"/>
            </a:solidFill>
            <a:effectLst/>
          </a:endParaRPr>
        </a:p>
      </xdr:txBody>
    </xdr:sp>
    <xdr:clientData/>
  </xdr:twoCellAnchor>
  <xdr:twoCellAnchor>
    <xdr:from>
      <xdr:col>31</xdr:col>
      <xdr:colOff>63861</xdr:colOff>
      <xdr:row>756</xdr:row>
      <xdr:rowOff>502878</xdr:rowOff>
    </xdr:from>
    <xdr:to>
      <xdr:col>40</xdr:col>
      <xdr:colOff>7285</xdr:colOff>
      <xdr:row>756</xdr:row>
      <xdr:rowOff>747391</xdr:rowOff>
    </xdr:to>
    <xdr:sp macro="" textlink="">
      <xdr:nvSpPr>
        <xdr:cNvPr id="293" name="大かっこ 292"/>
        <xdr:cNvSpPr/>
      </xdr:nvSpPr>
      <xdr:spPr>
        <a:xfrm>
          <a:off x="6316743" y="73565231"/>
          <a:ext cx="1758777" cy="2445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105881</xdr:colOff>
      <xdr:row>755</xdr:row>
      <xdr:rowOff>627154</xdr:rowOff>
    </xdr:from>
    <xdr:to>
      <xdr:col>37</xdr:col>
      <xdr:colOff>26263</xdr:colOff>
      <xdr:row>756</xdr:row>
      <xdr:rowOff>36675</xdr:rowOff>
    </xdr:to>
    <xdr:sp macro="" textlink="">
      <xdr:nvSpPr>
        <xdr:cNvPr id="294" name="テキスト ボックス 293"/>
        <xdr:cNvSpPr txBox="1"/>
      </xdr:nvSpPr>
      <xdr:spPr>
        <a:xfrm>
          <a:off x="6358763" y="72871478"/>
          <a:ext cx="1130618" cy="227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p>
      </xdr:txBody>
    </xdr:sp>
    <xdr:clientData/>
  </xdr:twoCellAnchor>
  <xdr:twoCellAnchor>
    <xdr:from>
      <xdr:col>31</xdr:col>
      <xdr:colOff>161091</xdr:colOff>
      <xdr:row>756</xdr:row>
      <xdr:rowOff>47153</xdr:rowOff>
    </xdr:from>
    <xdr:to>
      <xdr:col>38</xdr:col>
      <xdr:colOff>162464</xdr:colOff>
      <xdr:row>756</xdr:row>
      <xdr:rowOff>452000</xdr:rowOff>
    </xdr:to>
    <xdr:sp macro="" textlink="">
      <xdr:nvSpPr>
        <xdr:cNvPr id="295" name="テキスト ボックス 294"/>
        <xdr:cNvSpPr txBox="1"/>
      </xdr:nvSpPr>
      <xdr:spPr>
        <a:xfrm>
          <a:off x="6413973" y="73109506"/>
          <a:ext cx="1413315" cy="40484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Ｌ</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a:t>
          </a:r>
          <a:r>
            <a:rPr kumimoji="1" lang="ja-JP" altLang="en-US" sz="800">
              <a:solidFill>
                <a:sysClr val="windowText" lastClr="000000"/>
              </a:solidFill>
            </a:rPr>
            <a:t>　　百万円</a:t>
          </a:r>
        </a:p>
      </xdr:txBody>
    </xdr:sp>
    <xdr:clientData/>
  </xdr:twoCellAnchor>
  <xdr:twoCellAnchor>
    <xdr:from>
      <xdr:col>28</xdr:col>
      <xdr:colOff>9948</xdr:colOff>
      <xdr:row>756</xdr:row>
      <xdr:rowOff>265541</xdr:rowOff>
    </xdr:from>
    <xdr:to>
      <xdr:col>28</xdr:col>
      <xdr:colOff>9948</xdr:colOff>
      <xdr:row>757</xdr:row>
      <xdr:rowOff>470647</xdr:rowOff>
    </xdr:to>
    <xdr:cxnSp macro="">
      <xdr:nvCxnSpPr>
        <xdr:cNvPr id="296" name="直線コネクタ 295"/>
        <xdr:cNvCxnSpPr/>
      </xdr:nvCxnSpPr>
      <xdr:spPr>
        <a:xfrm flipV="1">
          <a:off x="5657713" y="73327894"/>
          <a:ext cx="0" cy="102313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155941</xdr:colOff>
      <xdr:row>757</xdr:row>
      <xdr:rowOff>622488</xdr:rowOff>
    </xdr:from>
    <xdr:to>
      <xdr:col>49</xdr:col>
      <xdr:colOff>111997</xdr:colOff>
      <xdr:row>758</xdr:row>
      <xdr:rowOff>42622</xdr:rowOff>
    </xdr:to>
    <xdr:sp macro="" textlink="">
      <xdr:nvSpPr>
        <xdr:cNvPr id="298" name="テキスト ボックス 297"/>
        <xdr:cNvSpPr txBox="1"/>
      </xdr:nvSpPr>
      <xdr:spPr>
        <a:xfrm>
          <a:off x="8627588" y="74502870"/>
          <a:ext cx="1367997" cy="238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152743</xdr:colOff>
      <xdr:row>757</xdr:row>
      <xdr:rowOff>672357</xdr:rowOff>
    </xdr:from>
    <xdr:to>
      <xdr:col>49</xdr:col>
      <xdr:colOff>315022</xdr:colOff>
      <xdr:row>758</xdr:row>
      <xdr:rowOff>85995</xdr:rowOff>
    </xdr:to>
    <xdr:sp macro="" textlink="">
      <xdr:nvSpPr>
        <xdr:cNvPr id="299" name="大かっこ 298"/>
        <xdr:cNvSpPr/>
      </xdr:nvSpPr>
      <xdr:spPr>
        <a:xfrm>
          <a:off x="8624390" y="74552739"/>
          <a:ext cx="1574220" cy="23166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43</xdr:col>
      <xdr:colOff>21713</xdr:colOff>
      <xdr:row>752</xdr:row>
      <xdr:rowOff>477672</xdr:rowOff>
    </xdr:from>
    <xdr:to>
      <xdr:col>48</xdr:col>
      <xdr:colOff>27279</xdr:colOff>
      <xdr:row>753</xdr:row>
      <xdr:rowOff>211461</xdr:rowOff>
    </xdr:to>
    <xdr:sp macro="" textlink="">
      <xdr:nvSpPr>
        <xdr:cNvPr id="300" name="テキスト ボックス 299"/>
        <xdr:cNvSpPr txBox="1"/>
      </xdr:nvSpPr>
      <xdr:spPr>
        <a:xfrm>
          <a:off x="8695066" y="60193819"/>
          <a:ext cx="1014095" cy="551818"/>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Ｑ．与論町の例</a:t>
          </a:r>
        </a:p>
        <a:p>
          <a:r>
            <a:rPr kumimoji="1" lang="ja-JP" altLang="en-US" sz="600">
              <a:solidFill>
                <a:sysClr val="windowText" lastClr="000000"/>
              </a:solidFill>
            </a:rPr>
            <a:t>工事費　　　</a:t>
          </a:r>
          <a:r>
            <a:rPr kumimoji="1" lang="en-US" altLang="ja-JP" sz="600">
              <a:solidFill>
                <a:sysClr val="windowText" lastClr="000000"/>
              </a:solidFill>
            </a:rPr>
            <a:t>100</a:t>
          </a:r>
          <a:r>
            <a:rPr kumimoji="1" lang="ja-JP" altLang="en-US" sz="600">
              <a:solidFill>
                <a:sysClr val="windowText" lastClr="000000"/>
              </a:solidFill>
            </a:rPr>
            <a:t>百万円</a:t>
          </a: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a:solidFill>
                <a:sysClr val="windowText" lastClr="000000"/>
              </a:solidFill>
            </a:rPr>
            <a:t>100</a:t>
          </a:r>
          <a:r>
            <a:rPr kumimoji="1" lang="ja-JP" altLang="en-US" sz="600">
              <a:solidFill>
                <a:sysClr val="windowText" lastClr="000000"/>
              </a:solidFill>
            </a:rPr>
            <a:t>百万円</a:t>
          </a:r>
        </a:p>
        <a:p>
          <a:r>
            <a:rPr kumimoji="1" lang="ja-JP" altLang="en-US" sz="600">
              <a:solidFill>
                <a:sysClr val="windowText" lastClr="000000"/>
              </a:solidFill>
            </a:rPr>
            <a:t>（実績報告ベース）</a:t>
          </a:r>
        </a:p>
      </xdr:txBody>
    </xdr:sp>
    <xdr:clientData/>
  </xdr:twoCellAnchor>
  <xdr:twoCellAnchor>
    <xdr:from>
      <xdr:col>31</xdr:col>
      <xdr:colOff>80012</xdr:colOff>
      <xdr:row>742</xdr:row>
      <xdr:rowOff>712845</xdr:rowOff>
    </xdr:from>
    <xdr:to>
      <xdr:col>40</xdr:col>
      <xdr:colOff>163285</xdr:colOff>
      <xdr:row>743</xdr:row>
      <xdr:rowOff>336258</xdr:rowOff>
    </xdr:to>
    <xdr:sp macro="" textlink="">
      <xdr:nvSpPr>
        <xdr:cNvPr id="301" name="テキスト ボックス 300"/>
        <xdr:cNvSpPr txBox="1"/>
      </xdr:nvSpPr>
      <xdr:spPr>
        <a:xfrm>
          <a:off x="6407333" y="52624095"/>
          <a:ext cx="1920238" cy="4398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98129</xdr:colOff>
      <xdr:row>742</xdr:row>
      <xdr:rowOff>779850</xdr:rowOff>
    </xdr:from>
    <xdr:to>
      <xdr:col>41</xdr:col>
      <xdr:colOff>136071</xdr:colOff>
      <xdr:row>743</xdr:row>
      <xdr:rowOff>217715</xdr:rowOff>
    </xdr:to>
    <xdr:sp macro="" textlink="">
      <xdr:nvSpPr>
        <xdr:cNvPr id="302" name="大かっこ 301"/>
        <xdr:cNvSpPr/>
      </xdr:nvSpPr>
      <xdr:spPr>
        <a:xfrm>
          <a:off x="6425450" y="52691100"/>
          <a:ext cx="2079014" cy="25429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B2" sqref="A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411</v>
      </c>
      <c r="AT2" s="220"/>
      <c r="AU2" s="220"/>
      <c r="AV2" s="52" t="str">
        <f>IF(AW2="", "", "-")</f>
        <v/>
      </c>
      <c r="AW2" s="397"/>
      <c r="AX2" s="397"/>
    </row>
    <row r="3" spans="1:50" ht="21" customHeight="1" thickBot="1" x14ac:dyDescent="0.2">
      <c r="A3" s="523" t="s">
        <v>514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542</v>
      </c>
      <c r="AF5" s="717"/>
      <c r="AG5" s="717"/>
      <c r="AH5" s="717"/>
      <c r="AI5" s="717"/>
      <c r="AJ5" s="717"/>
      <c r="AK5" s="717"/>
      <c r="AL5" s="717"/>
      <c r="AM5" s="717"/>
      <c r="AN5" s="717"/>
      <c r="AO5" s="717"/>
      <c r="AP5" s="718"/>
      <c r="AQ5" s="719" t="s">
        <v>543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544</v>
      </c>
      <c r="H7" s="830"/>
      <c r="I7" s="830"/>
      <c r="J7" s="830"/>
      <c r="K7" s="830"/>
      <c r="L7" s="830"/>
      <c r="M7" s="830"/>
      <c r="N7" s="830"/>
      <c r="O7" s="830"/>
      <c r="P7" s="830"/>
      <c r="Q7" s="830"/>
      <c r="R7" s="830"/>
      <c r="S7" s="830"/>
      <c r="T7" s="830"/>
      <c r="U7" s="830"/>
      <c r="V7" s="830"/>
      <c r="W7" s="830"/>
      <c r="X7" s="831"/>
      <c r="Y7" s="395" t="s">
        <v>486</v>
      </c>
      <c r="Z7" s="296"/>
      <c r="AA7" s="296"/>
      <c r="AB7" s="296"/>
      <c r="AC7" s="296"/>
      <c r="AD7" s="396"/>
      <c r="AE7" s="383" t="s">
        <v>545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373</v>
      </c>
      <c r="B8" s="827"/>
      <c r="C8" s="827"/>
      <c r="D8" s="827"/>
      <c r="E8" s="827"/>
      <c r="F8" s="828"/>
      <c r="G8" s="223" t="str">
        <f>入力規則等!A28</f>
        <v>海洋政策、観光立国、地方創生</v>
      </c>
      <c r="H8" s="224"/>
      <c r="I8" s="224"/>
      <c r="J8" s="224"/>
      <c r="K8" s="224"/>
      <c r="L8" s="224"/>
      <c r="M8" s="224"/>
      <c r="N8" s="224"/>
      <c r="O8" s="224"/>
      <c r="P8" s="224"/>
      <c r="Q8" s="224"/>
      <c r="R8" s="224"/>
      <c r="S8" s="224"/>
      <c r="T8" s="224"/>
      <c r="U8" s="224"/>
      <c r="V8" s="224"/>
      <c r="W8" s="224"/>
      <c r="X8" s="225"/>
      <c r="Y8" s="569" t="s">
        <v>374</v>
      </c>
      <c r="Z8" s="570"/>
      <c r="AA8" s="570"/>
      <c r="AB8" s="570"/>
      <c r="AC8" s="570"/>
      <c r="AD8" s="571"/>
      <c r="AE8" s="737" t="str">
        <f>入力規則等!K13</f>
        <v>公共事業、その他の事項経費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546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547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直接実施、委託・請負、補助、交付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505</v>
      </c>
      <c r="Q12" s="298"/>
      <c r="R12" s="298"/>
      <c r="S12" s="298"/>
      <c r="T12" s="298"/>
      <c r="U12" s="298"/>
      <c r="V12" s="299"/>
      <c r="W12" s="303" t="s">
        <v>502</v>
      </c>
      <c r="X12" s="298"/>
      <c r="Y12" s="298"/>
      <c r="Z12" s="298"/>
      <c r="AA12" s="298"/>
      <c r="AB12" s="298"/>
      <c r="AC12" s="299"/>
      <c r="AD12" s="303" t="s">
        <v>497</v>
      </c>
      <c r="AE12" s="298"/>
      <c r="AF12" s="298"/>
      <c r="AG12" s="298"/>
      <c r="AH12" s="298"/>
      <c r="AI12" s="298"/>
      <c r="AJ12" s="299"/>
      <c r="AK12" s="303" t="s">
        <v>490</v>
      </c>
      <c r="AL12" s="298"/>
      <c r="AM12" s="298"/>
      <c r="AN12" s="298"/>
      <c r="AO12" s="298"/>
      <c r="AP12" s="298"/>
      <c r="AQ12" s="299"/>
      <c r="AR12" s="303" t="s">
        <v>488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22559</v>
      </c>
      <c r="Q13" s="109"/>
      <c r="R13" s="109"/>
      <c r="S13" s="109"/>
      <c r="T13" s="109"/>
      <c r="U13" s="109"/>
      <c r="V13" s="110"/>
      <c r="W13" s="108">
        <v>21550</v>
      </c>
      <c r="X13" s="109"/>
      <c r="Y13" s="109"/>
      <c r="Z13" s="109"/>
      <c r="AA13" s="109"/>
      <c r="AB13" s="109"/>
      <c r="AC13" s="110"/>
      <c r="AD13" s="108">
        <v>21140</v>
      </c>
      <c r="AE13" s="109"/>
      <c r="AF13" s="109"/>
      <c r="AG13" s="109"/>
      <c r="AH13" s="109"/>
      <c r="AI13" s="109"/>
      <c r="AJ13" s="110"/>
      <c r="AK13" s="108">
        <v>23415</v>
      </c>
      <c r="AL13" s="109"/>
      <c r="AM13" s="109"/>
      <c r="AN13" s="109"/>
      <c r="AO13" s="109"/>
      <c r="AP13" s="109"/>
      <c r="AQ13" s="110"/>
      <c r="AR13" s="105" t="s">
        <v>610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871</v>
      </c>
      <c r="Q14" s="109"/>
      <c r="R14" s="109"/>
      <c r="S14" s="109"/>
      <c r="T14" s="109"/>
      <c r="U14" s="109"/>
      <c r="V14" s="110"/>
      <c r="W14" s="108">
        <v>843</v>
      </c>
      <c r="X14" s="109"/>
      <c r="Y14" s="109"/>
      <c r="Z14" s="109"/>
      <c r="AA14" s="109"/>
      <c r="AB14" s="109"/>
      <c r="AC14" s="110"/>
      <c r="AD14" s="108">
        <v>1622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6986</v>
      </c>
      <c r="Q15" s="109"/>
      <c r="R15" s="109"/>
      <c r="S15" s="109"/>
      <c r="T15" s="109"/>
      <c r="U15" s="109"/>
      <c r="V15" s="110"/>
      <c r="W15" s="108">
        <v>7128</v>
      </c>
      <c r="X15" s="109"/>
      <c r="Y15" s="109"/>
      <c r="Z15" s="109"/>
      <c r="AA15" s="109"/>
      <c r="AB15" s="109"/>
      <c r="AC15" s="110"/>
      <c r="AD15" s="108">
        <v>7231</v>
      </c>
      <c r="AE15" s="109"/>
      <c r="AF15" s="109"/>
      <c r="AG15" s="109"/>
      <c r="AH15" s="109"/>
      <c r="AI15" s="109"/>
      <c r="AJ15" s="110"/>
      <c r="AK15" s="108">
        <v>8422</v>
      </c>
      <c r="AL15" s="109"/>
      <c r="AM15" s="109"/>
      <c r="AN15" s="109"/>
      <c r="AO15" s="109"/>
      <c r="AP15" s="109"/>
      <c r="AQ15" s="110"/>
      <c r="AR15" s="108" t="s">
        <v>610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-7128</v>
      </c>
      <c r="Q16" s="109"/>
      <c r="R16" s="109"/>
      <c r="S16" s="109"/>
      <c r="T16" s="109"/>
      <c r="U16" s="109"/>
      <c r="V16" s="110"/>
      <c r="W16" s="108">
        <v>-7231</v>
      </c>
      <c r="X16" s="109"/>
      <c r="Y16" s="109"/>
      <c r="Z16" s="109"/>
      <c r="AA16" s="109"/>
      <c r="AB16" s="109"/>
      <c r="AC16" s="110"/>
      <c r="AD16" s="108">
        <v>-8422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549</v>
      </c>
      <c r="Q17" s="109"/>
      <c r="R17" s="109"/>
      <c r="S17" s="109"/>
      <c r="T17" s="109"/>
      <c r="U17" s="109"/>
      <c r="V17" s="110"/>
      <c r="W17" s="108" t="s">
        <v>574</v>
      </c>
      <c r="X17" s="109"/>
      <c r="Y17" s="109"/>
      <c r="Z17" s="109"/>
      <c r="AA17" s="109"/>
      <c r="AB17" s="109"/>
      <c r="AC17" s="110"/>
      <c r="AD17" s="108">
        <v>-45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23288</v>
      </c>
      <c r="Q18" s="115"/>
      <c r="R18" s="115"/>
      <c r="S18" s="115"/>
      <c r="T18" s="115"/>
      <c r="U18" s="115"/>
      <c r="V18" s="116"/>
      <c r="W18" s="114">
        <f>SUM(W13:AC17)</f>
        <v>22290</v>
      </c>
      <c r="X18" s="115"/>
      <c r="Y18" s="115"/>
      <c r="Z18" s="115"/>
      <c r="AA18" s="115"/>
      <c r="AB18" s="115"/>
      <c r="AC18" s="116"/>
      <c r="AD18" s="114">
        <f>SUM(AD13:AJ17)</f>
        <v>21526</v>
      </c>
      <c r="AE18" s="115"/>
      <c r="AF18" s="115"/>
      <c r="AG18" s="115"/>
      <c r="AH18" s="115"/>
      <c r="AI18" s="115"/>
      <c r="AJ18" s="116"/>
      <c r="AK18" s="114">
        <f>SUM(AK13:AQ17)</f>
        <v>31837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22912</v>
      </c>
      <c r="Q19" s="109"/>
      <c r="R19" s="109"/>
      <c r="S19" s="109"/>
      <c r="T19" s="109"/>
      <c r="U19" s="109"/>
      <c r="V19" s="110"/>
      <c r="W19" s="108">
        <v>21888</v>
      </c>
      <c r="X19" s="109"/>
      <c r="Y19" s="109"/>
      <c r="Z19" s="109"/>
      <c r="AA19" s="109"/>
      <c r="AB19" s="109"/>
      <c r="AC19" s="110"/>
      <c r="AD19" s="108">
        <v>21355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0.98385434558570939</v>
      </c>
      <c r="Q20" s="539"/>
      <c r="R20" s="539"/>
      <c r="S20" s="539"/>
      <c r="T20" s="539"/>
      <c r="U20" s="539"/>
      <c r="V20" s="539"/>
      <c r="W20" s="539">
        <f t="shared" ref="W20" si="0">IF(W18=0, "-", SUM(W19)/W18)</f>
        <v>0.98196500672947507</v>
      </c>
      <c r="X20" s="539"/>
      <c r="Y20" s="539"/>
      <c r="Z20" s="539"/>
      <c r="AA20" s="539"/>
      <c r="AB20" s="539"/>
      <c r="AC20" s="539"/>
      <c r="AD20" s="539">
        <f t="shared" ref="AD20" si="1">IF(AD18=0, "-", SUM(AD19)/AD18)</f>
        <v>0.99205611818266282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452</v>
      </c>
      <c r="H21" s="930"/>
      <c r="I21" s="930"/>
      <c r="J21" s="930"/>
      <c r="K21" s="930"/>
      <c r="L21" s="930"/>
      <c r="M21" s="930"/>
      <c r="N21" s="930"/>
      <c r="O21" s="930"/>
      <c r="P21" s="539">
        <f>IF(P19=0, "-", SUM(P19)/SUM(P13,P14))</f>
        <v>0.97789159197609898</v>
      </c>
      <c r="Q21" s="539"/>
      <c r="R21" s="539"/>
      <c r="S21" s="539"/>
      <c r="T21" s="539"/>
      <c r="U21" s="539"/>
      <c r="V21" s="539"/>
      <c r="W21" s="539">
        <f t="shared" ref="W21" si="2">IF(W19=0, "-", SUM(W19)/SUM(W13,W14))</f>
        <v>0.9774483097396508</v>
      </c>
      <c r="X21" s="539"/>
      <c r="Y21" s="539"/>
      <c r="Z21" s="539"/>
      <c r="AA21" s="539"/>
      <c r="AB21" s="539"/>
      <c r="AC21" s="539"/>
      <c r="AD21" s="539">
        <f t="shared" ref="AD21" si="3">IF(AD19=0, "-", SUM(AD19)/SUM(AD13,AD14))</f>
        <v>0.93818645110271504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530</v>
      </c>
      <c r="B22" s="199"/>
      <c r="C22" s="199"/>
      <c r="D22" s="199"/>
      <c r="E22" s="199"/>
      <c r="F22" s="200"/>
      <c r="G22" s="183" t="s">
        <v>431</v>
      </c>
      <c r="H22" s="184"/>
      <c r="I22" s="184"/>
      <c r="J22" s="184"/>
      <c r="K22" s="184"/>
      <c r="L22" s="184"/>
      <c r="M22" s="184"/>
      <c r="N22" s="184"/>
      <c r="O22" s="185"/>
      <c r="P22" s="207" t="s">
        <v>491</v>
      </c>
      <c r="Q22" s="184"/>
      <c r="R22" s="184"/>
      <c r="S22" s="184"/>
      <c r="T22" s="184"/>
      <c r="U22" s="184"/>
      <c r="V22" s="185"/>
      <c r="W22" s="207" t="s">
        <v>487</v>
      </c>
      <c r="X22" s="184"/>
      <c r="Y22" s="184"/>
      <c r="Z22" s="184"/>
      <c r="AA22" s="184"/>
      <c r="AB22" s="184"/>
      <c r="AC22" s="185"/>
      <c r="AD22" s="207" t="s">
        <v>430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550</v>
      </c>
      <c r="H23" s="187"/>
      <c r="I23" s="187"/>
      <c r="J23" s="187"/>
      <c r="K23" s="187"/>
      <c r="L23" s="187"/>
      <c r="M23" s="187"/>
      <c r="N23" s="187"/>
      <c r="O23" s="188"/>
      <c r="P23" s="105">
        <v>5688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551</v>
      </c>
      <c r="H24" s="190"/>
      <c r="I24" s="190"/>
      <c r="J24" s="190"/>
      <c r="K24" s="190"/>
      <c r="L24" s="190"/>
      <c r="M24" s="190"/>
      <c r="N24" s="190"/>
      <c r="O24" s="191"/>
      <c r="P24" s="108">
        <v>4137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552</v>
      </c>
      <c r="H25" s="190"/>
      <c r="I25" s="190"/>
      <c r="J25" s="190"/>
      <c r="K25" s="190"/>
      <c r="L25" s="190"/>
      <c r="M25" s="190"/>
      <c r="N25" s="190"/>
      <c r="O25" s="191"/>
      <c r="P25" s="108">
        <v>2444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553</v>
      </c>
      <c r="H26" s="190"/>
      <c r="I26" s="190"/>
      <c r="J26" s="190"/>
      <c r="K26" s="190"/>
      <c r="L26" s="190"/>
      <c r="M26" s="190"/>
      <c r="N26" s="190"/>
      <c r="O26" s="191"/>
      <c r="P26" s="108">
        <v>2799</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554</v>
      </c>
      <c r="H27" s="190"/>
      <c r="I27" s="190"/>
      <c r="J27" s="190"/>
      <c r="K27" s="190"/>
      <c r="L27" s="190"/>
      <c r="M27" s="190"/>
      <c r="N27" s="190"/>
      <c r="O27" s="191"/>
      <c r="P27" s="108">
        <v>2113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435</v>
      </c>
      <c r="H28" s="193"/>
      <c r="I28" s="193"/>
      <c r="J28" s="193"/>
      <c r="K28" s="193"/>
      <c r="L28" s="193"/>
      <c r="M28" s="193"/>
      <c r="N28" s="193"/>
      <c r="O28" s="194"/>
      <c r="P28" s="114">
        <f>P29-SUM(P23:P27)</f>
        <v>6234</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432</v>
      </c>
      <c r="H29" s="196"/>
      <c r="I29" s="196"/>
      <c r="J29" s="196"/>
      <c r="K29" s="196"/>
      <c r="L29" s="196"/>
      <c r="M29" s="196"/>
      <c r="N29" s="196"/>
      <c r="O29" s="197"/>
      <c r="P29" s="108">
        <f>AK13</f>
        <v>23415</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447</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506</v>
      </c>
      <c r="AF30" s="387"/>
      <c r="AG30" s="387"/>
      <c r="AH30" s="388"/>
      <c r="AI30" s="386" t="s">
        <v>503</v>
      </c>
      <c r="AJ30" s="387"/>
      <c r="AK30" s="387"/>
      <c r="AL30" s="388"/>
      <c r="AM30" s="389" t="s">
        <v>498</v>
      </c>
      <c r="AN30" s="389"/>
      <c r="AO30" s="389"/>
      <c r="AP30" s="386"/>
      <c r="AQ30" s="638" t="s">
        <v>349</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549</v>
      </c>
      <c r="AR31" s="136"/>
      <c r="AS31" s="137" t="s">
        <v>350</v>
      </c>
      <c r="AT31" s="172"/>
      <c r="AU31" s="271">
        <v>30</v>
      </c>
      <c r="AV31" s="271"/>
      <c r="AW31" s="379" t="s">
        <v>300</v>
      </c>
      <c r="AX31" s="380"/>
    </row>
    <row r="32" spans="1:50" ht="23.25" customHeight="1" x14ac:dyDescent="0.15">
      <c r="A32" s="515"/>
      <c r="B32" s="513"/>
      <c r="C32" s="513"/>
      <c r="D32" s="513"/>
      <c r="E32" s="513"/>
      <c r="F32" s="514"/>
      <c r="G32" s="540" t="s">
        <v>555</v>
      </c>
      <c r="H32" s="541"/>
      <c r="I32" s="541"/>
      <c r="J32" s="541"/>
      <c r="K32" s="541"/>
      <c r="L32" s="541"/>
      <c r="M32" s="541"/>
      <c r="N32" s="541"/>
      <c r="O32" s="542"/>
      <c r="P32" s="161" t="s">
        <v>556</v>
      </c>
      <c r="Q32" s="161"/>
      <c r="R32" s="161"/>
      <c r="S32" s="161"/>
      <c r="T32" s="161"/>
      <c r="U32" s="161"/>
      <c r="V32" s="161"/>
      <c r="W32" s="161"/>
      <c r="X32" s="231"/>
      <c r="Y32" s="338" t="s">
        <v>12</v>
      </c>
      <c r="Z32" s="549"/>
      <c r="AA32" s="550"/>
      <c r="AB32" s="551" t="s">
        <v>559</v>
      </c>
      <c r="AC32" s="551"/>
      <c r="AD32" s="551"/>
      <c r="AE32" s="364">
        <v>110890</v>
      </c>
      <c r="AF32" s="365"/>
      <c r="AG32" s="365"/>
      <c r="AH32" s="365"/>
      <c r="AI32" s="364">
        <v>109515</v>
      </c>
      <c r="AJ32" s="365"/>
      <c r="AK32" s="365"/>
      <c r="AL32" s="365"/>
      <c r="AM32" s="364">
        <v>108713</v>
      </c>
      <c r="AN32" s="365"/>
      <c r="AO32" s="365"/>
      <c r="AP32" s="365"/>
      <c r="AQ32" s="111" t="s">
        <v>549</v>
      </c>
      <c r="AR32" s="112"/>
      <c r="AS32" s="112"/>
      <c r="AT32" s="113"/>
      <c r="AU32" s="365" t="s">
        <v>549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559</v>
      </c>
      <c r="AC33" s="522"/>
      <c r="AD33" s="522"/>
      <c r="AE33" s="364">
        <v>112000</v>
      </c>
      <c r="AF33" s="365"/>
      <c r="AG33" s="365"/>
      <c r="AH33" s="365"/>
      <c r="AI33" s="364">
        <v>112000</v>
      </c>
      <c r="AJ33" s="365"/>
      <c r="AK33" s="365"/>
      <c r="AL33" s="365"/>
      <c r="AM33" s="364">
        <v>112000</v>
      </c>
      <c r="AN33" s="365"/>
      <c r="AO33" s="365"/>
      <c r="AP33" s="365"/>
      <c r="AQ33" s="111" t="s">
        <v>549</v>
      </c>
      <c r="AR33" s="112"/>
      <c r="AS33" s="112"/>
      <c r="AT33" s="113"/>
      <c r="AU33" s="365">
        <v>112000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99</v>
      </c>
      <c r="AF34" s="365"/>
      <c r="AG34" s="365"/>
      <c r="AH34" s="365"/>
      <c r="AI34" s="364">
        <v>97.8</v>
      </c>
      <c r="AJ34" s="365"/>
      <c r="AK34" s="365"/>
      <c r="AL34" s="365"/>
      <c r="AM34" s="364">
        <v>97.1</v>
      </c>
      <c r="AN34" s="365"/>
      <c r="AO34" s="365"/>
      <c r="AP34" s="365"/>
      <c r="AQ34" s="111" t="s">
        <v>549</v>
      </c>
      <c r="AR34" s="112"/>
      <c r="AS34" s="112"/>
      <c r="AT34" s="113"/>
      <c r="AU34" s="365" t="s">
        <v>549</v>
      </c>
      <c r="AV34" s="365"/>
      <c r="AW34" s="365"/>
      <c r="AX34" s="367"/>
    </row>
    <row r="35" spans="1:50" ht="23.25" customHeight="1" x14ac:dyDescent="0.15">
      <c r="A35" s="900" t="s">
        <v>476</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447</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506</v>
      </c>
      <c r="AF37" s="369"/>
      <c r="AG37" s="369"/>
      <c r="AH37" s="370"/>
      <c r="AI37" s="368" t="s">
        <v>503</v>
      </c>
      <c r="AJ37" s="369"/>
      <c r="AK37" s="369"/>
      <c r="AL37" s="370"/>
      <c r="AM37" s="375" t="s">
        <v>498</v>
      </c>
      <c r="AN37" s="375"/>
      <c r="AO37" s="375"/>
      <c r="AP37" s="368"/>
      <c r="AQ37" s="267" t="s">
        <v>349</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549</v>
      </c>
      <c r="AR38" s="136"/>
      <c r="AS38" s="137" t="s">
        <v>350</v>
      </c>
      <c r="AT38" s="172"/>
      <c r="AU38" s="271">
        <v>30</v>
      </c>
      <c r="AV38" s="271"/>
      <c r="AW38" s="379" t="s">
        <v>300</v>
      </c>
      <c r="AX38" s="380"/>
    </row>
    <row r="39" spans="1:50" ht="23.25" customHeight="1" x14ac:dyDescent="0.15">
      <c r="A39" s="515"/>
      <c r="B39" s="513"/>
      <c r="C39" s="513"/>
      <c r="D39" s="513"/>
      <c r="E39" s="513"/>
      <c r="F39" s="514"/>
      <c r="G39" s="540" t="s">
        <v>557</v>
      </c>
      <c r="H39" s="541"/>
      <c r="I39" s="541"/>
      <c r="J39" s="541"/>
      <c r="K39" s="541"/>
      <c r="L39" s="541"/>
      <c r="M39" s="541"/>
      <c r="N39" s="541"/>
      <c r="O39" s="542"/>
      <c r="P39" s="161" t="s">
        <v>558</v>
      </c>
      <c r="Q39" s="161"/>
      <c r="R39" s="161"/>
      <c r="S39" s="161"/>
      <c r="T39" s="161"/>
      <c r="U39" s="161"/>
      <c r="V39" s="161"/>
      <c r="W39" s="161"/>
      <c r="X39" s="231"/>
      <c r="Y39" s="338" t="s">
        <v>12</v>
      </c>
      <c r="Z39" s="549"/>
      <c r="AA39" s="550"/>
      <c r="AB39" s="551" t="s">
        <v>561</v>
      </c>
      <c r="AC39" s="551"/>
      <c r="AD39" s="551"/>
      <c r="AE39" s="364" t="s">
        <v>742</v>
      </c>
      <c r="AF39" s="365"/>
      <c r="AG39" s="365"/>
      <c r="AH39" s="365"/>
      <c r="AI39" s="364" t="s">
        <v>549</v>
      </c>
      <c r="AJ39" s="365"/>
      <c r="AK39" s="365"/>
      <c r="AL39" s="365"/>
      <c r="AM39" s="364" t="s">
        <v>549</v>
      </c>
      <c r="AN39" s="365"/>
      <c r="AO39" s="365"/>
      <c r="AP39" s="365"/>
      <c r="AQ39" s="111" t="s">
        <v>549</v>
      </c>
      <c r="AR39" s="112"/>
      <c r="AS39" s="112"/>
      <c r="AT39" s="113"/>
      <c r="AU39" s="365" t="s">
        <v>549</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561</v>
      </c>
      <c r="AC40" s="522"/>
      <c r="AD40" s="522"/>
      <c r="AE40" s="364">
        <v>348038</v>
      </c>
      <c r="AF40" s="365"/>
      <c r="AG40" s="365"/>
      <c r="AH40" s="365"/>
      <c r="AI40" s="364">
        <v>348038</v>
      </c>
      <c r="AJ40" s="365"/>
      <c r="AK40" s="365"/>
      <c r="AL40" s="365"/>
      <c r="AM40" s="364">
        <v>348038</v>
      </c>
      <c r="AN40" s="365"/>
      <c r="AO40" s="365"/>
      <c r="AP40" s="365"/>
      <c r="AQ40" s="111" t="s">
        <v>549</v>
      </c>
      <c r="AR40" s="112"/>
      <c r="AS40" s="112"/>
      <c r="AT40" s="113"/>
      <c r="AU40" s="365">
        <v>348038</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742</v>
      </c>
      <c r="AF41" s="365"/>
      <c r="AG41" s="365"/>
      <c r="AH41" s="365"/>
      <c r="AI41" s="364" t="s">
        <v>549</v>
      </c>
      <c r="AJ41" s="365"/>
      <c r="AK41" s="365"/>
      <c r="AL41" s="365"/>
      <c r="AM41" s="364" t="s">
        <v>549</v>
      </c>
      <c r="AN41" s="365"/>
      <c r="AO41" s="365"/>
      <c r="AP41" s="365"/>
      <c r="AQ41" s="111" t="s">
        <v>549</v>
      </c>
      <c r="AR41" s="112"/>
      <c r="AS41" s="112"/>
      <c r="AT41" s="113"/>
      <c r="AU41" s="365" t="s">
        <v>549</v>
      </c>
      <c r="AV41" s="365"/>
      <c r="AW41" s="365"/>
      <c r="AX41" s="367"/>
    </row>
    <row r="42" spans="1:50" ht="23.25" customHeight="1" x14ac:dyDescent="0.15">
      <c r="A42" s="900" t="s">
        <v>476</v>
      </c>
      <c r="B42" s="901"/>
      <c r="C42" s="901"/>
      <c r="D42" s="901"/>
      <c r="E42" s="901"/>
      <c r="F42" s="902"/>
      <c r="G42" s="906" t="s">
        <v>560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447</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506</v>
      </c>
      <c r="AF44" s="369"/>
      <c r="AG44" s="369"/>
      <c r="AH44" s="370"/>
      <c r="AI44" s="368" t="s">
        <v>503</v>
      </c>
      <c r="AJ44" s="369"/>
      <c r="AK44" s="369"/>
      <c r="AL44" s="370"/>
      <c r="AM44" s="375" t="s">
        <v>498</v>
      </c>
      <c r="AN44" s="375"/>
      <c r="AO44" s="375"/>
      <c r="AP44" s="368"/>
      <c r="AQ44" s="267" t="s">
        <v>349</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549</v>
      </c>
      <c r="AR45" s="136"/>
      <c r="AS45" s="137" t="s">
        <v>350</v>
      </c>
      <c r="AT45" s="172"/>
      <c r="AU45" s="271">
        <v>30</v>
      </c>
      <c r="AV45" s="271"/>
      <c r="AW45" s="379" t="s">
        <v>300</v>
      </c>
      <c r="AX45" s="380"/>
    </row>
    <row r="46" spans="1:50" ht="23.25" customHeight="1" x14ac:dyDescent="0.15">
      <c r="A46" s="515"/>
      <c r="B46" s="513"/>
      <c r="C46" s="513"/>
      <c r="D46" s="513"/>
      <c r="E46" s="513"/>
      <c r="F46" s="514"/>
      <c r="G46" s="540" t="s">
        <v>562</v>
      </c>
      <c r="H46" s="541"/>
      <c r="I46" s="541"/>
      <c r="J46" s="541"/>
      <c r="K46" s="541"/>
      <c r="L46" s="541"/>
      <c r="M46" s="541"/>
      <c r="N46" s="541"/>
      <c r="O46" s="542"/>
      <c r="P46" s="161" t="s">
        <v>563</v>
      </c>
      <c r="Q46" s="161"/>
      <c r="R46" s="161"/>
      <c r="S46" s="161"/>
      <c r="T46" s="161"/>
      <c r="U46" s="161"/>
      <c r="V46" s="161"/>
      <c r="W46" s="161"/>
      <c r="X46" s="231"/>
      <c r="Y46" s="338" t="s">
        <v>12</v>
      </c>
      <c r="Z46" s="549"/>
      <c r="AA46" s="550"/>
      <c r="AB46" s="551" t="s">
        <v>567</v>
      </c>
      <c r="AC46" s="551"/>
      <c r="AD46" s="551"/>
      <c r="AE46" s="364">
        <v>36942</v>
      </c>
      <c r="AF46" s="365"/>
      <c r="AG46" s="365"/>
      <c r="AH46" s="365"/>
      <c r="AI46" s="364" t="s">
        <v>548</v>
      </c>
      <c r="AJ46" s="365"/>
      <c r="AK46" s="365"/>
      <c r="AL46" s="365"/>
      <c r="AM46" s="364" t="s">
        <v>548</v>
      </c>
      <c r="AN46" s="365"/>
      <c r="AO46" s="365"/>
      <c r="AP46" s="365"/>
      <c r="AQ46" s="111" t="s">
        <v>548</v>
      </c>
      <c r="AR46" s="112"/>
      <c r="AS46" s="112"/>
      <c r="AT46" s="113"/>
      <c r="AU46" s="365" t="s">
        <v>548</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567</v>
      </c>
      <c r="AC47" s="522"/>
      <c r="AD47" s="522"/>
      <c r="AE47" s="364">
        <v>35725</v>
      </c>
      <c r="AF47" s="365"/>
      <c r="AG47" s="365"/>
      <c r="AH47" s="365"/>
      <c r="AI47" s="364">
        <v>35725</v>
      </c>
      <c r="AJ47" s="365"/>
      <c r="AK47" s="365"/>
      <c r="AL47" s="365"/>
      <c r="AM47" s="364">
        <v>35725</v>
      </c>
      <c r="AN47" s="365"/>
      <c r="AO47" s="365"/>
      <c r="AP47" s="365"/>
      <c r="AQ47" s="111" t="s">
        <v>548</v>
      </c>
      <c r="AR47" s="112"/>
      <c r="AS47" s="112"/>
      <c r="AT47" s="113"/>
      <c r="AU47" s="365">
        <v>35725</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103.4</v>
      </c>
      <c r="AF48" s="365"/>
      <c r="AG48" s="365"/>
      <c r="AH48" s="365"/>
      <c r="AI48" s="364" t="s">
        <v>548</v>
      </c>
      <c r="AJ48" s="365"/>
      <c r="AK48" s="365"/>
      <c r="AL48" s="365"/>
      <c r="AM48" s="364" t="s">
        <v>548</v>
      </c>
      <c r="AN48" s="365"/>
      <c r="AO48" s="365"/>
      <c r="AP48" s="365"/>
      <c r="AQ48" s="111" t="s">
        <v>548</v>
      </c>
      <c r="AR48" s="112"/>
      <c r="AS48" s="112"/>
      <c r="AT48" s="113"/>
      <c r="AU48" s="365" t="s">
        <v>548</v>
      </c>
      <c r="AV48" s="365"/>
      <c r="AW48" s="365"/>
      <c r="AX48" s="367"/>
    </row>
    <row r="49" spans="1:50" ht="23.25" customHeight="1" x14ac:dyDescent="0.15">
      <c r="A49" s="900" t="s">
        <v>476</v>
      </c>
      <c r="B49" s="901"/>
      <c r="C49" s="901"/>
      <c r="D49" s="901"/>
      <c r="E49" s="901"/>
      <c r="F49" s="902"/>
      <c r="G49" s="906" t="s">
        <v>560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447</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506</v>
      </c>
      <c r="AF51" s="369"/>
      <c r="AG51" s="369"/>
      <c r="AH51" s="370"/>
      <c r="AI51" s="368" t="s">
        <v>503</v>
      </c>
      <c r="AJ51" s="369"/>
      <c r="AK51" s="369"/>
      <c r="AL51" s="370"/>
      <c r="AM51" s="375" t="s">
        <v>499</v>
      </c>
      <c r="AN51" s="375"/>
      <c r="AO51" s="375"/>
      <c r="AP51" s="368"/>
      <c r="AQ51" s="267" t="s">
        <v>349</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549</v>
      </c>
      <c r="AR52" s="136"/>
      <c r="AS52" s="137" t="s">
        <v>350</v>
      </c>
      <c r="AT52" s="172"/>
      <c r="AU52" s="271">
        <v>30</v>
      </c>
      <c r="AV52" s="271"/>
      <c r="AW52" s="379" t="s">
        <v>300</v>
      </c>
      <c r="AX52" s="380"/>
    </row>
    <row r="53" spans="1:50" ht="23.25" customHeight="1" x14ac:dyDescent="0.15">
      <c r="A53" s="515"/>
      <c r="B53" s="513"/>
      <c r="C53" s="513"/>
      <c r="D53" s="513"/>
      <c r="E53" s="513"/>
      <c r="F53" s="514"/>
      <c r="G53" s="540" t="s">
        <v>564</v>
      </c>
      <c r="H53" s="541"/>
      <c r="I53" s="541"/>
      <c r="J53" s="541"/>
      <c r="K53" s="541"/>
      <c r="L53" s="541"/>
      <c r="M53" s="541"/>
      <c r="N53" s="541"/>
      <c r="O53" s="542"/>
      <c r="P53" s="161" t="s">
        <v>565</v>
      </c>
      <c r="Q53" s="161"/>
      <c r="R53" s="161"/>
      <c r="S53" s="161"/>
      <c r="T53" s="161"/>
      <c r="U53" s="161"/>
      <c r="V53" s="161"/>
      <c r="W53" s="161"/>
      <c r="X53" s="231"/>
      <c r="Y53" s="338" t="s">
        <v>12</v>
      </c>
      <c r="Z53" s="549"/>
      <c r="AA53" s="550"/>
      <c r="AB53" s="551" t="s">
        <v>566</v>
      </c>
      <c r="AC53" s="551"/>
      <c r="AD53" s="551"/>
      <c r="AE53" s="364">
        <v>687</v>
      </c>
      <c r="AF53" s="365"/>
      <c r="AG53" s="365"/>
      <c r="AH53" s="365"/>
      <c r="AI53" s="364">
        <v>775</v>
      </c>
      <c r="AJ53" s="365"/>
      <c r="AK53" s="365"/>
      <c r="AL53" s="365"/>
      <c r="AM53" s="364" t="s">
        <v>548</v>
      </c>
      <c r="AN53" s="365"/>
      <c r="AO53" s="365"/>
      <c r="AP53" s="365"/>
      <c r="AQ53" s="111" t="s">
        <v>548</v>
      </c>
      <c r="AR53" s="112"/>
      <c r="AS53" s="112"/>
      <c r="AT53" s="113"/>
      <c r="AU53" s="365" t="s">
        <v>548</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566</v>
      </c>
      <c r="AC54" s="522"/>
      <c r="AD54" s="522"/>
      <c r="AE54" s="364">
        <v>737</v>
      </c>
      <c r="AF54" s="365"/>
      <c r="AG54" s="365"/>
      <c r="AH54" s="365"/>
      <c r="AI54" s="364">
        <v>737</v>
      </c>
      <c r="AJ54" s="365"/>
      <c r="AK54" s="365"/>
      <c r="AL54" s="365"/>
      <c r="AM54" s="364">
        <v>737</v>
      </c>
      <c r="AN54" s="365"/>
      <c r="AO54" s="365"/>
      <c r="AP54" s="365"/>
      <c r="AQ54" s="111" t="s">
        <v>548</v>
      </c>
      <c r="AR54" s="112"/>
      <c r="AS54" s="112"/>
      <c r="AT54" s="113"/>
      <c r="AU54" s="365">
        <v>737</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93.2</v>
      </c>
      <c r="AF55" s="365"/>
      <c r="AG55" s="365"/>
      <c r="AH55" s="365"/>
      <c r="AI55" s="364">
        <v>105.2</v>
      </c>
      <c r="AJ55" s="365"/>
      <c r="AK55" s="365"/>
      <c r="AL55" s="365"/>
      <c r="AM55" s="364" t="s">
        <v>548</v>
      </c>
      <c r="AN55" s="365"/>
      <c r="AO55" s="365"/>
      <c r="AP55" s="365"/>
      <c r="AQ55" s="111" t="s">
        <v>548</v>
      </c>
      <c r="AR55" s="112"/>
      <c r="AS55" s="112"/>
      <c r="AT55" s="113"/>
      <c r="AU55" s="365" t="s">
        <v>548</v>
      </c>
      <c r="AV55" s="365"/>
      <c r="AW55" s="365"/>
      <c r="AX55" s="367"/>
    </row>
    <row r="56" spans="1:50" ht="23.25" customHeight="1" x14ac:dyDescent="0.15">
      <c r="A56" s="900" t="s">
        <v>476</v>
      </c>
      <c r="B56" s="901"/>
      <c r="C56" s="901"/>
      <c r="D56" s="901"/>
      <c r="E56" s="901"/>
      <c r="F56" s="902"/>
      <c r="G56" s="906" t="s">
        <v>568</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447</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507</v>
      </c>
      <c r="AF58" s="369"/>
      <c r="AG58" s="369"/>
      <c r="AH58" s="370"/>
      <c r="AI58" s="368" t="s">
        <v>503</v>
      </c>
      <c r="AJ58" s="369"/>
      <c r="AK58" s="369"/>
      <c r="AL58" s="370"/>
      <c r="AM58" s="375" t="s">
        <v>498</v>
      </c>
      <c r="AN58" s="375"/>
      <c r="AO58" s="375"/>
      <c r="AP58" s="368"/>
      <c r="AQ58" s="267" t="s">
        <v>349</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350</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476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8" t="s">
        <v>448</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443</v>
      </c>
      <c r="X65" s="870"/>
      <c r="Y65" s="873"/>
      <c r="Z65" s="873"/>
      <c r="AA65" s="874"/>
      <c r="AB65" s="867" t="s">
        <v>11</v>
      </c>
      <c r="AC65" s="863"/>
      <c r="AD65" s="864"/>
      <c r="AE65" s="368" t="s">
        <v>506</v>
      </c>
      <c r="AF65" s="369"/>
      <c r="AG65" s="369"/>
      <c r="AH65" s="370"/>
      <c r="AI65" s="368" t="s">
        <v>503</v>
      </c>
      <c r="AJ65" s="369"/>
      <c r="AK65" s="369"/>
      <c r="AL65" s="370"/>
      <c r="AM65" s="375" t="s">
        <v>498</v>
      </c>
      <c r="AN65" s="375"/>
      <c r="AO65" s="375"/>
      <c r="AP65" s="368"/>
      <c r="AQ65" s="867" t="s">
        <v>349</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350</v>
      </c>
      <c r="AT66" s="866"/>
      <c r="AU66" s="271"/>
      <c r="AV66" s="271"/>
      <c r="AW66" s="865" t="s">
        <v>446</v>
      </c>
      <c r="AX66" s="981"/>
    </row>
    <row r="67" spans="1:50" ht="23.25" hidden="1" customHeight="1" x14ac:dyDescent="0.15">
      <c r="A67" s="851"/>
      <c r="B67" s="852"/>
      <c r="C67" s="852"/>
      <c r="D67" s="852"/>
      <c r="E67" s="852"/>
      <c r="F67" s="853"/>
      <c r="G67" s="982" t="s">
        <v>351</v>
      </c>
      <c r="H67" s="965"/>
      <c r="I67" s="966"/>
      <c r="J67" s="966"/>
      <c r="K67" s="966"/>
      <c r="L67" s="966"/>
      <c r="M67" s="966"/>
      <c r="N67" s="966"/>
      <c r="O67" s="967"/>
      <c r="P67" s="965"/>
      <c r="Q67" s="966"/>
      <c r="R67" s="966"/>
      <c r="S67" s="966"/>
      <c r="T67" s="966"/>
      <c r="U67" s="966"/>
      <c r="V67" s="967"/>
      <c r="W67" s="971"/>
      <c r="X67" s="972"/>
      <c r="Y67" s="952" t="s">
        <v>12</v>
      </c>
      <c r="Z67" s="952"/>
      <c r="AA67" s="953"/>
      <c r="AB67" s="954" t="s">
        <v>466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466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467</v>
      </c>
      <c r="AC69" s="978"/>
      <c r="AD69" s="978"/>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453</v>
      </c>
      <c r="B70" s="852"/>
      <c r="C70" s="852"/>
      <c r="D70" s="852"/>
      <c r="E70" s="852"/>
      <c r="F70" s="853"/>
      <c r="G70" s="942" t="s">
        <v>352</v>
      </c>
      <c r="H70" s="943"/>
      <c r="I70" s="943"/>
      <c r="J70" s="943"/>
      <c r="K70" s="943"/>
      <c r="L70" s="943"/>
      <c r="M70" s="943"/>
      <c r="N70" s="943"/>
      <c r="O70" s="943"/>
      <c r="P70" s="943"/>
      <c r="Q70" s="943"/>
      <c r="R70" s="943"/>
      <c r="S70" s="943"/>
      <c r="T70" s="943"/>
      <c r="U70" s="943"/>
      <c r="V70" s="943"/>
      <c r="W70" s="946" t="s">
        <v>465</v>
      </c>
      <c r="X70" s="947"/>
      <c r="Y70" s="952" t="s">
        <v>12</v>
      </c>
      <c r="Z70" s="952"/>
      <c r="AA70" s="953"/>
      <c r="AB70" s="954" t="s">
        <v>466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466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467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448</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506</v>
      </c>
      <c r="AF73" s="369"/>
      <c r="AG73" s="369"/>
      <c r="AH73" s="370"/>
      <c r="AI73" s="368" t="s">
        <v>503</v>
      </c>
      <c r="AJ73" s="369"/>
      <c r="AK73" s="369"/>
      <c r="AL73" s="370"/>
      <c r="AM73" s="375" t="s">
        <v>498</v>
      </c>
      <c r="AN73" s="375"/>
      <c r="AO73" s="375"/>
      <c r="AP73" s="368"/>
      <c r="AQ73" s="176" t="s">
        <v>349</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350</v>
      </c>
      <c r="AT74" s="172"/>
      <c r="AU74" s="217"/>
      <c r="AV74" s="136"/>
      <c r="AW74" s="137" t="s">
        <v>300</v>
      </c>
      <c r="AX74" s="138"/>
    </row>
    <row r="75" spans="1:50" ht="23.25" hidden="1" customHeight="1" x14ac:dyDescent="0.15">
      <c r="A75" s="840"/>
      <c r="B75" s="841"/>
      <c r="C75" s="841"/>
      <c r="D75" s="841"/>
      <c r="E75" s="841"/>
      <c r="F75" s="842"/>
      <c r="G75" s="781" t="s">
        <v>351</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479</v>
      </c>
      <c r="B78" s="915"/>
      <c r="C78" s="915"/>
      <c r="D78" s="915"/>
      <c r="E78" s="912" t="s">
        <v>425</v>
      </c>
      <c r="F78" s="913"/>
      <c r="G78" s="57" t="s">
        <v>352</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442</v>
      </c>
      <c r="AP79" s="149"/>
      <c r="AQ79" s="149"/>
      <c r="AR79" s="81" t="s">
        <v>440</v>
      </c>
      <c r="AS79" s="148"/>
      <c r="AT79" s="149"/>
      <c r="AU79" s="149"/>
      <c r="AV79" s="149"/>
      <c r="AW79" s="149"/>
      <c r="AX79" s="150"/>
    </row>
    <row r="80" spans="1:50" ht="18.75" hidden="1" customHeight="1" x14ac:dyDescent="0.15">
      <c r="A80" s="519" t="s">
        <v>266</v>
      </c>
      <c r="B80" s="846" t="s">
        <v>439</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531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506</v>
      </c>
      <c r="AF85" s="369"/>
      <c r="AG85" s="369"/>
      <c r="AH85" s="370"/>
      <c r="AI85" s="368" t="s">
        <v>503</v>
      </c>
      <c r="AJ85" s="369"/>
      <c r="AK85" s="369"/>
      <c r="AL85" s="370"/>
      <c r="AM85" s="375" t="s">
        <v>498</v>
      </c>
      <c r="AN85" s="375"/>
      <c r="AO85" s="375"/>
      <c r="AP85" s="368"/>
      <c r="AQ85" s="176" t="s">
        <v>349</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350</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506</v>
      </c>
      <c r="AF90" s="369"/>
      <c r="AG90" s="369"/>
      <c r="AH90" s="370"/>
      <c r="AI90" s="368" t="s">
        <v>503</v>
      </c>
      <c r="AJ90" s="369"/>
      <c r="AK90" s="369"/>
      <c r="AL90" s="370"/>
      <c r="AM90" s="375" t="s">
        <v>498</v>
      </c>
      <c r="AN90" s="375"/>
      <c r="AO90" s="375"/>
      <c r="AP90" s="368"/>
      <c r="AQ90" s="176" t="s">
        <v>349</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350</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506</v>
      </c>
      <c r="AF95" s="369"/>
      <c r="AG95" s="369"/>
      <c r="AH95" s="370"/>
      <c r="AI95" s="368" t="s">
        <v>503</v>
      </c>
      <c r="AJ95" s="369"/>
      <c r="AK95" s="369"/>
      <c r="AL95" s="370"/>
      <c r="AM95" s="375" t="s">
        <v>498</v>
      </c>
      <c r="AN95" s="375"/>
      <c r="AO95" s="375"/>
      <c r="AP95" s="368"/>
      <c r="AQ95" s="176" t="s">
        <v>349</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350</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449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506</v>
      </c>
      <c r="AF100" s="824"/>
      <c r="AG100" s="824"/>
      <c r="AH100" s="825"/>
      <c r="AI100" s="823" t="s">
        <v>503</v>
      </c>
      <c r="AJ100" s="824"/>
      <c r="AK100" s="824"/>
      <c r="AL100" s="825"/>
      <c r="AM100" s="823" t="s">
        <v>499</v>
      </c>
      <c r="AN100" s="824"/>
      <c r="AO100" s="824"/>
      <c r="AP100" s="825"/>
      <c r="AQ100" s="931" t="s">
        <v>492</v>
      </c>
      <c r="AR100" s="932"/>
      <c r="AS100" s="932"/>
      <c r="AT100" s="933"/>
      <c r="AU100" s="931" t="s">
        <v>489</v>
      </c>
      <c r="AV100" s="932"/>
      <c r="AW100" s="932"/>
      <c r="AX100" s="934"/>
    </row>
    <row r="101" spans="1:60" ht="23.25" customHeight="1" x14ac:dyDescent="0.15">
      <c r="A101" s="491"/>
      <c r="B101" s="492"/>
      <c r="C101" s="492"/>
      <c r="D101" s="492"/>
      <c r="E101" s="492"/>
      <c r="F101" s="493"/>
      <c r="G101" s="161" t="s">
        <v>569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574</v>
      </c>
      <c r="AC101" s="551"/>
      <c r="AD101" s="551"/>
      <c r="AE101" s="364" t="s">
        <v>574</v>
      </c>
      <c r="AF101" s="365"/>
      <c r="AG101" s="365"/>
      <c r="AH101" s="366"/>
      <c r="AI101" s="364" t="s">
        <v>574</v>
      </c>
      <c r="AJ101" s="365"/>
      <c r="AK101" s="365"/>
      <c r="AL101" s="366"/>
      <c r="AM101" s="364" t="s">
        <v>574</v>
      </c>
      <c r="AN101" s="365"/>
      <c r="AO101" s="365"/>
      <c r="AP101" s="366"/>
      <c r="AQ101" s="364" t="s">
        <v>574</v>
      </c>
      <c r="AR101" s="365"/>
      <c r="AS101" s="365"/>
      <c r="AT101" s="366"/>
      <c r="AU101" s="364" t="s">
        <v>574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574</v>
      </c>
      <c r="AC102" s="551"/>
      <c r="AD102" s="551"/>
      <c r="AE102" s="358" t="s">
        <v>574</v>
      </c>
      <c r="AF102" s="358"/>
      <c r="AG102" s="358"/>
      <c r="AH102" s="358"/>
      <c r="AI102" s="358" t="s">
        <v>574</v>
      </c>
      <c r="AJ102" s="358"/>
      <c r="AK102" s="358"/>
      <c r="AL102" s="358"/>
      <c r="AM102" s="358" t="s">
        <v>574</v>
      </c>
      <c r="AN102" s="358"/>
      <c r="AO102" s="358"/>
      <c r="AP102" s="358"/>
      <c r="AQ102" s="814" t="s">
        <v>574</v>
      </c>
      <c r="AR102" s="815"/>
      <c r="AS102" s="815"/>
      <c r="AT102" s="816"/>
      <c r="AU102" s="814" t="s">
        <v>574</v>
      </c>
      <c r="AV102" s="815"/>
      <c r="AW102" s="815"/>
      <c r="AX102" s="816"/>
    </row>
    <row r="103" spans="1:60" ht="31.5" customHeight="1" x14ac:dyDescent="0.15">
      <c r="A103" s="488" t="s">
        <v>449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506</v>
      </c>
      <c r="AF103" s="298"/>
      <c r="AG103" s="298"/>
      <c r="AH103" s="299"/>
      <c r="AI103" s="303" t="s">
        <v>503</v>
      </c>
      <c r="AJ103" s="298"/>
      <c r="AK103" s="298"/>
      <c r="AL103" s="299"/>
      <c r="AM103" s="303" t="s">
        <v>499</v>
      </c>
      <c r="AN103" s="298"/>
      <c r="AO103" s="298"/>
      <c r="AP103" s="299"/>
      <c r="AQ103" s="360" t="s">
        <v>492</v>
      </c>
      <c r="AR103" s="361"/>
      <c r="AS103" s="361"/>
      <c r="AT103" s="362"/>
      <c r="AU103" s="360" t="s">
        <v>489</v>
      </c>
      <c r="AV103" s="361"/>
      <c r="AW103" s="361"/>
      <c r="AX103" s="363"/>
    </row>
    <row r="104" spans="1:60" ht="23.25" customHeight="1" x14ac:dyDescent="0.15">
      <c r="A104" s="491"/>
      <c r="B104" s="492"/>
      <c r="C104" s="492"/>
      <c r="D104" s="492"/>
      <c r="E104" s="492"/>
      <c r="F104" s="493"/>
      <c r="G104" s="161" t="s">
        <v>570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575</v>
      </c>
      <c r="AC104" s="472"/>
      <c r="AD104" s="473"/>
      <c r="AE104" s="364">
        <v>17</v>
      </c>
      <c r="AF104" s="365"/>
      <c r="AG104" s="365"/>
      <c r="AH104" s="366"/>
      <c r="AI104" s="364">
        <v>17</v>
      </c>
      <c r="AJ104" s="365"/>
      <c r="AK104" s="365"/>
      <c r="AL104" s="366"/>
      <c r="AM104" s="364">
        <v>16</v>
      </c>
      <c r="AN104" s="365"/>
      <c r="AO104" s="365"/>
      <c r="AP104" s="366"/>
      <c r="AQ104" s="364" t="s">
        <v>574</v>
      </c>
      <c r="AR104" s="365"/>
      <c r="AS104" s="365"/>
      <c r="AT104" s="366"/>
      <c r="AU104" s="364" t="s">
        <v>574</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575</v>
      </c>
      <c r="AC105" s="407"/>
      <c r="AD105" s="408"/>
      <c r="AE105" s="358">
        <v>17</v>
      </c>
      <c r="AF105" s="358"/>
      <c r="AG105" s="358"/>
      <c r="AH105" s="358"/>
      <c r="AI105" s="358">
        <v>17</v>
      </c>
      <c r="AJ105" s="358"/>
      <c r="AK105" s="358"/>
      <c r="AL105" s="358"/>
      <c r="AM105" s="358">
        <v>17</v>
      </c>
      <c r="AN105" s="358"/>
      <c r="AO105" s="358"/>
      <c r="AP105" s="358"/>
      <c r="AQ105" s="364">
        <v>16</v>
      </c>
      <c r="AR105" s="365"/>
      <c r="AS105" s="365"/>
      <c r="AT105" s="366"/>
      <c r="AU105" s="814">
        <v>16</v>
      </c>
      <c r="AV105" s="815"/>
      <c r="AW105" s="815"/>
      <c r="AX105" s="816"/>
    </row>
    <row r="106" spans="1:60" ht="31.5" customHeight="1" x14ac:dyDescent="0.15">
      <c r="A106" s="488" t="s">
        <v>449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506</v>
      </c>
      <c r="AF106" s="298"/>
      <c r="AG106" s="298"/>
      <c r="AH106" s="299"/>
      <c r="AI106" s="303" t="s">
        <v>503</v>
      </c>
      <c r="AJ106" s="298"/>
      <c r="AK106" s="298"/>
      <c r="AL106" s="299"/>
      <c r="AM106" s="303" t="s">
        <v>498</v>
      </c>
      <c r="AN106" s="298"/>
      <c r="AO106" s="298"/>
      <c r="AP106" s="299"/>
      <c r="AQ106" s="360" t="s">
        <v>492</v>
      </c>
      <c r="AR106" s="361"/>
      <c r="AS106" s="361"/>
      <c r="AT106" s="362"/>
      <c r="AU106" s="360" t="s">
        <v>489</v>
      </c>
      <c r="AV106" s="361"/>
      <c r="AW106" s="361"/>
      <c r="AX106" s="363"/>
    </row>
    <row r="107" spans="1:60" ht="23.25" customHeight="1" x14ac:dyDescent="0.15">
      <c r="A107" s="491"/>
      <c r="B107" s="492"/>
      <c r="C107" s="492"/>
      <c r="D107" s="492"/>
      <c r="E107" s="492"/>
      <c r="F107" s="493"/>
      <c r="G107" s="161" t="s">
        <v>571</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575</v>
      </c>
      <c r="AC107" s="472"/>
      <c r="AD107" s="473"/>
      <c r="AE107" s="358">
        <v>1</v>
      </c>
      <c r="AF107" s="358"/>
      <c r="AG107" s="358"/>
      <c r="AH107" s="358"/>
      <c r="AI107" s="358">
        <v>1</v>
      </c>
      <c r="AJ107" s="358"/>
      <c r="AK107" s="358"/>
      <c r="AL107" s="358"/>
      <c r="AM107" s="358">
        <v>1</v>
      </c>
      <c r="AN107" s="358"/>
      <c r="AO107" s="358"/>
      <c r="AP107" s="358"/>
      <c r="AQ107" s="364" t="s">
        <v>574</v>
      </c>
      <c r="AR107" s="365"/>
      <c r="AS107" s="365"/>
      <c r="AT107" s="366"/>
      <c r="AU107" s="364" t="s">
        <v>574</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575</v>
      </c>
      <c r="AC108" s="407"/>
      <c r="AD108" s="408"/>
      <c r="AE108" s="358">
        <v>1</v>
      </c>
      <c r="AF108" s="358"/>
      <c r="AG108" s="358"/>
      <c r="AH108" s="358"/>
      <c r="AI108" s="358">
        <v>1</v>
      </c>
      <c r="AJ108" s="358"/>
      <c r="AK108" s="358"/>
      <c r="AL108" s="358"/>
      <c r="AM108" s="358">
        <v>1</v>
      </c>
      <c r="AN108" s="358"/>
      <c r="AO108" s="358"/>
      <c r="AP108" s="358"/>
      <c r="AQ108" s="364">
        <v>1</v>
      </c>
      <c r="AR108" s="365"/>
      <c r="AS108" s="365"/>
      <c r="AT108" s="366"/>
      <c r="AU108" s="814">
        <v>1</v>
      </c>
      <c r="AV108" s="815"/>
      <c r="AW108" s="815"/>
      <c r="AX108" s="816"/>
    </row>
    <row r="109" spans="1:60" ht="31.5" hidden="1" customHeight="1" x14ac:dyDescent="0.15">
      <c r="A109" s="488" t="s">
        <v>449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506</v>
      </c>
      <c r="AF109" s="298"/>
      <c r="AG109" s="298"/>
      <c r="AH109" s="299"/>
      <c r="AI109" s="303" t="s">
        <v>503</v>
      </c>
      <c r="AJ109" s="298"/>
      <c r="AK109" s="298"/>
      <c r="AL109" s="299"/>
      <c r="AM109" s="303" t="s">
        <v>499</v>
      </c>
      <c r="AN109" s="298"/>
      <c r="AO109" s="298"/>
      <c r="AP109" s="299"/>
      <c r="AQ109" s="360" t="s">
        <v>492</v>
      </c>
      <c r="AR109" s="361"/>
      <c r="AS109" s="361"/>
      <c r="AT109" s="362"/>
      <c r="AU109" s="360" t="s">
        <v>489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449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506</v>
      </c>
      <c r="AF112" s="298"/>
      <c r="AG112" s="298"/>
      <c r="AH112" s="299"/>
      <c r="AI112" s="303" t="s">
        <v>503</v>
      </c>
      <c r="AJ112" s="298"/>
      <c r="AK112" s="298"/>
      <c r="AL112" s="299"/>
      <c r="AM112" s="303" t="s">
        <v>498</v>
      </c>
      <c r="AN112" s="298"/>
      <c r="AO112" s="298"/>
      <c r="AP112" s="299"/>
      <c r="AQ112" s="360" t="s">
        <v>492</v>
      </c>
      <c r="AR112" s="361"/>
      <c r="AS112" s="361"/>
      <c r="AT112" s="362"/>
      <c r="AU112" s="360" t="s">
        <v>489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506</v>
      </c>
      <c r="AF115" s="298"/>
      <c r="AG115" s="298"/>
      <c r="AH115" s="299"/>
      <c r="AI115" s="303" t="s">
        <v>503</v>
      </c>
      <c r="AJ115" s="298"/>
      <c r="AK115" s="298"/>
      <c r="AL115" s="299"/>
      <c r="AM115" s="303" t="s">
        <v>498</v>
      </c>
      <c r="AN115" s="298"/>
      <c r="AO115" s="298"/>
      <c r="AP115" s="299"/>
      <c r="AQ115" s="335" t="s">
        <v>493</v>
      </c>
      <c r="AR115" s="336"/>
      <c r="AS115" s="336"/>
      <c r="AT115" s="336"/>
      <c r="AU115" s="336"/>
      <c r="AV115" s="336"/>
      <c r="AW115" s="336"/>
      <c r="AX115" s="337"/>
    </row>
    <row r="116" spans="1:50" ht="23.25" customHeight="1" x14ac:dyDescent="0.15">
      <c r="A116" s="292"/>
      <c r="B116" s="293"/>
      <c r="C116" s="293"/>
      <c r="D116" s="293"/>
      <c r="E116" s="293"/>
      <c r="F116" s="294"/>
      <c r="G116" s="351" t="s">
        <v>569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574</v>
      </c>
      <c r="AC116" s="301"/>
      <c r="AD116" s="302"/>
      <c r="AE116" s="358" t="s">
        <v>574</v>
      </c>
      <c r="AF116" s="358"/>
      <c r="AG116" s="358"/>
      <c r="AH116" s="358"/>
      <c r="AI116" s="358" t="s">
        <v>574</v>
      </c>
      <c r="AJ116" s="358"/>
      <c r="AK116" s="358"/>
      <c r="AL116" s="358"/>
      <c r="AM116" s="358" t="s">
        <v>574</v>
      </c>
      <c r="AN116" s="358"/>
      <c r="AO116" s="358"/>
      <c r="AP116" s="358"/>
      <c r="AQ116" s="364" t="s">
        <v>574</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6" t="s">
        <v>574</v>
      </c>
      <c r="AF117" s="306"/>
      <c r="AG117" s="306"/>
      <c r="AH117" s="306"/>
      <c r="AI117" s="306" t="s">
        <v>574</v>
      </c>
      <c r="AJ117" s="306"/>
      <c r="AK117" s="306"/>
      <c r="AL117" s="306"/>
      <c r="AM117" s="306" t="s">
        <v>574</v>
      </c>
      <c r="AN117" s="306"/>
      <c r="AO117" s="306"/>
      <c r="AP117" s="306"/>
      <c r="AQ117" s="306" t="s">
        <v>574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506</v>
      </c>
      <c r="AF118" s="298"/>
      <c r="AG118" s="298"/>
      <c r="AH118" s="299"/>
      <c r="AI118" s="303" t="s">
        <v>503</v>
      </c>
      <c r="AJ118" s="298"/>
      <c r="AK118" s="298"/>
      <c r="AL118" s="299"/>
      <c r="AM118" s="303" t="s">
        <v>498</v>
      </c>
      <c r="AN118" s="298"/>
      <c r="AO118" s="298"/>
      <c r="AP118" s="299"/>
      <c r="AQ118" s="335" t="s">
        <v>493</v>
      </c>
      <c r="AR118" s="336"/>
      <c r="AS118" s="336"/>
      <c r="AT118" s="336"/>
      <c r="AU118" s="336"/>
      <c r="AV118" s="336"/>
      <c r="AW118" s="336"/>
      <c r="AX118" s="337"/>
    </row>
    <row r="119" spans="1:50" ht="23.25" customHeight="1" x14ac:dyDescent="0.15">
      <c r="A119" s="292"/>
      <c r="B119" s="293"/>
      <c r="C119" s="293"/>
      <c r="D119" s="293"/>
      <c r="E119" s="293"/>
      <c r="F119" s="294"/>
      <c r="G119" s="351" t="s">
        <v>572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576</v>
      </c>
      <c r="AC119" s="301"/>
      <c r="AD119" s="302"/>
      <c r="AE119" s="358">
        <v>140.9</v>
      </c>
      <c r="AF119" s="358"/>
      <c r="AG119" s="358"/>
      <c r="AH119" s="358"/>
      <c r="AI119" s="358">
        <v>154.1</v>
      </c>
      <c r="AJ119" s="358"/>
      <c r="AK119" s="358"/>
      <c r="AL119" s="358"/>
      <c r="AM119" s="358">
        <v>160.5</v>
      </c>
      <c r="AN119" s="358"/>
      <c r="AO119" s="358"/>
      <c r="AP119" s="358"/>
      <c r="AQ119" s="358">
        <v>205.1</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456</v>
      </c>
      <c r="AC120" s="342"/>
      <c r="AD120" s="343"/>
      <c r="AE120" s="306" t="s">
        <v>577</v>
      </c>
      <c r="AF120" s="306"/>
      <c r="AG120" s="306"/>
      <c r="AH120" s="306"/>
      <c r="AI120" s="306" t="s">
        <v>578</v>
      </c>
      <c r="AJ120" s="306"/>
      <c r="AK120" s="306"/>
      <c r="AL120" s="306"/>
      <c r="AM120" s="306" t="s">
        <v>611</v>
      </c>
      <c r="AN120" s="306"/>
      <c r="AO120" s="306"/>
      <c r="AP120" s="306"/>
      <c r="AQ120" s="306" t="s">
        <v>612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506</v>
      </c>
      <c r="AF121" s="298"/>
      <c r="AG121" s="298"/>
      <c r="AH121" s="299"/>
      <c r="AI121" s="303" t="s">
        <v>503</v>
      </c>
      <c r="AJ121" s="298"/>
      <c r="AK121" s="298"/>
      <c r="AL121" s="299"/>
      <c r="AM121" s="303" t="s">
        <v>498</v>
      </c>
      <c r="AN121" s="298"/>
      <c r="AO121" s="298"/>
      <c r="AP121" s="299"/>
      <c r="AQ121" s="335" t="s">
        <v>493</v>
      </c>
      <c r="AR121" s="336"/>
      <c r="AS121" s="336"/>
      <c r="AT121" s="336"/>
      <c r="AU121" s="336"/>
      <c r="AV121" s="336"/>
      <c r="AW121" s="336"/>
      <c r="AX121" s="337"/>
    </row>
    <row r="122" spans="1:50" ht="23.25" customHeight="1" x14ac:dyDescent="0.15">
      <c r="A122" s="292"/>
      <c r="B122" s="293"/>
      <c r="C122" s="293"/>
      <c r="D122" s="293"/>
      <c r="E122" s="293"/>
      <c r="F122" s="294"/>
      <c r="G122" s="351" t="s">
        <v>573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576</v>
      </c>
      <c r="AC122" s="301"/>
      <c r="AD122" s="302"/>
      <c r="AE122" s="358">
        <v>14</v>
      </c>
      <c r="AF122" s="358"/>
      <c r="AG122" s="358"/>
      <c r="AH122" s="358"/>
      <c r="AI122" s="358">
        <v>10</v>
      </c>
      <c r="AJ122" s="358"/>
      <c r="AK122" s="358"/>
      <c r="AL122" s="358"/>
      <c r="AM122" s="358">
        <v>9</v>
      </c>
      <c r="AN122" s="358"/>
      <c r="AO122" s="358"/>
      <c r="AP122" s="358"/>
      <c r="AQ122" s="358">
        <v>6</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458</v>
      </c>
      <c r="AC123" s="342"/>
      <c r="AD123" s="343"/>
      <c r="AE123" s="306" t="s">
        <v>580</v>
      </c>
      <c r="AF123" s="306"/>
      <c r="AG123" s="306"/>
      <c r="AH123" s="306"/>
      <c r="AI123" s="306" t="s">
        <v>581</v>
      </c>
      <c r="AJ123" s="306"/>
      <c r="AK123" s="306"/>
      <c r="AL123" s="306"/>
      <c r="AM123" s="306" t="s">
        <v>608</v>
      </c>
      <c r="AN123" s="306"/>
      <c r="AO123" s="306"/>
      <c r="AP123" s="306"/>
      <c r="AQ123" s="306" t="s">
        <v>609</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507</v>
      </c>
      <c r="AF124" s="298"/>
      <c r="AG124" s="298"/>
      <c r="AH124" s="299"/>
      <c r="AI124" s="303" t="s">
        <v>503</v>
      </c>
      <c r="AJ124" s="298"/>
      <c r="AK124" s="298"/>
      <c r="AL124" s="299"/>
      <c r="AM124" s="303" t="s">
        <v>498</v>
      </c>
      <c r="AN124" s="298"/>
      <c r="AO124" s="298"/>
      <c r="AP124" s="299"/>
      <c r="AQ124" s="335" t="s">
        <v>493</v>
      </c>
      <c r="AR124" s="336"/>
      <c r="AS124" s="336"/>
      <c r="AT124" s="336"/>
      <c r="AU124" s="336"/>
      <c r="AV124" s="336"/>
      <c r="AW124" s="336"/>
      <c r="AX124" s="337"/>
    </row>
    <row r="125" spans="1:50" ht="23.25" hidden="1" customHeight="1" x14ac:dyDescent="0.15">
      <c r="A125" s="292"/>
      <c r="B125" s="293"/>
      <c r="C125" s="293"/>
      <c r="D125" s="293"/>
      <c r="E125" s="293"/>
      <c r="F125" s="294"/>
      <c r="G125" s="351" t="s">
        <v>457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456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506</v>
      </c>
      <c r="AF127" s="298"/>
      <c r="AG127" s="298"/>
      <c r="AH127" s="299"/>
      <c r="AI127" s="303" t="s">
        <v>503</v>
      </c>
      <c r="AJ127" s="298"/>
      <c r="AK127" s="298"/>
      <c r="AL127" s="299"/>
      <c r="AM127" s="303" t="s">
        <v>498</v>
      </c>
      <c r="AN127" s="298"/>
      <c r="AO127" s="298"/>
      <c r="AP127" s="299"/>
      <c r="AQ127" s="335" t="s">
        <v>493</v>
      </c>
      <c r="AR127" s="336"/>
      <c r="AS127" s="336"/>
      <c r="AT127" s="336"/>
      <c r="AU127" s="336"/>
      <c r="AV127" s="336"/>
      <c r="AW127" s="336"/>
      <c r="AX127" s="337"/>
    </row>
    <row r="128" spans="1:50" ht="23.25" hidden="1" customHeight="1" x14ac:dyDescent="0.15">
      <c r="A128" s="292"/>
      <c r="B128" s="293"/>
      <c r="C128" s="293"/>
      <c r="D128" s="293"/>
      <c r="E128" s="293"/>
      <c r="F128" s="294"/>
      <c r="G128" s="351" t="s">
        <v>457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456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536</v>
      </c>
      <c r="B130" s="994"/>
      <c r="C130" s="993" t="s">
        <v>353</v>
      </c>
      <c r="D130" s="994"/>
      <c r="E130" s="308" t="s">
        <v>382</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381</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354</v>
      </c>
      <c r="F132" s="313"/>
      <c r="G132" s="282" t="s">
        <v>363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506</v>
      </c>
      <c r="AF132" s="265"/>
      <c r="AG132" s="265"/>
      <c r="AH132" s="265"/>
      <c r="AI132" s="265" t="s">
        <v>503</v>
      </c>
      <c r="AJ132" s="265"/>
      <c r="AK132" s="265"/>
      <c r="AL132" s="265"/>
      <c r="AM132" s="265" t="s">
        <v>498</v>
      </c>
      <c r="AN132" s="265"/>
      <c r="AO132" s="265"/>
      <c r="AP132" s="267"/>
      <c r="AQ132" s="267" t="s">
        <v>349</v>
      </c>
      <c r="AR132" s="268"/>
      <c r="AS132" s="268"/>
      <c r="AT132" s="269"/>
      <c r="AU132" s="279" t="s">
        <v>365</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350</v>
      </c>
      <c r="AT133" s="172"/>
      <c r="AU133" s="136">
        <v>30</v>
      </c>
      <c r="AV133" s="136"/>
      <c r="AW133" s="137" t="s">
        <v>300</v>
      </c>
      <c r="AX133" s="138"/>
    </row>
    <row r="134" spans="1:50" ht="39.75" customHeight="1" x14ac:dyDescent="0.15">
      <c r="A134" s="997"/>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364</v>
      </c>
      <c r="Z134" s="131"/>
      <c r="AA134" s="132"/>
      <c r="AB134" s="281" t="s">
        <v>559</v>
      </c>
      <c r="AC134" s="221"/>
      <c r="AD134" s="221"/>
      <c r="AE134" s="266">
        <v>110890</v>
      </c>
      <c r="AF134" s="112"/>
      <c r="AG134" s="112"/>
      <c r="AH134" s="112"/>
      <c r="AI134" s="266">
        <v>109515</v>
      </c>
      <c r="AJ134" s="112"/>
      <c r="AK134" s="112"/>
      <c r="AL134" s="112"/>
      <c r="AM134" s="266">
        <v>108713</v>
      </c>
      <c r="AN134" s="112"/>
      <c r="AO134" s="112"/>
      <c r="AP134" s="112"/>
      <c r="AQ134" s="266" t="s">
        <v>574</v>
      </c>
      <c r="AR134" s="112"/>
      <c r="AS134" s="112"/>
      <c r="AT134" s="112"/>
      <c r="AU134" s="266">
        <v>108713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559</v>
      </c>
      <c r="AC135" s="133"/>
      <c r="AD135" s="133"/>
      <c r="AE135" s="266">
        <v>112000</v>
      </c>
      <c r="AF135" s="112"/>
      <c r="AG135" s="112"/>
      <c r="AH135" s="112"/>
      <c r="AI135" s="266">
        <v>112000</v>
      </c>
      <c r="AJ135" s="112"/>
      <c r="AK135" s="112"/>
      <c r="AL135" s="112"/>
      <c r="AM135" s="266">
        <v>112000</v>
      </c>
      <c r="AN135" s="112"/>
      <c r="AO135" s="112"/>
      <c r="AP135" s="112"/>
      <c r="AQ135" s="266" t="s">
        <v>574</v>
      </c>
      <c r="AR135" s="112"/>
      <c r="AS135" s="112"/>
      <c r="AT135" s="112"/>
      <c r="AU135" s="266">
        <v>112000</v>
      </c>
      <c r="AV135" s="112"/>
      <c r="AW135" s="112"/>
      <c r="AX135" s="222"/>
    </row>
    <row r="136" spans="1:50" ht="18.75" hidden="1" customHeight="1" x14ac:dyDescent="0.15">
      <c r="A136" s="997"/>
      <c r="B136" s="252"/>
      <c r="C136" s="251"/>
      <c r="D136" s="252"/>
      <c r="E136" s="251"/>
      <c r="F136" s="314"/>
      <c r="G136" s="282" t="s">
        <v>363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506</v>
      </c>
      <c r="AF136" s="265"/>
      <c r="AG136" s="265"/>
      <c r="AH136" s="265"/>
      <c r="AI136" s="265" t="s">
        <v>503</v>
      </c>
      <c r="AJ136" s="265"/>
      <c r="AK136" s="265"/>
      <c r="AL136" s="265"/>
      <c r="AM136" s="265" t="s">
        <v>498</v>
      </c>
      <c r="AN136" s="265"/>
      <c r="AO136" s="265"/>
      <c r="AP136" s="267"/>
      <c r="AQ136" s="267" t="s">
        <v>349</v>
      </c>
      <c r="AR136" s="268"/>
      <c r="AS136" s="268"/>
      <c r="AT136" s="269"/>
      <c r="AU136" s="279" t="s">
        <v>365</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350</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364</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506</v>
      </c>
      <c r="AF140" s="265"/>
      <c r="AG140" s="265"/>
      <c r="AH140" s="265"/>
      <c r="AI140" s="265" t="s">
        <v>503</v>
      </c>
      <c r="AJ140" s="265"/>
      <c r="AK140" s="265"/>
      <c r="AL140" s="265"/>
      <c r="AM140" s="265" t="s">
        <v>498</v>
      </c>
      <c r="AN140" s="265"/>
      <c r="AO140" s="265"/>
      <c r="AP140" s="267"/>
      <c r="AQ140" s="267" t="s">
        <v>349</v>
      </c>
      <c r="AR140" s="268"/>
      <c r="AS140" s="268"/>
      <c r="AT140" s="269"/>
      <c r="AU140" s="279" t="s">
        <v>365</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350</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364</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506</v>
      </c>
      <c r="AF144" s="265"/>
      <c r="AG144" s="265"/>
      <c r="AH144" s="265"/>
      <c r="AI144" s="265" t="s">
        <v>503</v>
      </c>
      <c r="AJ144" s="265"/>
      <c r="AK144" s="265"/>
      <c r="AL144" s="265"/>
      <c r="AM144" s="265" t="s">
        <v>498</v>
      </c>
      <c r="AN144" s="265"/>
      <c r="AO144" s="265"/>
      <c r="AP144" s="267"/>
      <c r="AQ144" s="267" t="s">
        <v>349</v>
      </c>
      <c r="AR144" s="268"/>
      <c r="AS144" s="268"/>
      <c r="AT144" s="269"/>
      <c r="AU144" s="279" t="s">
        <v>365</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350</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364</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506</v>
      </c>
      <c r="AF148" s="265"/>
      <c r="AG148" s="265"/>
      <c r="AH148" s="265"/>
      <c r="AI148" s="265" t="s">
        <v>503</v>
      </c>
      <c r="AJ148" s="265"/>
      <c r="AK148" s="265"/>
      <c r="AL148" s="265"/>
      <c r="AM148" s="265" t="s">
        <v>498</v>
      </c>
      <c r="AN148" s="265"/>
      <c r="AO148" s="265"/>
      <c r="AP148" s="267"/>
      <c r="AQ148" s="267" t="s">
        <v>349</v>
      </c>
      <c r="AR148" s="268"/>
      <c r="AS148" s="268"/>
      <c r="AT148" s="269"/>
      <c r="AU148" s="279" t="s">
        <v>365</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350</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364</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366</v>
      </c>
      <c r="H152" s="169"/>
      <c r="I152" s="169"/>
      <c r="J152" s="169"/>
      <c r="K152" s="169"/>
      <c r="L152" s="169"/>
      <c r="M152" s="169"/>
      <c r="N152" s="169"/>
      <c r="O152" s="169"/>
      <c r="P152" s="170"/>
      <c r="Q152" s="176" t="s">
        <v>433</v>
      </c>
      <c r="R152" s="169"/>
      <c r="S152" s="169"/>
      <c r="T152" s="169"/>
      <c r="U152" s="169"/>
      <c r="V152" s="169"/>
      <c r="W152" s="169"/>
      <c r="X152" s="169"/>
      <c r="Y152" s="169"/>
      <c r="Z152" s="169"/>
      <c r="AA152" s="169"/>
      <c r="AB152" s="287" t="s">
        <v>434</v>
      </c>
      <c r="AC152" s="169"/>
      <c r="AD152" s="170"/>
      <c r="AE152" s="176" t="s">
        <v>367</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368</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366</v>
      </c>
      <c r="H159" s="169"/>
      <c r="I159" s="169"/>
      <c r="J159" s="169"/>
      <c r="K159" s="169"/>
      <c r="L159" s="169"/>
      <c r="M159" s="169"/>
      <c r="N159" s="169"/>
      <c r="O159" s="169"/>
      <c r="P159" s="170"/>
      <c r="Q159" s="176" t="s">
        <v>433</v>
      </c>
      <c r="R159" s="169"/>
      <c r="S159" s="169"/>
      <c r="T159" s="169"/>
      <c r="U159" s="169"/>
      <c r="V159" s="169"/>
      <c r="W159" s="169"/>
      <c r="X159" s="169"/>
      <c r="Y159" s="169"/>
      <c r="Z159" s="169"/>
      <c r="AA159" s="169"/>
      <c r="AB159" s="287" t="s">
        <v>434</v>
      </c>
      <c r="AC159" s="169"/>
      <c r="AD159" s="170"/>
      <c r="AE159" s="273" t="s">
        <v>367</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368</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366</v>
      </c>
      <c r="H166" s="169"/>
      <c r="I166" s="169"/>
      <c r="J166" s="169"/>
      <c r="K166" s="169"/>
      <c r="L166" s="169"/>
      <c r="M166" s="169"/>
      <c r="N166" s="169"/>
      <c r="O166" s="169"/>
      <c r="P166" s="170"/>
      <c r="Q166" s="176" t="s">
        <v>433</v>
      </c>
      <c r="R166" s="169"/>
      <c r="S166" s="169"/>
      <c r="T166" s="169"/>
      <c r="U166" s="169"/>
      <c r="V166" s="169"/>
      <c r="W166" s="169"/>
      <c r="X166" s="169"/>
      <c r="Y166" s="169"/>
      <c r="Z166" s="169"/>
      <c r="AA166" s="169"/>
      <c r="AB166" s="287" t="s">
        <v>434</v>
      </c>
      <c r="AC166" s="169"/>
      <c r="AD166" s="170"/>
      <c r="AE166" s="273" t="s">
        <v>367</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368</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366</v>
      </c>
      <c r="H173" s="169"/>
      <c r="I173" s="169"/>
      <c r="J173" s="169"/>
      <c r="K173" s="169"/>
      <c r="L173" s="169"/>
      <c r="M173" s="169"/>
      <c r="N173" s="169"/>
      <c r="O173" s="169"/>
      <c r="P173" s="170"/>
      <c r="Q173" s="176" t="s">
        <v>433</v>
      </c>
      <c r="R173" s="169"/>
      <c r="S173" s="169"/>
      <c r="T173" s="169"/>
      <c r="U173" s="169"/>
      <c r="V173" s="169"/>
      <c r="W173" s="169"/>
      <c r="X173" s="169"/>
      <c r="Y173" s="169"/>
      <c r="Z173" s="169"/>
      <c r="AA173" s="169"/>
      <c r="AB173" s="287" t="s">
        <v>434</v>
      </c>
      <c r="AC173" s="169"/>
      <c r="AD173" s="170"/>
      <c r="AE173" s="273" t="s">
        <v>367</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368</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366</v>
      </c>
      <c r="H180" s="169"/>
      <c r="I180" s="169"/>
      <c r="J180" s="169"/>
      <c r="K180" s="169"/>
      <c r="L180" s="169"/>
      <c r="M180" s="169"/>
      <c r="N180" s="169"/>
      <c r="O180" s="169"/>
      <c r="P180" s="170"/>
      <c r="Q180" s="176" t="s">
        <v>433</v>
      </c>
      <c r="R180" s="169"/>
      <c r="S180" s="169"/>
      <c r="T180" s="169"/>
      <c r="U180" s="169"/>
      <c r="V180" s="169"/>
      <c r="W180" s="169"/>
      <c r="X180" s="169"/>
      <c r="Y180" s="169"/>
      <c r="Z180" s="169"/>
      <c r="AA180" s="169"/>
      <c r="AB180" s="287" t="s">
        <v>434</v>
      </c>
      <c r="AC180" s="169"/>
      <c r="AD180" s="170"/>
      <c r="AE180" s="273" t="s">
        <v>367</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368</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397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381</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354</v>
      </c>
      <c r="F192" s="313"/>
      <c r="G192" s="282" t="s">
        <v>363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506</v>
      </c>
      <c r="AF192" s="265"/>
      <c r="AG192" s="265"/>
      <c r="AH192" s="265"/>
      <c r="AI192" s="265" t="s">
        <v>503</v>
      </c>
      <c r="AJ192" s="265"/>
      <c r="AK192" s="265"/>
      <c r="AL192" s="265"/>
      <c r="AM192" s="265" t="s">
        <v>498</v>
      </c>
      <c r="AN192" s="265"/>
      <c r="AO192" s="265"/>
      <c r="AP192" s="267"/>
      <c r="AQ192" s="267" t="s">
        <v>349</v>
      </c>
      <c r="AR192" s="268"/>
      <c r="AS192" s="268"/>
      <c r="AT192" s="269"/>
      <c r="AU192" s="279" t="s">
        <v>365</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350</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364</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507</v>
      </c>
      <c r="AF196" s="265"/>
      <c r="AG196" s="265"/>
      <c r="AH196" s="265"/>
      <c r="AI196" s="265" t="s">
        <v>503</v>
      </c>
      <c r="AJ196" s="265"/>
      <c r="AK196" s="265"/>
      <c r="AL196" s="265"/>
      <c r="AM196" s="265" t="s">
        <v>498</v>
      </c>
      <c r="AN196" s="265"/>
      <c r="AO196" s="265"/>
      <c r="AP196" s="267"/>
      <c r="AQ196" s="267" t="s">
        <v>349</v>
      </c>
      <c r="AR196" s="268"/>
      <c r="AS196" s="268"/>
      <c r="AT196" s="269"/>
      <c r="AU196" s="279" t="s">
        <v>365</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350</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364</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506</v>
      </c>
      <c r="AF200" s="265"/>
      <c r="AG200" s="265"/>
      <c r="AH200" s="265"/>
      <c r="AI200" s="265" t="s">
        <v>503</v>
      </c>
      <c r="AJ200" s="265"/>
      <c r="AK200" s="265"/>
      <c r="AL200" s="265"/>
      <c r="AM200" s="265" t="s">
        <v>498</v>
      </c>
      <c r="AN200" s="265"/>
      <c r="AO200" s="265"/>
      <c r="AP200" s="267"/>
      <c r="AQ200" s="267" t="s">
        <v>349</v>
      </c>
      <c r="AR200" s="268"/>
      <c r="AS200" s="268"/>
      <c r="AT200" s="269"/>
      <c r="AU200" s="279" t="s">
        <v>365</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350</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364</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506</v>
      </c>
      <c r="AF204" s="265"/>
      <c r="AG204" s="265"/>
      <c r="AH204" s="265"/>
      <c r="AI204" s="265" t="s">
        <v>503</v>
      </c>
      <c r="AJ204" s="265"/>
      <c r="AK204" s="265"/>
      <c r="AL204" s="265"/>
      <c r="AM204" s="265" t="s">
        <v>498</v>
      </c>
      <c r="AN204" s="265"/>
      <c r="AO204" s="265"/>
      <c r="AP204" s="267"/>
      <c r="AQ204" s="267" t="s">
        <v>349</v>
      </c>
      <c r="AR204" s="268"/>
      <c r="AS204" s="268"/>
      <c r="AT204" s="269"/>
      <c r="AU204" s="279" t="s">
        <v>365</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350</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364</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506</v>
      </c>
      <c r="AF208" s="265"/>
      <c r="AG208" s="265"/>
      <c r="AH208" s="265"/>
      <c r="AI208" s="265" t="s">
        <v>503</v>
      </c>
      <c r="AJ208" s="265"/>
      <c r="AK208" s="265"/>
      <c r="AL208" s="265"/>
      <c r="AM208" s="265" t="s">
        <v>498</v>
      </c>
      <c r="AN208" s="265"/>
      <c r="AO208" s="265"/>
      <c r="AP208" s="267"/>
      <c r="AQ208" s="267" t="s">
        <v>349</v>
      </c>
      <c r="AR208" s="268"/>
      <c r="AS208" s="268"/>
      <c r="AT208" s="269"/>
      <c r="AU208" s="279" t="s">
        <v>365</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350</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364</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366</v>
      </c>
      <c r="H212" s="169"/>
      <c r="I212" s="169"/>
      <c r="J212" s="169"/>
      <c r="K212" s="169"/>
      <c r="L212" s="169"/>
      <c r="M212" s="169"/>
      <c r="N212" s="169"/>
      <c r="O212" s="169"/>
      <c r="P212" s="170"/>
      <c r="Q212" s="176" t="s">
        <v>433</v>
      </c>
      <c r="R212" s="169"/>
      <c r="S212" s="169"/>
      <c r="T212" s="169"/>
      <c r="U212" s="169"/>
      <c r="V212" s="169"/>
      <c r="W212" s="169"/>
      <c r="X212" s="169"/>
      <c r="Y212" s="169"/>
      <c r="Z212" s="169"/>
      <c r="AA212" s="169"/>
      <c r="AB212" s="287" t="s">
        <v>434</v>
      </c>
      <c r="AC212" s="169"/>
      <c r="AD212" s="170"/>
      <c r="AE212" s="176" t="s">
        <v>367</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368</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366</v>
      </c>
      <c r="H219" s="169"/>
      <c r="I219" s="169"/>
      <c r="J219" s="169"/>
      <c r="K219" s="169"/>
      <c r="L219" s="169"/>
      <c r="M219" s="169"/>
      <c r="N219" s="169"/>
      <c r="O219" s="169"/>
      <c r="P219" s="170"/>
      <c r="Q219" s="176" t="s">
        <v>433</v>
      </c>
      <c r="R219" s="169"/>
      <c r="S219" s="169"/>
      <c r="T219" s="169"/>
      <c r="U219" s="169"/>
      <c r="V219" s="169"/>
      <c r="W219" s="169"/>
      <c r="X219" s="169"/>
      <c r="Y219" s="169"/>
      <c r="Z219" s="169"/>
      <c r="AA219" s="169"/>
      <c r="AB219" s="287" t="s">
        <v>434</v>
      </c>
      <c r="AC219" s="169"/>
      <c r="AD219" s="170"/>
      <c r="AE219" s="273" t="s">
        <v>367</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368</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366</v>
      </c>
      <c r="H226" s="169"/>
      <c r="I226" s="169"/>
      <c r="J226" s="169"/>
      <c r="K226" s="169"/>
      <c r="L226" s="169"/>
      <c r="M226" s="169"/>
      <c r="N226" s="169"/>
      <c r="O226" s="169"/>
      <c r="P226" s="170"/>
      <c r="Q226" s="176" t="s">
        <v>433</v>
      </c>
      <c r="R226" s="169"/>
      <c r="S226" s="169"/>
      <c r="T226" s="169"/>
      <c r="U226" s="169"/>
      <c r="V226" s="169"/>
      <c r="W226" s="169"/>
      <c r="X226" s="169"/>
      <c r="Y226" s="169"/>
      <c r="Z226" s="169"/>
      <c r="AA226" s="169"/>
      <c r="AB226" s="287" t="s">
        <v>434</v>
      </c>
      <c r="AC226" s="169"/>
      <c r="AD226" s="170"/>
      <c r="AE226" s="273" t="s">
        <v>367</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368</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366</v>
      </c>
      <c r="H233" s="169"/>
      <c r="I233" s="169"/>
      <c r="J233" s="169"/>
      <c r="K233" s="169"/>
      <c r="L233" s="169"/>
      <c r="M233" s="169"/>
      <c r="N233" s="169"/>
      <c r="O233" s="169"/>
      <c r="P233" s="170"/>
      <c r="Q233" s="176" t="s">
        <v>433</v>
      </c>
      <c r="R233" s="169"/>
      <c r="S233" s="169"/>
      <c r="T233" s="169"/>
      <c r="U233" s="169"/>
      <c r="V233" s="169"/>
      <c r="W233" s="169"/>
      <c r="X233" s="169"/>
      <c r="Y233" s="169"/>
      <c r="Z233" s="169"/>
      <c r="AA233" s="169"/>
      <c r="AB233" s="287" t="s">
        <v>434</v>
      </c>
      <c r="AC233" s="169"/>
      <c r="AD233" s="170"/>
      <c r="AE233" s="273" t="s">
        <v>367</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368</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366</v>
      </c>
      <c r="H240" s="169"/>
      <c r="I240" s="169"/>
      <c r="J240" s="169"/>
      <c r="K240" s="169"/>
      <c r="L240" s="169"/>
      <c r="M240" s="169"/>
      <c r="N240" s="169"/>
      <c r="O240" s="169"/>
      <c r="P240" s="170"/>
      <c r="Q240" s="176" t="s">
        <v>433</v>
      </c>
      <c r="R240" s="169"/>
      <c r="S240" s="169"/>
      <c r="T240" s="169"/>
      <c r="U240" s="169"/>
      <c r="V240" s="169"/>
      <c r="W240" s="169"/>
      <c r="X240" s="169"/>
      <c r="Y240" s="169"/>
      <c r="Z240" s="169"/>
      <c r="AA240" s="169"/>
      <c r="AB240" s="287" t="s">
        <v>434</v>
      </c>
      <c r="AC240" s="169"/>
      <c r="AD240" s="170"/>
      <c r="AE240" s="273" t="s">
        <v>367</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368</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397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381</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354</v>
      </c>
      <c r="F252" s="313"/>
      <c r="G252" s="282" t="s">
        <v>363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506</v>
      </c>
      <c r="AF252" s="265"/>
      <c r="AG252" s="265"/>
      <c r="AH252" s="265"/>
      <c r="AI252" s="265" t="s">
        <v>503</v>
      </c>
      <c r="AJ252" s="265"/>
      <c r="AK252" s="265"/>
      <c r="AL252" s="265"/>
      <c r="AM252" s="265" t="s">
        <v>498</v>
      </c>
      <c r="AN252" s="265"/>
      <c r="AO252" s="265"/>
      <c r="AP252" s="267"/>
      <c r="AQ252" s="267" t="s">
        <v>349</v>
      </c>
      <c r="AR252" s="268"/>
      <c r="AS252" s="268"/>
      <c r="AT252" s="269"/>
      <c r="AU252" s="279" t="s">
        <v>365</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350</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364</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506</v>
      </c>
      <c r="AF256" s="265"/>
      <c r="AG256" s="265"/>
      <c r="AH256" s="265"/>
      <c r="AI256" s="265" t="s">
        <v>503</v>
      </c>
      <c r="AJ256" s="265"/>
      <c r="AK256" s="265"/>
      <c r="AL256" s="265"/>
      <c r="AM256" s="265" t="s">
        <v>499</v>
      </c>
      <c r="AN256" s="265"/>
      <c r="AO256" s="265"/>
      <c r="AP256" s="267"/>
      <c r="AQ256" s="267" t="s">
        <v>349</v>
      </c>
      <c r="AR256" s="268"/>
      <c r="AS256" s="268"/>
      <c r="AT256" s="269"/>
      <c r="AU256" s="279" t="s">
        <v>365</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350</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364</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506</v>
      </c>
      <c r="AF260" s="265"/>
      <c r="AG260" s="265"/>
      <c r="AH260" s="265"/>
      <c r="AI260" s="265" t="s">
        <v>503</v>
      </c>
      <c r="AJ260" s="265"/>
      <c r="AK260" s="265"/>
      <c r="AL260" s="265"/>
      <c r="AM260" s="265" t="s">
        <v>499</v>
      </c>
      <c r="AN260" s="265"/>
      <c r="AO260" s="265"/>
      <c r="AP260" s="267"/>
      <c r="AQ260" s="267" t="s">
        <v>349</v>
      </c>
      <c r="AR260" s="268"/>
      <c r="AS260" s="268"/>
      <c r="AT260" s="269"/>
      <c r="AU260" s="279" t="s">
        <v>365</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350</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364</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363</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506</v>
      </c>
      <c r="AF264" s="181"/>
      <c r="AG264" s="181"/>
      <c r="AH264" s="181"/>
      <c r="AI264" s="181" t="s">
        <v>503</v>
      </c>
      <c r="AJ264" s="181"/>
      <c r="AK264" s="181"/>
      <c r="AL264" s="181"/>
      <c r="AM264" s="181" t="s">
        <v>498</v>
      </c>
      <c r="AN264" s="181"/>
      <c r="AO264" s="181"/>
      <c r="AP264" s="176"/>
      <c r="AQ264" s="176" t="s">
        <v>349</v>
      </c>
      <c r="AR264" s="169"/>
      <c r="AS264" s="169"/>
      <c r="AT264" s="170"/>
      <c r="AU264" s="134" t="s">
        <v>365</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350</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364</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507</v>
      </c>
      <c r="AF268" s="265"/>
      <c r="AG268" s="265"/>
      <c r="AH268" s="265"/>
      <c r="AI268" s="265" t="s">
        <v>503</v>
      </c>
      <c r="AJ268" s="265"/>
      <c r="AK268" s="265"/>
      <c r="AL268" s="265"/>
      <c r="AM268" s="265" t="s">
        <v>498</v>
      </c>
      <c r="AN268" s="265"/>
      <c r="AO268" s="265"/>
      <c r="AP268" s="267"/>
      <c r="AQ268" s="267" t="s">
        <v>349</v>
      </c>
      <c r="AR268" s="268"/>
      <c r="AS268" s="268"/>
      <c r="AT268" s="269"/>
      <c r="AU268" s="279" t="s">
        <v>365</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350</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364</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366</v>
      </c>
      <c r="H272" s="169"/>
      <c r="I272" s="169"/>
      <c r="J272" s="169"/>
      <c r="K272" s="169"/>
      <c r="L272" s="169"/>
      <c r="M272" s="169"/>
      <c r="N272" s="169"/>
      <c r="O272" s="169"/>
      <c r="P272" s="170"/>
      <c r="Q272" s="176" t="s">
        <v>433</v>
      </c>
      <c r="R272" s="169"/>
      <c r="S272" s="169"/>
      <c r="T272" s="169"/>
      <c r="U272" s="169"/>
      <c r="V272" s="169"/>
      <c r="W272" s="169"/>
      <c r="X272" s="169"/>
      <c r="Y272" s="169"/>
      <c r="Z272" s="169"/>
      <c r="AA272" s="169"/>
      <c r="AB272" s="287" t="s">
        <v>434</v>
      </c>
      <c r="AC272" s="169"/>
      <c r="AD272" s="170"/>
      <c r="AE272" s="176" t="s">
        <v>367</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368</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366</v>
      </c>
      <c r="H279" s="169"/>
      <c r="I279" s="169"/>
      <c r="J279" s="169"/>
      <c r="K279" s="169"/>
      <c r="L279" s="169"/>
      <c r="M279" s="169"/>
      <c r="N279" s="169"/>
      <c r="O279" s="169"/>
      <c r="P279" s="170"/>
      <c r="Q279" s="176" t="s">
        <v>433</v>
      </c>
      <c r="R279" s="169"/>
      <c r="S279" s="169"/>
      <c r="T279" s="169"/>
      <c r="U279" s="169"/>
      <c r="V279" s="169"/>
      <c r="W279" s="169"/>
      <c r="X279" s="169"/>
      <c r="Y279" s="169"/>
      <c r="Z279" s="169"/>
      <c r="AA279" s="169"/>
      <c r="AB279" s="287" t="s">
        <v>434</v>
      </c>
      <c r="AC279" s="169"/>
      <c r="AD279" s="170"/>
      <c r="AE279" s="273" t="s">
        <v>367</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368</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366</v>
      </c>
      <c r="H286" s="169"/>
      <c r="I286" s="169"/>
      <c r="J286" s="169"/>
      <c r="K286" s="169"/>
      <c r="L286" s="169"/>
      <c r="M286" s="169"/>
      <c r="N286" s="169"/>
      <c r="O286" s="169"/>
      <c r="P286" s="170"/>
      <c r="Q286" s="176" t="s">
        <v>433</v>
      </c>
      <c r="R286" s="169"/>
      <c r="S286" s="169"/>
      <c r="T286" s="169"/>
      <c r="U286" s="169"/>
      <c r="V286" s="169"/>
      <c r="W286" s="169"/>
      <c r="X286" s="169"/>
      <c r="Y286" s="169"/>
      <c r="Z286" s="169"/>
      <c r="AA286" s="169"/>
      <c r="AB286" s="287" t="s">
        <v>434</v>
      </c>
      <c r="AC286" s="169"/>
      <c r="AD286" s="170"/>
      <c r="AE286" s="273" t="s">
        <v>367</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368</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366</v>
      </c>
      <c r="H293" s="169"/>
      <c r="I293" s="169"/>
      <c r="J293" s="169"/>
      <c r="K293" s="169"/>
      <c r="L293" s="169"/>
      <c r="M293" s="169"/>
      <c r="N293" s="169"/>
      <c r="O293" s="169"/>
      <c r="P293" s="170"/>
      <c r="Q293" s="176" t="s">
        <v>433</v>
      </c>
      <c r="R293" s="169"/>
      <c r="S293" s="169"/>
      <c r="T293" s="169"/>
      <c r="U293" s="169"/>
      <c r="V293" s="169"/>
      <c r="W293" s="169"/>
      <c r="X293" s="169"/>
      <c r="Y293" s="169"/>
      <c r="Z293" s="169"/>
      <c r="AA293" s="169"/>
      <c r="AB293" s="287" t="s">
        <v>434</v>
      </c>
      <c r="AC293" s="169"/>
      <c r="AD293" s="170"/>
      <c r="AE293" s="273" t="s">
        <v>367</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368</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366</v>
      </c>
      <c r="H300" s="169"/>
      <c r="I300" s="169"/>
      <c r="J300" s="169"/>
      <c r="K300" s="169"/>
      <c r="L300" s="169"/>
      <c r="M300" s="169"/>
      <c r="N300" s="169"/>
      <c r="O300" s="169"/>
      <c r="P300" s="170"/>
      <c r="Q300" s="176" t="s">
        <v>433</v>
      </c>
      <c r="R300" s="169"/>
      <c r="S300" s="169"/>
      <c r="T300" s="169"/>
      <c r="U300" s="169"/>
      <c r="V300" s="169"/>
      <c r="W300" s="169"/>
      <c r="X300" s="169"/>
      <c r="Y300" s="169"/>
      <c r="Z300" s="169"/>
      <c r="AA300" s="169"/>
      <c r="AB300" s="287" t="s">
        <v>434</v>
      </c>
      <c r="AC300" s="169"/>
      <c r="AD300" s="170"/>
      <c r="AE300" s="273" t="s">
        <v>367</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368</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397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381</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354</v>
      </c>
      <c r="F312" s="313"/>
      <c r="G312" s="282" t="s">
        <v>363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506</v>
      </c>
      <c r="AF312" s="265"/>
      <c r="AG312" s="265"/>
      <c r="AH312" s="265"/>
      <c r="AI312" s="265" t="s">
        <v>503</v>
      </c>
      <c r="AJ312" s="265"/>
      <c r="AK312" s="265"/>
      <c r="AL312" s="265"/>
      <c r="AM312" s="265" t="s">
        <v>498</v>
      </c>
      <c r="AN312" s="265"/>
      <c r="AO312" s="265"/>
      <c r="AP312" s="267"/>
      <c r="AQ312" s="267" t="s">
        <v>349</v>
      </c>
      <c r="AR312" s="268"/>
      <c r="AS312" s="268"/>
      <c r="AT312" s="269"/>
      <c r="AU312" s="279" t="s">
        <v>365</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350</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364</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506</v>
      </c>
      <c r="AF316" s="265"/>
      <c r="AG316" s="265"/>
      <c r="AH316" s="265"/>
      <c r="AI316" s="265" t="s">
        <v>503</v>
      </c>
      <c r="AJ316" s="265"/>
      <c r="AK316" s="265"/>
      <c r="AL316" s="265"/>
      <c r="AM316" s="265" t="s">
        <v>498</v>
      </c>
      <c r="AN316" s="265"/>
      <c r="AO316" s="265"/>
      <c r="AP316" s="267"/>
      <c r="AQ316" s="267" t="s">
        <v>349</v>
      </c>
      <c r="AR316" s="268"/>
      <c r="AS316" s="268"/>
      <c r="AT316" s="269"/>
      <c r="AU316" s="279" t="s">
        <v>365</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350</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364</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506</v>
      </c>
      <c r="AF320" s="265"/>
      <c r="AG320" s="265"/>
      <c r="AH320" s="265"/>
      <c r="AI320" s="265" t="s">
        <v>503</v>
      </c>
      <c r="AJ320" s="265"/>
      <c r="AK320" s="265"/>
      <c r="AL320" s="265"/>
      <c r="AM320" s="265" t="s">
        <v>499</v>
      </c>
      <c r="AN320" s="265"/>
      <c r="AO320" s="265"/>
      <c r="AP320" s="267"/>
      <c r="AQ320" s="267" t="s">
        <v>349</v>
      </c>
      <c r="AR320" s="268"/>
      <c r="AS320" s="268"/>
      <c r="AT320" s="269"/>
      <c r="AU320" s="279" t="s">
        <v>365</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350</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364</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506</v>
      </c>
      <c r="AF324" s="265"/>
      <c r="AG324" s="265"/>
      <c r="AH324" s="265"/>
      <c r="AI324" s="265" t="s">
        <v>503</v>
      </c>
      <c r="AJ324" s="265"/>
      <c r="AK324" s="265"/>
      <c r="AL324" s="265"/>
      <c r="AM324" s="265" t="s">
        <v>498</v>
      </c>
      <c r="AN324" s="265"/>
      <c r="AO324" s="265"/>
      <c r="AP324" s="267"/>
      <c r="AQ324" s="267" t="s">
        <v>349</v>
      </c>
      <c r="AR324" s="268"/>
      <c r="AS324" s="268"/>
      <c r="AT324" s="269"/>
      <c r="AU324" s="279" t="s">
        <v>365</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350</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364</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507</v>
      </c>
      <c r="AF328" s="265"/>
      <c r="AG328" s="265"/>
      <c r="AH328" s="265"/>
      <c r="AI328" s="265" t="s">
        <v>503</v>
      </c>
      <c r="AJ328" s="265"/>
      <c r="AK328" s="265"/>
      <c r="AL328" s="265"/>
      <c r="AM328" s="265" t="s">
        <v>499</v>
      </c>
      <c r="AN328" s="265"/>
      <c r="AO328" s="265"/>
      <c r="AP328" s="267"/>
      <c r="AQ328" s="267" t="s">
        <v>349</v>
      </c>
      <c r="AR328" s="268"/>
      <c r="AS328" s="268"/>
      <c r="AT328" s="269"/>
      <c r="AU328" s="279" t="s">
        <v>365</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350</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364</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366</v>
      </c>
      <c r="H332" s="169"/>
      <c r="I332" s="169"/>
      <c r="J332" s="169"/>
      <c r="K332" s="169"/>
      <c r="L332" s="169"/>
      <c r="M332" s="169"/>
      <c r="N332" s="169"/>
      <c r="O332" s="169"/>
      <c r="P332" s="170"/>
      <c r="Q332" s="176" t="s">
        <v>433</v>
      </c>
      <c r="R332" s="169"/>
      <c r="S332" s="169"/>
      <c r="T332" s="169"/>
      <c r="U332" s="169"/>
      <c r="V332" s="169"/>
      <c r="W332" s="169"/>
      <c r="X332" s="169"/>
      <c r="Y332" s="169"/>
      <c r="Z332" s="169"/>
      <c r="AA332" s="169"/>
      <c r="AB332" s="287" t="s">
        <v>434</v>
      </c>
      <c r="AC332" s="169"/>
      <c r="AD332" s="170"/>
      <c r="AE332" s="176" t="s">
        <v>367</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368</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366</v>
      </c>
      <c r="H339" s="169"/>
      <c r="I339" s="169"/>
      <c r="J339" s="169"/>
      <c r="K339" s="169"/>
      <c r="L339" s="169"/>
      <c r="M339" s="169"/>
      <c r="N339" s="169"/>
      <c r="O339" s="169"/>
      <c r="P339" s="170"/>
      <c r="Q339" s="176" t="s">
        <v>433</v>
      </c>
      <c r="R339" s="169"/>
      <c r="S339" s="169"/>
      <c r="T339" s="169"/>
      <c r="U339" s="169"/>
      <c r="V339" s="169"/>
      <c r="W339" s="169"/>
      <c r="X339" s="169"/>
      <c r="Y339" s="169"/>
      <c r="Z339" s="169"/>
      <c r="AA339" s="169"/>
      <c r="AB339" s="287" t="s">
        <v>434</v>
      </c>
      <c r="AC339" s="169"/>
      <c r="AD339" s="170"/>
      <c r="AE339" s="273" t="s">
        <v>367</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368</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366</v>
      </c>
      <c r="H346" s="169"/>
      <c r="I346" s="169"/>
      <c r="J346" s="169"/>
      <c r="K346" s="169"/>
      <c r="L346" s="169"/>
      <c r="M346" s="169"/>
      <c r="N346" s="169"/>
      <c r="O346" s="169"/>
      <c r="P346" s="170"/>
      <c r="Q346" s="176" t="s">
        <v>433</v>
      </c>
      <c r="R346" s="169"/>
      <c r="S346" s="169"/>
      <c r="T346" s="169"/>
      <c r="U346" s="169"/>
      <c r="V346" s="169"/>
      <c r="W346" s="169"/>
      <c r="X346" s="169"/>
      <c r="Y346" s="169"/>
      <c r="Z346" s="169"/>
      <c r="AA346" s="169"/>
      <c r="AB346" s="287" t="s">
        <v>434</v>
      </c>
      <c r="AC346" s="169"/>
      <c r="AD346" s="170"/>
      <c r="AE346" s="273" t="s">
        <v>367</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368</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366</v>
      </c>
      <c r="H353" s="169"/>
      <c r="I353" s="169"/>
      <c r="J353" s="169"/>
      <c r="K353" s="169"/>
      <c r="L353" s="169"/>
      <c r="M353" s="169"/>
      <c r="N353" s="169"/>
      <c r="O353" s="169"/>
      <c r="P353" s="170"/>
      <c r="Q353" s="176" t="s">
        <v>433</v>
      </c>
      <c r="R353" s="169"/>
      <c r="S353" s="169"/>
      <c r="T353" s="169"/>
      <c r="U353" s="169"/>
      <c r="V353" s="169"/>
      <c r="W353" s="169"/>
      <c r="X353" s="169"/>
      <c r="Y353" s="169"/>
      <c r="Z353" s="169"/>
      <c r="AA353" s="169"/>
      <c r="AB353" s="287" t="s">
        <v>434</v>
      </c>
      <c r="AC353" s="169"/>
      <c r="AD353" s="170"/>
      <c r="AE353" s="273" t="s">
        <v>367</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368</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366</v>
      </c>
      <c r="H360" s="169"/>
      <c r="I360" s="169"/>
      <c r="J360" s="169"/>
      <c r="K360" s="169"/>
      <c r="L360" s="169"/>
      <c r="M360" s="169"/>
      <c r="N360" s="169"/>
      <c r="O360" s="169"/>
      <c r="P360" s="170"/>
      <c r="Q360" s="176" t="s">
        <v>433</v>
      </c>
      <c r="R360" s="169"/>
      <c r="S360" s="169"/>
      <c r="T360" s="169"/>
      <c r="U360" s="169"/>
      <c r="V360" s="169"/>
      <c r="W360" s="169"/>
      <c r="X360" s="169"/>
      <c r="Y360" s="169"/>
      <c r="Z360" s="169"/>
      <c r="AA360" s="169"/>
      <c r="AB360" s="287" t="s">
        <v>434</v>
      </c>
      <c r="AC360" s="169"/>
      <c r="AD360" s="170"/>
      <c r="AE360" s="273" t="s">
        <v>367</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368</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397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381</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354</v>
      </c>
      <c r="F372" s="313"/>
      <c r="G372" s="282" t="s">
        <v>363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506</v>
      </c>
      <c r="AF372" s="265"/>
      <c r="AG372" s="265"/>
      <c r="AH372" s="265"/>
      <c r="AI372" s="265" t="s">
        <v>503</v>
      </c>
      <c r="AJ372" s="265"/>
      <c r="AK372" s="265"/>
      <c r="AL372" s="265"/>
      <c r="AM372" s="265" t="s">
        <v>498</v>
      </c>
      <c r="AN372" s="265"/>
      <c r="AO372" s="265"/>
      <c r="AP372" s="267"/>
      <c r="AQ372" s="267" t="s">
        <v>349</v>
      </c>
      <c r="AR372" s="268"/>
      <c r="AS372" s="268"/>
      <c r="AT372" s="269"/>
      <c r="AU372" s="279" t="s">
        <v>365</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350</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364</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506</v>
      </c>
      <c r="AF376" s="265"/>
      <c r="AG376" s="265"/>
      <c r="AH376" s="265"/>
      <c r="AI376" s="265" t="s">
        <v>503</v>
      </c>
      <c r="AJ376" s="265"/>
      <c r="AK376" s="265"/>
      <c r="AL376" s="265"/>
      <c r="AM376" s="265" t="s">
        <v>498</v>
      </c>
      <c r="AN376" s="265"/>
      <c r="AO376" s="265"/>
      <c r="AP376" s="267"/>
      <c r="AQ376" s="267" t="s">
        <v>349</v>
      </c>
      <c r="AR376" s="268"/>
      <c r="AS376" s="268"/>
      <c r="AT376" s="269"/>
      <c r="AU376" s="279" t="s">
        <v>365</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350</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364</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506</v>
      </c>
      <c r="AF380" s="265"/>
      <c r="AG380" s="265"/>
      <c r="AH380" s="265"/>
      <c r="AI380" s="265" t="s">
        <v>503</v>
      </c>
      <c r="AJ380" s="265"/>
      <c r="AK380" s="265"/>
      <c r="AL380" s="265"/>
      <c r="AM380" s="265" t="s">
        <v>498</v>
      </c>
      <c r="AN380" s="265"/>
      <c r="AO380" s="265"/>
      <c r="AP380" s="267"/>
      <c r="AQ380" s="267" t="s">
        <v>349</v>
      </c>
      <c r="AR380" s="268"/>
      <c r="AS380" s="268"/>
      <c r="AT380" s="269"/>
      <c r="AU380" s="279" t="s">
        <v>365</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350</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364</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506</v>
      </c>
      <c r="AF384" s="265"/>
      <c r="AG384" s="265"/>
      <c r="AH384" s="265"/>
      <c r="AI384" s="265" t="s">
        <v>503</v>
      </c>
      <c r="AJ384" s="265"/>
      <c r="AK384" s="265"/>
      <c r="AL384" s="265"/>
      <c r="AM384" s="265" t="s">
        <v>498</v>
      </c>
      <c r="AN384" s="265"/>
      <c r="AO384" s="265"/>
      <c r="AP384" s="267"/>
      <c r="AQ384" s="267" t="s">
        <v>349</v>
      </c>
      <c r="AR384" s="268"/>
      <c r="AS384" s="268"/>
      <c r="AT384" s="269"/>
      <c r="AU384" s="279" t="s">
        <v>365</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350</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364</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506</v>
      </c>
      <c r="AF388" s="265"/>
      <c r="AG388" s="265"/>
      <c r="AH388" s="265"/>
      <c r="AI388" s="265" t="s">
        <v>503</v>
      </c>
      <c r="AJ388" s="265"/>
      <c r="AK388" s="265"/>
      <c r="AL388" s="265"/>
      <c r="AM388" s="265" t="s">
        <v>498</v>
      </c>
      <c r="AN388" s="265"/>
      <c r="AO388" s="265"/>
      <c r="AP388" s="267"/>
      <c r="AQ388" s="267" t="s">
        <v>349</v>
      </c>
      <c r="AR388" s="268"/>
      <c r="AS388" s="268"/>
      <c r="AT388" s="269"/>
      <c r="AU388" s="279" t="s">
        <v>365</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350</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364</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366</v>
      </c>
      <c r="H392" s="169"/>
      <c r="I392" s="169"/>
      <c r="J392" s="169"/>
      <c r="K392" s="169"/>
      <c r="L392" s="169"/>
      <c r="M392" s="169"/>
      <c r="N392" s="169"/>
      <c r="O392" s="169"/>
      <c r="P392" s="170"/>
      <c r="Q392" s="176" t="s">
        <v>433</v>
      </c>
      <c r="R392" s="169"/>
      <c r="S392" s="169"/>
      <c r="T392" s="169"/>
      <c r="U392" s="169"/>
      <c r="V392" s="169"/>
      <c r="W392" s="169"/>
      <c r="X392" s="169"/>
      <c r="Y392" s="169"/>
      <c r="Z392" s="169"/>
      <c r="AA392" s="169"/>
      <c r="AB392" s="287" t="s">
        <v>434</v>
      </c>
      <c r="AC392" s="169"/>
      <c r="AD392" s="170"/>
      <c r="AE392" s="176" t="s">
        <v>367</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368</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366</v>
      </c>
      <c r="H399" s="169"/>
      <c r="I399" s="169"/>
      <c r="J399" s="169"/>
      <c r="K399" s="169"/>
      <c r="L399" s="169"/>
      <c r="M399" s="169"/>
      <c r="N399" s="169"/>
      <c r="O399" s="169"/>
      <c r="P399" s="170"/>
      <c r="Q399" s="176" t="s">
        <v>433</v>
      </c>
      <c r="R399" s="169"/>
      <c r="S399" s="169"/>
      <c r="T399" s="169"/>
      <c r="U399" s="169"/>
      <c r="V399" s="169"/>
      <c r="W399" s="169"/>
      <c r="X399" s="169"/>
      <c r="Y399" s="169"/>
      <c r="Z399" s="169"/>
      <c r="AA399" s="169"/>
      <c r="AB399" s="287" t="s">
        <v>434</v>
      </c>
      <c r="AC399" s="169"/>
      <c r="AD399" s="170"/>
      <c r="AE399" s="273" t="s">
        <v>367</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368</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366</v>
      </c>
      <c r="H406" s="169"/>
      <c r="I406" s="169"/>
      <c r="J406" s="169"/>
      <c r="K406" s="169"/>
      <c r="L406" s="169"/>
      <c r="M406" s="169"/>
      <c r="N406" s="169"/>
      <c r="O406" s="169"/>
      <c r="P406" s="170"/>
      <c r="Q406" s="176" t="s">
        <v>433</v>
      </c>
      <c r="R406" s="169"/>
      <c r="S406" s="169"/>
      <c r="T406" s="169"/>
      <c r="U406" s="169"/>
      <c r="V406" s="169"/>
      <c r="W406" s="169"/>
      <c r="X406" s="169"/>
      <c r="Y406" s="169"/>
      <c r="Z406" s="169"/>
      <c r="AA406" s="169"/>
      <c r="AB406" s="287" t="s">
        <v>434</v>
      </c>
      <c r="AC406" s="169"/>
      <c r="AD406" s="170"/>
      <c r="AE406" s="273" t="s">
        <v>367</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368</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366</v>
      </c>
      <c r="H413" s="169"/>
      <c r="I413" s="169"/>
      <c r="J413" s="169"/>
      <c r="K413" s="169"/>
      <c r="L413" s="169"/>
      <c r="M413" s="169"/>
      <c r="N413" s="169"/>
      <c r="O413" s="169"/>
      <c r="P413" s="170"/>
      <c r="Q413" s="176" t="s">
        <v>433</v>
      </c>
      <c r="R413" s="169"/>
      <c r="S413" s="169"/>
      <c r="T413" s="169"/>
      <c r="U413" s="169"/>
      <c r="V413" s="169"/>
      <c r="W413" s="169"/>
      <c r="X413" s="169"/>
      <c r="Y413" s="169"/>
      <c r="Z413" s="169"/>
      <c r="AA413" s="169"/>
      <c r="AB413" s="287" t="s">
        <v>434</v>
      </c>
      <c r="AC413" s="169"/>
      <c r="AD413" s="170"/>
      <c r="AE413" s="273" t="s">
        <v>367</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368</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366</v>
      </c>
      <c r="H420" s="169"/>
      <c r="I420" s="169"/>
      <c r="J420" s="169"/>
      <c r="K420" s="169"/>
      <c r="L420" s="169"/>
      <c r="M420" s="169"/>
      <c r="N420" s="169"/>
      <c r="O420" s="169"/>
      <c r="P420" s="170"/>
      <c r="Q420" s="176" t="s">
        <v>433</v>
      </c>
      <c r="R420" s="169"/>
      <c r="S420" s="169"/>
      <c r="T420" s="169"/>
      <c r="U420" s="169"/>
      <c r="V420" s="169"/>
      <c r="W420" s="169"/>
      <c r="X420" s="169"/>
      <c r="Y420" s="169"/>
      <c r="Z420" s="169"/>
      <c r="AA420" s="169"/>
      <c r="AB420" s="287" t="s">
        <v>434</v>
      </c>
      <c r="AC420" s="169"/>
      <c r="AD420" s="170"/>
      <c r="AE420" s="273" t="s">
        <v>367</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368</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397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532</v>
      </c>
      <c r="D430" s="250"/>
      <c r="E430" s="238" t="s">
        <v>516</v>
      </c>
      <c r="F430" s="448"/>
      <c r="G430" s="240" t="s">
        <v>369</v>
      </c>
      <c r="H430" s="158"/>
      <c r="I430" s="158"/>
      <c r="J430" s="241" t="s">
        <v>574</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358</v>
      </c>
      <c r="F431" s="167"/>
      <c r="G431" s="168" t="s">
        <v>355</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357</v>
      </c>
      <c r="AF431" s="179"/>
      <c r="AG431" s="179"/>
      <c r="AH431" s="180"/>
      <c r="AI431" s="181" t="s">
        <v>499</v>
      </c>
      <c r="AJ431" s="181"/>
      <c r="AK431" s="181"/>
      <c r="AL431" s="176"/>
      <c r="AM431" s="181" t="s">
        <v>494</v>
      </c>
      <c r="AN431" s="181"/>
      <c r="AO431" s="181"/>
      <c r="AP431" s="176"/>
      <c r="AQ431" s="176" t="s">
        <v>349</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350</v>
      </c>
      <c r="AH432" s="172"/>
      <c r="AI432" s="182"/>
      <c r="AJ432" s="182"/>
      <c r="AK432" s="182"/>
      <c r="AL432" s="177"/>
      <c r="AM432" s="182"/>
      <c r="AN432" s="182"/>
      <c r="AO432" s="182"/>
      <c r="AP432" s="177"/>
      <c r="AQ432" s="217" t="s">
        <v>574</v>
      </c>
      <c r="AR432" s="136"/>
      <c r="AS432" s="137" t="s">
        <v>350</v>
      </c>
      <c r="AT432" s="172"/>
      <c r="AU432" s="136" t="s">
        <v>574</v>
      </c>
      <c r="AV432" s="136"/>
      <c r="AW432" s="137" t="s">
        <v>300</v>
      </c>
      <c r="AX432" s="138"/>
    </row>
    <row r="433" spans="1:50" ht="23.25" customHeight="1" x14ac:dyDescent="0.15">
      <c r="A433" s="997"/>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2"/>
      <c r="AI433" s="111" t="s">
        <v>574</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574</v>
      </c>
      <c r="AJ434" s="112"/>
      <c r="AK434" s="112"/>
      <c r="AL434" s="112"/>
      <c r="AM434" s="111" t="s">
        <v>574</v>
      </c>
      <c r="AN434" s="112"/>
      <c r="AO434" s="112"/>
      <c r="AP434" s="113"/>
      <c r="AQ434" s="111" t="s">
        <v>574</v>
      </c>
      <c r="AR434" s="112"/>
      <c r="AS434" s="112"/>
      <c r="AT434" s="113"/>
      <c r="AU434" s="112" t="s">
        <v>574</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574</v>
      </c>
      <c r="AN435" s="112"/>
      <c r="AO435" s="112"/>
      <c r="AP435" s="113"/>
      <c r="AQ435" s="111" t="s">
        <v>574</v>
      </c>
      <c r="AR435" s="112"/>
      <c r="AS435" s="112"/>
      <c r="AT435" s="113"/>
      <c r="AU435" s="112" t="s">
        <v>574</v>
      </c>
      <c r="AV435" s="112"/>
      <c r="AW435" s="112"/>
      <c r="AX435" s="222"/>
    </row>
    <row r="436" spans="1:50" ht="18.75" hidden="1" customHeight="1" x14ac:dyDescent="0.15">
      <c r="A436" s="997"/>
      <c r="B436" s="252"/>
      <c r="C436" s="251"/>
      <c r="D436" s="252"/>
      <c r="E436" s="166" t="s">
        <v>358</v>
      </c>
      <c r="F436" s="167"/>
      <c r="G436" s="168" t="s">
        <v>355</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357</v>
      </c>
      <c r="AF436" s="179"/>
      <c r="AG436" s="179"/>
      <c r="AH436" s="180"/>
      <c r="AI436" s="181" t="s">
        <v>498</v>
      </c>
      <c r="AJ436" s="181"/>
      <c r="AK436" s="181"/>
      <c r="AL436" s="176"/>
      <c r="AM436" s="181" t="s">
        <v>494</v>
      </c>
      <c r="AN436" s="181"/>
      <c r="AO436" s="181"/>
      <c r="AP436" s="176"/>
      <c r="AQ436" s="176" t="s">
        <v>349</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350</v>
      </c>
      <c r="AH437" s="172"/>
      <c r="AI437" s="182"/>
      <c r="AJ437" s="182"/>
      <c r="AK437" s="182"/>
      <c r="AL437" s="177"/>
      <c r="AM437" s="182"/>
      <c r="AN437" s="182"/>
      <c r="AO437" s="182"/>
      <c r="AP437" s="177"/>
      <c r="AQ437" s="217"/>
      <c r="AR437" s="136"/>
      <c r="AS437" s="137" t="s">
        <v>350</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358</v>
      </c>
      <c r="F441" s="167"/>
      <c r="G441" s="168" t="s">
        <v>355</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357</v>
      </c>
      <c r="AF441" s="179"/>
      <c r="AG441" s="179"/>
      <c r="AH441" s="180"/>
      <c r="AI441" s="181" t="s">
        <v>498</v>
      </c>
      <c r="AJ441" s="181"/>
      <c r="AK441" s="181"/>
      <c r="AL441" s="176"/>
      <c r="AM441" s="181" t="s">
        <v>490</v>
      </c>
      <c r="AN441" s="181"/>
      <c r="AO441" s="181"/>
      <c r="AP441" s="176"/>
      <c r="AQ441" s="176" t="s">
        <v>349</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350</v>
      </c>
      <c r="AH442" s="172"/>
      <c r="AI442" s="182"/>
      <c r="AJ442" s="182"/>
      <c r="AK442" s="182"/>
      <c r="AL442" s="177"/>
      <c r="AM442" s="182"/>
      <c r="AN442" s="182"/>
      <c r="AO442" s="182"/>
      <c r="AP442" s="177"/>
      <c r="AQ442" s="217"/>
      <c r="AR442" s="136"/>
      <c r="AS442" s="137" t="s">
        <v>350</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358</v>
      </c>
      <c r="F446" s="167"/>
      <c r="G446" s="168" t="s">
        <v>355</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357</v>
      </c>
      <c r="AF446" s="179"/>
      <c r="AG446" s="179"/>
      <c r="AH446" s="180"/>
      <c r="AI446" s="181" t="s">
        <v>498</v>
      </c>
      <c r="AJ446" s="181"/>
      <c r="AK446" s="181"/>
      <c r="AL446" s="176"/>
      <c r="AM446" s="181" t="s">
        <v>495</v>
      </c>
      <c r="AN446" s="181"/>
      <c r="AO446" s="181"/>
      <c r="AP446" s="176"/>
      <c r="AQ446" s="176" t="s">
        <v>349</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350</v>
      </c>
      <c r="AH447" s="172"/>
      <c r="AI447" s="182"/>
      <c r="AJ447" s="182"/>
      <c r="AK447" s="182"/>
      <c r="AL447" s="177"/>
      <c r="AM447" s="182"/>
      <c r="AN447" s="182"/>
      <c r="AO447" s="182"/>
      <c r="AP447" s="177"/>
      <c r="AQ447" s="217"/>
      <c r="AR447" s="136"/>
      <c r="AS447" s="137" t="s">
        <v>350</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358</v>
      </c>
      <c r="F451" s="167"/>
      <c r="G451" s="168" t="s">
        <v>355</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357</v>
      </c>
      <c r="AF451" s="179"/>
      <c r="AG451" s="179"/>
      <c r="AH451" s="180"/>
      <c r="AI451" s="181" t="s">
        <v>498</v>
      </c>
      <c r="AJ451" s="181"/>
      <c r="AK451" s="181"/>
      <c r="AL451" s="176"/>
      <c r="AM451" s="181" t="s">
        <v>494</v>
      </c>
      <c r="AN451" s="181"/>
      <c r="AO451" s="181"/>
      <c r="AP451" s="176"/>
      <c r="AQ451" s="176" t="s">
        <v>349</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350</v>
      </c>
      <c r="AH452" s="172"/>
      <c r="AI452" s="182"/>
      <c r="AJ452" s="182"/>
      <c r="AK452" s="182"/>
      <c r="AL452" s="177"/>
      <c r="AM452" s="182"/>
      <c r="AN452" s="182"/>
      <c r="AO452" s="182"/>
      <c r="AP452" s="177"/>
      <c r="AQ452" s="217"/>
      <c r="AR452" s="136"/>
      <c r="AS452" s="137" t="s">
        <v>350</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359</v>
      </c>
      <c r="F456" s="167"/>
      <c r="G456" s="168" t="s">
        <v>356</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357</v>
      </c>
      <c r="AF456" s="179"/>
      <c r="AG456" s="179"/>
      <c r="AH456" s="180"/>
      <c r="AI456" s="181" t="s">
        <v>498</v>
      </c>
      <c r="AJ456" s="181"/>
      <c r="AK456" s="181"/>
      <c r="AL456" s="176"/>
      <c r="AM456" s="181" t="s">
        <v>494</v>
      </c>
      <c r="AN456" s="181"/>
      <c r="AO456" s="181"/>
      <c r="AP456" s="176"/>
      <c r="AQ456" s="176" t="s">
        <v>349</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350</v>
      </c>
      <c r="AH457" s="172"/>
      <c r="AI457" s="182"/>
      <c r="AJ457" s="182"/>
      <c r="AK457" s="182"/>
      <c r="AL457" s="177"/>
      <c r="AM457" s="182"/>
      <c r="AN457" s="182"/>
      <c r="AO457" s="182"/>
      <c r="AP457" s="177"/>
      <c r="AQ457" s="217" t="s">
        <v>574</v>
      </c>
      <c r="AR457" s="136"/>
      <c r="AS457" s="137" t="s">
        <v>350</v>
      </c>
      <c r="AT457" s="172"/>
      <c r="AU457" s="136" t="s">
        <v>574</v>
      </c>
      <c r="AV457" s="136"/>
      <c r="AW457" s="137" t="s">
        <v>300</v>
      </c>
      <c r="AX457" s="138"/>
    </row>
    <row r="458" spans="1:50" ht="23.25" customHeight="1" x14ac:dyDescent="0.15">
      <c r="A458" s="997"/>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574</v>
      </c>
      <c r="AJ458" s="112"/>
      <c r="AK458" s="112"/>
      <c r="AL458" s="112"/>
      <c r="AM458" s="111" t="s">
        <v>574</v>
      </c>
      <c r="AN458" s="112"/>
      <c r="AO458" s="112"/>
      <c r="AP458" s="113"/>
      <c r="AQ458" s="111" t="s">
        <v>574</v>
      </c>
      <c r="AR458" s="112"/>
      <c r="AS458" s="112"/>
      <c r="AT458" s="113"/>
      <c r="AU458" s="112" t="s">
        <v>574</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574</v>
      </c>
      <c r="AF459" s="112"/>
      <c r="AG459" s="112"/>
      <c r="AH459" s="113"/>
      <c r="AI459" s="111" t="s">
        <v>574</v>
      </c>
      <c r="AJ459" s="112"/>
      <c r="AK459" s="112"/>
      <c r="AL459" s="112"/>
      <c r="AM459" s="111" t="s">
        <v>574</v>
      </c>
      <c r="AN459" s="112"/>
      <c r="AO459" s="112"/>
      <c r="AP459" s="113"/>
      <c r="AQ459" s="111" t="s">
        <v>574</v>
      </c>
      <c r="AR459" s="112"/>
      <c r="AS459" s="112"/>
      <c r="AT459" s="113"/>
      <c r="AU459" s="112" t="s">
        <v>574</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18.75" hidden="1" customHeight="1" x14ac:dyDescent="0.15">
      <c r="A461" s="997"/>
      <c r="B461" s="252"/>
      <c r="C461" s="251"/>
      <c r="D461" s="252"/>
      <c r="E461" s="166" t="s">
        <v>359</v>
      </c>
      <c r="F461" s="167"/>
      <c r="G461" s="168" t="s">
        <v>356</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357</v>
      </c>
      <c r="AF461" s="179"/>
      <c r="AG461" s="179"/>
      <c r="AH461" s="180"/>
      <c r="AI461" s="181" t="s">
        <v>498</v>
      </c>
      <c r="AJ461" s="181"/>
      <c r="AK461" s="181"/>
      <c r="AL461" s="176"/>
      <c r="AM461" s="181" t="s">
        <v>496</v>
      </c>
      <c r="AN461" s="181"/>
      <c r="AO461" s="181"/>
      <c r="AP461" s="176"/>
      <c r="AQ461" s="176" t="s">
        <v>349</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350</v>
      </c>
      <c r="AH462" s="172"/>
      <c r="AI462" s="182"/>
      <c r="AJ462" s="182"/>
      <c r="AK462" s="182"/>
      <c r="AL462" s="177"/>
      <c r="AM462" s="182"/>
      <c r="AN462" s="182"/>
      <c r="AO462" s="182"/>
      <c r="AP462" s="177"/>
      <c r="AQ462" s="217"/>
      <c r="AR462" s="136"/>
      <c r="AS462" s="137" t="s">
        <v>350</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359</v>
      </c>
      <c r="F466" s="167"/>
      <c r="G466" s="168" t="s">
        <v>356</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357</v>
      </c>
      <c r="AF466" s="179"/>
      <c r="AG466" s="179"/>
      <c r="AH466" s="180"/>
      <c r="AI466" s="181" t="s">
        <v>498</v>
      </c>
      <c r="AJ466" s="181"/>
      <c r="AK466" s="181"/>
      <c r="AL466" s="176"/>
      <c r="AM466" s="181" t="s">
        <v>494</v>
      </c>
      <c r="AN466" s="181"/>
      <c r="AO466" s="181"/>
      <c r="AP466" s="176"/>
      <c r="AQ466" s="176" t="s">
        <v>349</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350</v>
      </c>
      <c r="AH467" s="172"/>
      <c r="AI467" s="182"/>
      <c r="AJ467" s="182"/>
      <c r="AK467" s="182"/>
      <c r="AL467" s="177"/>
      <c r="AM467" s="182"/>
      <c r="AN467" s="182"/>
      <c r="AO467" s="182"/>
      <c r="AP467" s="177"/>
      <c r="AQ467" s="217"/>
      <c r="AR467" s="136"/>
      <c r="AS467" s="137" t="s">
        <v>350</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359</v>
      </c>
      <c r="F471" s="167"/>
      <c r="G471" s="168" t="s">
        <v>356</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357</v>
      </c>
      <c r="AF471" s="179"/>
      <c r="AG471" s="179"/>
      <c r="AH471" s="180"/>
      <c r="AI471" s="181" t="s">
        <v>498</v>
      </c>
      <c r="AJ471" s="181"/>
      <c r="AK471" s="181"/>
      <c r="AL471" s="176"/>
      <c r="AM471" s="181" t="s">
        <v>490</v>
      </c>
      <c r="AN471" s="181"/>
      <c r="AO471" s="181"/>
      <c r="AP471" s="176"/>
      <c r="AQ471" s="176" t="s">
        <v>349</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350</v>
      </c>
      <c r="AH472" s="172"/>
      <c r="AI472" s="182"/>
      <c r="AJ472" s="182"/>
      <c r="AK472" s="182"/>
      <c r="AL472" s="177"/>
      <c r="AM472" s="182"/>
      <c r="AN472" s="182"/>
      <c r="AO472" s="182"/>
      <c r="AP472" s="177"/>
      <c r="AQ472" s="217"/>
      <c r="AR472" s="136"/>
      <c r="AS472" s="137" t="s">
        <v>350</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359</v>
      </c>
      <c r="F476" s="167"/>
      <c r="G476" s="168" t="s">
        <v>356</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357</v>
      </c>
      <c r="AF476" s="179"/>
      <c r="AG476" s="179"/>
      <c r="AH476" s="180"/>
      <c r="AI476" s="181" t="s">
        <v>498</v>
      </c>
      <c r="AJ476" s="181"/>
      <c r="AK476" s="181"/>
      <c r="AL476" s="176"/>
      <c r="AM476" s="181" t="s">
        <v>494</v>
      </c>
      <c r="AN476" s="181"/>
      <c r="AO476" s="181"/>
      <c r="AP476" s="176"/>
      <c r="AQ476" s="176" t="s">
        <v>349</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350</v>
      </c>
      <c r="AH477" s="172"/>
      <c r="AI477" s="182"/>
      <c r="AJ477" s="182"/>
      <c r="AK477" s="182"/>
      <c r="AL477" s="177"/>
      <c r="AM477" s="182"/>
      <c r="AN477" s="182"/>
      <c r="AO477" s="182"/>
      <c r="AP477" s="177"/>
      <c r="AQ477" s="217"/>
      <c r="AR477" s="136"/>
      <c r="AS477" s="137" t="s">
        <v>350</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538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533</v>
      </c>
      <c r="F484" s="239"/>
      <c r="G484" s="240" t="s">
        <v>369</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358</v>
      </c>
      <c r="F485" s="167"/>
      <c r="G485" s="168" t="s">
        <v>355</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357</v>
      </c>
      <c r="AF485" s="179"/>
      <c r="AG485" s="179"/>
      <c r="AH485" s="180"/>
      <c r="AI485" s="181" t="s">
        <v>499</v>
      </c>
      <c r="AJ485" s="181"/>
      <c r="AK485" s="181"/>
      <c r="AL485" s="176"/>
      <c r="AM485" s="181" t="s">
        <v>496</v>
      </c>
      <c r="AN485" s="181"/>
      <c r="AO485" s="181"/>
      <c r="AP485" s="176"/>
      <c r="AQ485" s="176" t="s">
        <v>349</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350</v>
      </c>
      <c r="AH486" s="172"/>
      <c r="AI486" s="182"/>
      <c r="AJ486" s="182"/>
      <c r="AK486" s="182"/>
      <c r="AL486" s="177"/>
      <c r="AM486" s="182"/>
      <c r="AN486" s="182"/>
      <c r="AO486" s="182"/>
      <c r="AP486" s="177"/>
      <c r="AQ486" s="217"/>
      <c r="AR486" s="136"/>
      <c r="AS486" s="137" t="s">
        <v>350</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358</v>
      </c>
      <c r="F490" s="167"/>
      <c r="G490" s="168" t="s">
        <v>355</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357</v>
      </c>
      <c r="AF490" s="179"/>
      <c r="AG490" s="179"/>
      <c r="AH490" s="180"/>
      <c r="AI490" s="181" t="s">
        <v>498</v>
      </c>
      <c r="AJ490" s="181"/>
      <c r="AK490" s="181"/>
      <c r="AL490" s="176"/>
      <c r="AM490" s="181" t="s">
        <v>496</v>
      </c>
      <c r="AN490" s="181"/>
      <c r="AO490" s="181"/>
      <c r="AP490" s="176"/>
      <c r="AQ490" s="176" t="s">
        <v>349</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350</v>
      </c>
      <c r="AH491" s="172"/>
      <c r="AI491" s="182"/>
      <c r="AJ491" s="182"/>
      <c r="AK491" s="182"/>
      <c r="AL491" s="177"/>
      <c r="AM491" s="182"/>
      <c r="AN491" s="182"/>
      <c r="AO491" s="182"/>
      <c r="AP491" s="177"/>
      <c r="AQ491" s="217"/>
      <c r="AR491" s="136"/>
      <c r="AS491" s="137" t="s">
        <v>350</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358</v>
      </c>
      <c r="F495" s="167"/>
      <c r="G495" s="168" t="s">
        <v>355</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357</v>
      </c>
      <c r="AF495" s="179"/>
      <c r="AG495" s="179"/>
      <c r="AH495" s="180"/>
      <c r="AI495" s="181" t="s">
        <v>498</v>
      </c>
      <c r="AJ495" s="181"/>
      <c r="AK495" s="181"/>
      <c r="AL495" s="176"/>
      <c r="AM495" s="181" t="s">
        <v>494</v>
      </c>
      <c r="AN495" s="181"/>
      <c r="AO495" s="181"/>
      <c r="AP495" s="176"/>
      <c r="AQ495" s="176" t="s">
        <v>349</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350</v>
      </c>
      <c r="AH496" s="172"/>
      <c r="AI496" s="182"/>
      <c r="AJ496" s="182"/>
      <c r="AK496" s="182"/>
      <c r="AL496" s="177"/>
      <c r="AM496" s="182"/>
      <c r="AN496" s="182"/>
      <c r="AO496" s="182"/>
      <c r="AP496" s="177"/>
      <c r="AQ496" s="217"/>
      <c r="AR496" s="136"/>
      <c r="AS496" s="137" t="s">
        <v>350</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358</v>
      </c>
      <c r="F500" s="167"/>
      <c r="G500" s="168" t="s">
        <v>355</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357</v>
      </c>
      <c r="AF500" s="179"/>
      <c r="AG500" s="179"/>
      <c r="AH500" s="180"/>
      <c r="AI500" s="181" t="s">
        <v>498</v>
      </c>
      <c r="AJ500" s="181"/>
      <c r="AK500" s="181"/>
      <c r="AL500" s="176"/>
      <c r="AM500" s="181" t="s">
        <v>495</v>
      </c>
      <c r="AN500" s="181"/>
      <c r="AO500" s="181"/>
      <c r="AP500" s="176"/>
      <c r="AQ500" s="176" t="s">
        <v>349</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350</v>
      </c>
      <c r="AH501" s="172"/>
      <c r="AI501" s="182"/>
      <c r="AJ501" s="182"/>
      <c r="AK501" s="182"/>
      <c r="AL501" s="177"/>
      <c r="AM501" s="182"/>
      <c r="AN501" s="182"/>
      <c r="AO501" s="182"/>
      <c r="AP501" s="177"/>
      <c r="AQ501" s="217"/>
      <c r="AR501" s="136"/>
      <c r="AS501" s="137" t="s">
        <v>350</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358</v>
      </c>
      <c r="F505" s="167"/>
      <c r="G505" s="168" t="s">
        <v>355</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357</v>
      </c>
      <c r="AF505" s="179"/>
      <c r="AG505" s="179"/>
      <c r="AH505" s="180"/>
      <c r="AI505" s="181" t="s">
        <v>498</v>
      </c>
      <c r="AJ505" s="181"/>
      <c r="AK505" s="181"/>
      <c r="AL505" s="176"/>
      <c r="AM505" s="181" t="s">
        <v>496</v>
      </c>
      <c r="AN505" s="181"/>
      <c r="AO505" s="181"/>
      <c r="AP505" s="176"/>
      <c r="AQ505" s="176" t="s">
        <v>349</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350</v>
      </c>
      <c r="AH506" s="172"/>
      <c r="AI506" s="182"/>
      <c r="AJ506" s="182"/>
      <c r="AK506" s="182"/>
      <c r="AL506" s="177"/>
      <c r="AM506" s="182"/>
      <c r="AN506" s="182"/>
      <c r="AO506" s="182"/>
      <c r="AP506" s="177"/>
      <c r="AQ506" s="217"/>
      <c r="AR506" s="136"/>
      <c r="AS506" s="137" t="s">
        <v>350</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359</v>
      </c>
      <c r="F510" s="167"/>
      <c r="G510" s="168" t="s">
        <v>356</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357</v>
      </c>
      <c r="AF510" s="179"/>
      <c r="AG510" s="179"/>
      <c r="AH510" s="180"/>
      <c r="AI510" s="181" t="s">
        <v>498</v>
      </c>
      <c r="AJ510" s="181"/>
      <c r="AK510" s="181"/>
      <c r="AL510" s="176"/>
      <c r="AM510" s="181" t="s">
        <v>494</v>
      </c>
      <c r="AN510" s="181"/>
      <c r="AO510" s="181"/>
      <c r="AP510" s="176"/>
      <c r="AQ510" s="176" t="s">
        <v>349</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350</v>
      </c>
      <c r="AH511" s="172"/>
      <c r="AI511" s="182"/>
      <c r="AJ511" s="182"/>
      <c r="AK511" s="182"/>
      <c r="AL511" s="177"/>
      <c r="AM511" s="182"/>
      <c r="AN511" s="182"/>
      <c r="AO511" s="182"/>
      <c r="AP511" s="177"/>
      <c r="AQ511" s="217"/>
      <c r="AR511" s="136"/>
      <c r="AS511" s="137" t="s">
        <v>350</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359</v>
      </c>
      <c r="F515" s="167"/>
      <c r="G515" s="168" t="s">
        <v>356</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357</v>
      </c>
      <c r="AF515" s="179"/>
      <c r="AG515" s="179"/>
      <c r="AH515" s="180"/>
      <c r="AI515" s="181" t="s">
        <v>499</v>
      </c>
      <c r="AJ515" s="181"/>
      <c r="AK515" s="181"/>
      <c r="AL515" s="176"/>
      <c r="AM515" s="181" t="s">
        <v>494</v>
      </c>
      <c r="AN515" s="181"/>
      <c r="AO515" s="181"/>
      <c r="AP515" s="176"/>
      <c r="AQ515" s="176" t="s">
        <v>349</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350</v>
      </c>
      <c r="AH516" s="172"/>
      <c r="AI516" s="182"/>
      <c r="AJ516" s="182"/>
      <c r="AK516" s="182"/>
      <c r="AL516" s="177"/>
      <c r="AM516" s="182"/>
      <c r="AN516" s="182"/>
      <c r="AO516" s="182"/>
      <c r="AP516" s="177"/>
      <c r="AQ516" s="217"/>
      <c r="AR516" s="136"/>
      <c r="AS516" s="137" t="s">
        <v>350</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359</v>
      </c>
      <c r="F520" s="167"/>
      <c r="G520" s="168" t="s">
        <v>356</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357</v>
      </c>
      <c r="AF520" s="179"/>
      <c r="AG520" s="179"/>
      <c r="AH520" s="180"/>
      <c r="AI520" s="181" t="s">
        <v>499</v>
      </c>
      <c r="AJ520" s="181"/>
      <c r="AK520" s="181"/>
      <c r="AL520" s="176"/>
      <c r="AM520" s="181" t="s">
        <v>494</v>
      </c>
      <c r="AN520" s="181"/>
      <c r="AO520" s="181"/>
      <c r="AP520" s="176"/>
      <c r="AQ520" s="176" t="s">
        <v>349</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350</v>
      </c>
      <c r="AH521" s="172"/>
      <c r="AI521" s="182"/>
      <c r="AJ521" s="182"/>
      <c r="AK521" s="182"/>
      <c r="AL521" s="177"/>
      <c r="AM521" s="182"/>
      <c r="AN521" s="182"/>
      <c r="AO521" s="182"/>
      <c r="AP521" s="177"/>
      <c r="AQ521" s="217"/>
      <c r="AR521" s="136"/>
      <c r="AS521" s="137" t="s">
        <v>350</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359</v>
      </c>
      <c r="F525" s="167"/>
      <c r="G525" s="168" t="s">
        <v>356</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357</v>
      </c>
      <c r="AF525" s="179"/>
      <c r="AG525" s="179"/>
      <c r="AH525" s="180"/>
      <c r="AI525" s="181" t="s">
        <v>498</v>
      </c>
      <c r="AJ525" s="181"/>
      <c r="AK525" s="181"/>
      <c r="AL525" s="176"/>
      <c r="AM525" s="181" t="s">
        <v>490</v>
      </c>
      <c r="AN525" s="181"/>
      <c r="AO525" s="181"/>
      <c r="AP525" s="176"/>
      <c r="AQ525" s="176" t="s">
        <v>349</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350</v>
      </c>
      <c r="AH526" s="172"/>
      <c r="AI526" s="182"/>
      <c r="AJ526" s="182"/>
      <c r="AK526" s="182"/>
      <c r="AL526" s="177"/>
      <c r="AM526" s="182"/>
      <c r="AN526" s="182"/>
      <c r="AO526" s="182"/>
      <c r="AP526" s="177"/>
      <c r="AQ526" s="217"/>
      <c r="AR526" s="136"/>
      <c r="AS526" s="137" t="s">
        <v>350</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359</v>
      </c>
      <c r="F530" s="167"/>
      <c r="G530" s="168" t="s">
        <v>356</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357</v>
      </c>
      <c r="AF530" s="179"/>
      <c r="AG530" s="179"/>
      <c r="AH530" s="180"/>
      <c r="AI530" s="181" t="s">
        <v>498</v>
      </c>
      <c r="AJ530" s="181"/>
      <c r="AK530" s="181"/>
      <c r="AL530" s="176"/>
      <c r="AM530" s="181" t="s">
        <v>494</v>
      </c>
      <c r="AN530" s="181"/>
      <c r="AO530" s="181"/>
      <c r="AP530" s="176"/>
      <c r="AQ530" s="176" t="s">
        <v>349</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350</v>
      </c>
      <c r="AH531" s="172"/>
      <c r="AI531" s="182"/>
      <c r="AJ531" s="182"/>
      <c r="AK531" s="182"/>
      <c r="AL531" s="177"/>
      <c r="AM531" s="182"/>
      <c r="AN531" s="182"/>
      <c r="AO531" s="182"/>
      <c r="AP531" s="177"/>
      <c r="AQ531" s="217"/>
      <c r="AR531" s="136"/>
      <c r="AS531" s="137" t="s">
        <v>350</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539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534</v>
      </c>
      <c r="F538" s="239"/>
      <c r="G538" s="240" t="s">
        <v>369</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358</v>
      </c>
      <c r="F539" s="167"/>
      <c r="G539" s="168" t="s">
        <v>355</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357</v>
      </c>
      <c r="AF539" s="179"/>
      <c r="AG539" s="179"/>
      <c r="AH539" s="180"/>
      <c r="AI539" s="181" t="s">
        <v>499</v>
      </c>
      <c r="AJ539" s="181"/>
      <c r="AK539" s="181"/>
      <c r="AL539" s="176"/>
      <c r="AM539" s="181" t="s">
        <v>494</v>
      </c>
      <c r="AN539" s="181"/>
      <c r="AO539" s="181"/>
      <c r="AP539" s="176"/>
      <c r="AQ539" s="176" t="s">
        <v>349</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350</v>
      </c>
      <c r="AH540" s="172"/>
      <c r="AI540" s="182"/>
      <c r="AJ540" s="182"/>
      <c r="AK540" s="182"/>
      <c r="AL540" s="177"/>
      <c r="AM540" s="182"/>
      <c r="AN540" s="182"/>
      <c r="AO540" s="182"/>
      <c r="AP540" s="177"/>
      <c r="AQ540" s="217"/>
      <c r="AR540" s="136"/>
      <c r="AS540" s="137" t="s">
        <v>350</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358</v>
      </c>
      <c r="F544" s="167"/>
      <c r="G544" s="168" t="s">
        <v>355</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357</v>
      </c>
      <c r="AF544" s="179"/>
      <c r="AG544" s="179"/>
      <c r="AH544" s="180"/>
      <c r="AI544" s="181" t="s">
        <v>498</v>
      </c>
      <c r="AJ544" s="181"/>
      <c r="AK544" s="181"/>
      <c r="AL544" s="176"/>
      <c r="AM544" s="181" t="s">
        <v>496</v>
      </c>
      <c r="AN544" s="181"/>
      <c r="AO544" s="181"/>
      <c r="AP544" s="176"/>
      <c r="AQ544" s="176" t="s">
        <v>349</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350</v>
      </c>
      <c r="AH545" s="172"/>
      <c r="AI545" s="182"/>
      <c r="AJ545" s="182"/>
      <c r="AK545" s="182"/>
      <c r="AL545" s="177"/>
      <c r="AM545" s="182"/>
      <c r="AN545" s="182"/>
      <c r="AO545" s="182"/>
      <c r="AP545" s="177"/>
      <c r="AQ545" s="217"/>
      <c r="AR545" s="136"/>
      <c r="AS545" s="137" t="s">
        <v>350</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358</v>
      </c>
      <c r="F549" s="167"/>
      <c r="G549" s="168" t="s">
        <v>355</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357</v>
      </c>
      <c r="AF549" s="179"/>
      <c r="AG549" s="179"/>
      <c r="AH549" s="180"/>
      <c r="AI549" s="181" t="s">
        <v>498</v>
      </c>
      <c r="AJ549" s="181"/>
      <c r="AK549" s="181"/>
      <c r="AL549" s="176"/>
      <c r="AM549" s="181" t="s">
        <v>490</v>
      </c>
      <c r="AN549" s="181"/>
      <c r="AO549" s="181"/>
      <c r="AP549" s="176"/>
      <c r="AQ549" s="176" t="s">
        <v>349</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350</v>
      </c>
      <c r="AH550" s="172"/>
      <c r="AI550" s="182"/>
      <c r="AJ550" s="182"/>
      <c r="AK550" s="182"/>
      <c r="AL550" s="177"/>
      <c r="AM550" s="182"/>
      <c r="AN550" s="182"/>
      <c r="AO550" s="182"/>
      <c r="AP550" s="177"/>
      <c r="AQ550" s="217"/>
      <c r="AR550" s="136"/>
      <c r="AS550" s="137" t="s">
        <v>350</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358</v>
      </c>
      <c r="F554" s="167"/>
      <c r="G554" s="168" t="s">
        <v>355</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357</v>
      </c>
      <c r="AF554" s="179"/>
      <c r="AG554" s="179"/>
      <c r="AH554" s="180"/>
      <c r="AI554" s="181" t="s">
        <v>498</v>
      </c>
      <c r="AJ554" s="181"/>
      <c r="AK554" s="181"/>
      <c r="AL554" s="176"/>
      <c r="AM554" s="181" t="s">
        <v>490</v>
      </c>
      <c r="AN554" s="181"/>
      <c r="AO554" s="181"/>
      <c r="AP554" s="176"/>
      <c r="AQ554" s="176" t="s">
        <v>349</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350</v>
      </c>
      <c r="AH555" s="172"/>
      <c r="AI555" s="182"/>
      <c r="AJ555" s="182"/>
      <c r="AK555" s="182"/>
      <c r="AL555" s="177"/>
      <c r="AM555" s="182"/>
      <c r="AN555" s="182"/>
      <c r="AO555" s="182"/>
      <c r="AP555" s="177"/>
      <c r="AQ555" s="217"/>
      <c r="AR555" s="136"/>
      <c r="AS555" s="137" t="s">
        <v>350</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358</v>
      </c>
      <c r="F559" s="167"/>
      <c r="G559" s="168" t="s">
        <v>355</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357</v>
      </c>
      <c r="AF559" s="179"/>
      <c r="AG559" s="179"/>
      <c r="AH559" s="180"/>
      <c r="AI559" s="181" t="s">
        <v>498</v>
      </c>
      <c r="AJ559" s="181"/>
      <c r="AK559" s="181"/>
      <c r="AL559" s="176"/>
      <c r="AM559" s="181" t="s">
        <v>494</v>
      </c>
      <c r="AN559" s="181"/>
      <c r="AO559" s="181"/>
      <c r="AP559" s="176"/>
      <c r="AQ559" s="176" t="s">
        <v>349</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350</v>
      </c>
      <c r="AH560" s="172"/>
      <c r="AI560" s="182"/>
      <c r="AJ560" s="182"/>
      <c r="AK560" s="182"/>
      <c r="AL560" s="177"/>
      <c r="AM560" s="182"/>
      <c r="AN560" s="182"/>
      <c r="AO560" s="182"/>
      <c r="AP560" s="177"/>
      <c r="AQ560" s="217"/>
      <c r="AR560" s="136"/>
      <c r="AS560" s="137" t="s">
        <v>350</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359</v>
      </c>
      <c r="F564" s="167"/>
      <c r="G564" s="168" t="s">
        <v>356</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357</v>
      </c>
      <c r="AF564" s="179"/>
      <c r="AG564" s="179"/>
      <c r="AH564" s="180"/>
      <c r="AI564" s="181" t="s">
        <v>498</v>
      </c>
      <c r="AJ564" s="181"/>
      <c r="AK564" s="181"/>
      <c r="AL564" s="176"/>
      <c r="AM564" s="181" t="s">
        <v>490</v>
      </c>
      <c r="AN564" s="181"/>
      <c r="AO564" s="181"/>
      <c r="AP564" s="176"/>
      <c r="AQ564" s="176" t="s">
        <v>349</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350</v>
      </c>
      <c r="AH565" s="172"/>
      <c r="AI565" s="182"/>
      <c r="AJ565" s="182"/>
      <c r="AK565" s="182"/>
      <c r="AL565" s="177"/>
      <c r="AM565" s="182"/>
      <c r="AN565" s="182"/>
      <c r="AO565" s="182"/>
      <c r="AP565" s="177"/>
      <c r="AQ565" s="217"/>
      <c r="AR565" s="136"/>
      <c r="AS565" s="137" t="s">
        <v>350</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359</v>
      </c>
      <c r="F569" s="167"/>
      <c r="G569" s="168" t="s">
        <v>356</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357</v>
      </c>
      <c r="AF569" s="179"/>
      <c r="AG569" s="179"/>
      <c r="AH569" s="180"/>
      <c r="AI569" s="181" t="s">
        <v>499</v>
      </c>
      <c r="AJ569" s="181"/>
      <c r="AK569" s="181"/>
      <c r="AL569" s="176"/>
      <c r="AM569" s="181" t="s">
        <v>490</v>
      </c>
      <c r="AN569" s="181"/>
      <c r="AO569" s="181"/>
      <c r="AP569" s="176"/>
      <c r="AQ569" s="176" t="s">
        <v>349</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350</v>
      </c>
      <c r="AH570" s="172"/>
      <c r="AI570" s="182"/>
      <c r="AJ570" s="182"/>
      <c r="AK570" s="182"/>
      <c r="AL570" s="177"/>
      <c r="AM570" s="182"/>
      <c r="AN570" s="182"/>
      <c r="AO570" s="182"/>
      <c r="AP570" s="177"/>
      <c r="AQ570" s="217"/>
      <c r="AR570" s="136"/>
      <c r="AS570" s="137" t="s">
        <v>350</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359</v>
      </c>
      <c r="F574" s="167"/>
      <c r="G574" s="168" t="s">
        <v>356</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357</v>
      </c>
      <c r="AF574" s="179"/>
      <c r="AG574" s="179"/>
      <c r="AH574" s="180"/>
      <c r="AI574" s="181" t="s">
        <v>498</v>
      </c>
      <c r="AJ574" s="181"/>
      <c r="AK574" s="181"/>
      <c r="AL574" s="176"/>
      <c r="AM574" s="181" t="s">
        <v>490</v>
      </c>
      <c r="AN574" s="181"/>
      <c r="AO574" s="181"/>
      <c r="AP574" s="176"/>
      <c r="AQ574" s="176" t="s">
        <v>349</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350</v>
      </c>
      <c r="AH575" s="172"/>
      <c r="AI575" s="182"/>
      <c r="AJ575" s="182"/>
      <c r="AK575" s="182"/>
      <c r="AL575" s="177"/>
      <c r="AM575" s="182"/>
      <c r="AN575" s="182"/>
      <c r="AO575" s="182"/>
      <c r="AP575" s="177"/>
      <c r="AQ575" s="217"/>
      <c r="AR575" s="136"/>
      <c r="AS575" s="137" t="s">
        <v>350</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359</v>
      </c>
      <c r="F579" s="167"/>
      <c r="G579" s="168" t="s">
        <v>356</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357</v>
      </c>
      <c r="AF579" s="179"/>
      <c r="AG579" s="179"/>
      <c r="AH579" s="180"/>
      <c r="AI579" s="181" t="s">
        <v>498</v>
      </c>
      <c r="AJ579" s="181"/>
      <c r="AK579" s="181"/>
      <c r="AL579" s="176"/>
      <c r="AM579" s="181" t="s">
        <v>490</v>
      </c>
      <c r="AN579" s="181"/>
      <c r="AO579" s="181"/>
      <c r="AP579" s="176"/>
      <c r="AQ579" s="176" t="s">
        <v>349</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350</v>
      </c>
      <c r="AH580" s="172"/>
      <c r="AI580" s="182"/>
      <c r="AJ580" s="182"/>
      <c r="AK580" s="182"/>
      <c r="AL580" s="177"/>
      <c r="AM580" s="182"/>
      <c r="AN580" s="182"/>
      <c r="AO580" s="182"/>
      <c r="AP580" s="177"/>
      <c r="AQ580" s="217"/>
      <c r="AR580" s="136"/>
      <c r="AS580" s="137" t="s">
        <v>350</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359</v>
      </c>
      <c r="F584" s="167"/>
      <c r="G584" s="168" t="s">
        <v>356</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357</v>
      </c>
      <c r="AF584" s="179"/>
      <c r="AG584" s="179"/>
      <c r="AH584" s="180"/>
      <c r="AI584" s="181" t="s">
        <v>498</v>
      </c>
      <c r="AJ584" s="181"/>
      <c r="AK584" s="181"/>
      <c r="AL584" s="176"/>
      <c r="AM584" s="181" t="s">
        <v>494</v>
      </c>
      <c r="AN584" s="181"/>
      <c r="AO584" s="181"/>
      <c r="AP584" s="176"/>
      <c r="AQ584" s="176" t="s">
        <v>349</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350</v>
      </c>
      <c r="AH585" s="172"/>
      <c r="AI585" s="182"/>
      <c r="AJ585" s="182"/>
      <c r="AK585" s="182"/>
      <c r="AL585" s="177"/>
      <c r="AM585" s="182"/>
      <c r="AN585" s="182"/>
      <c r="AO585" s="182"/>
      <c r="AP585" s="177"/>
      <c r="AQ585" s="217"/>
      <c r="AR585" s="136"/>
      <c r="AS585" s="137" t="s">
        <v>350</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539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533</v>
      </c>
      <c r="F592" s="239"/>
      <c r="G592" s="240" t="s">
        <v>369</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358</v>
      </c>
      <c r="F593" s="167"/>
      <c r="G593" s="168" t="s">
        <v>355</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357</v>
      </c>
      <c r="AF593" s="179"/>
      <c r="AG593" s="179"/>
      <c r="AH593" s="180"/>
      <c r="AI593" s="181" t="s">
        <v>498</v>
      </c>
      <c r="AJ593" s="181"/>
      <c r="AK593" s="181"/>
      <c r="AL593" s="176"/>
      <c r="AM593" s="181" t="s">
        <v>490</v>
      </c>
      <c r="AN593" s="181"/>
      <c r="AO593" s="181"/>
      <c r="AP593" s="176"/>
      <c r="AQ593" s="176" t="s">
        <v>349</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350</v>
      </c>
      <c r="AH594" s="172"/>
      <c r="AI594" s="182"/>
      <c r="AJ594" s="182"/>
      <c r="AK594" s="182"/>
      <c r="AL594" s="177"/>
      <c r="AM594" s="182"/>
      <c r="AN594" s="182"/>
      <c r="AO594" s="182"/>
      <c r="AP594" s="177"/>
      <c r="AQ594" s="217"/>
      <c r="AR594" s="136"/>
      <c r="AS594" s="137" t="s">
        <v>350</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358</v>
      </c>
      <c r="F598" s="167"/>
      <c r="G598" s="168" t="s">
        <v>355</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357</v>
      </c>
      <c r="AF598" s="179"/>
      <c r="AG598" s="179"/>
      <c r="AH598" s="180"/>
      <c r="AI598" s="181" t="s">
        <v>499</v>
      </c>
      <c r="AJ598" s="181"/>
      <c r="AK598" s="181"/>
      <c r="AL598" s="176"/>
      <c r="AM598" s="181" t="s">
        <v>495</v>
      </c>
      <c r="AN598" s="181"/>
      <c r="AO598" s="181"/>
      <c r="AP598" s="176"/>
      <c r="AQ598" s="176" t="s">
        <v>349</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350</v>
      </c>
      <c r="AH599" s="172"/>
      <c r="AI599" s="182"/>
      <c r="AJ599" s="182"/>
      <c r="AK599" s="182"/>
      <c r="AL599" s="177"/>
      <c r="AM599" s="182"/>
      <c r="AN599" s="182"/>
      <c r="AO599" s="182"/>
      <c r="AP599" s="177"/>
      <c r="AQ599" s="217"/>
      <c r="AR599" s="136"/>
      <c r="AS599" s="137" t="s">
        <v>350</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358</v>
      </c>
      <c r="F603" s="167"/>
      <c r="G603" s="168" t="s">
        <v>355</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357</v>
      </c>
      <c r="AF603" s="179"/>
      <c r="AG603" s="179"/>
      <c r="AH603" s="180"/>
      <c r="AI603" s="181" t="s">
        <v>498</v>
      </c>
      <c r="AJ603" s="181"/>
      <c r="AK603" s="181"/>
      <c r="AL603" s="176"/>
      <c r="AM603" s="181" t="s">
        <v>490</v>
      </c>
      <c r="AN603" s="181"/>
      <c r="AO603" s="181"/>
      <c r="AP603" s="176"/>
      <c r="AQ603" s="176" t="s">
        <v>349</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350</v>
      </c>
      <c r="AH604" s="172"/>
      <c r="AI604" s="182"/>
      <c r="AJ604" s="182"/>
      <c r="AK604" s="182"/>
      <c r="AL604" s="177"/>
      <c r="AM604" s="182"/>
      <c r="AN604" s="182"/>
      <c r="AO604" s="182"/>
      <c r="AP604" s="177"/>
      <c r="AQ604" s="217"/>
      <c r="AR604" s="136"/>
      <c r="AS604" s="137" t="s">
        <v>350</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358</v>
      </c>
      <c r="F608" s="167"/>
      <c r="G608" s="168" t="s">
        <v>355</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357</v>
      </c>
      <c r="AF608" s="179"/>
      <c r="AG608" s="179"/>
      <c r="AH608" s="180"/>
      <c r="AI608" s="181" t="s">
        <v>498</v>
      </c>
      <c r="AJ608" s="181"/>
      <c r="AK608" s="181"/>
      <c r="AL608" s="176"/>
      <c r="AM608" s="181" t="s">
        <v>490</v>
      </c>
      <c r="AN608" s="181"/>
      <c r="AO608" s="181"/>
      <c r="AP608" s="176"/>
      <c r="AQ608" s="176" t="s">
        <v>349</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350</v>
      </c>
      <c r="AH609" s="172"/>
      <c r="AI609" s="182"/>
      <c r="AJ609" s="182"/>
      <c r="AK609" s="182"/>
      <c r="AL609" s="177"/>
      <c r="AM609" s="182"/>
      <c r="AN609" s="182"/>
      <c r="AO609" s="182"/>
      <c r="AP609" s="177"/>
      <c r="AQ609" s="217"/>
      <c r="AR609" s="136"/>
      <c r="AS609" s="137" t="s">
        <v>350</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358</v>
      </c>
      <c r="F613" s="167"/>
      <c r="G613" s="168" t="s">
        <v>355</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357</v>
      </c>
      <c r="AF613" s="179"/>
      <c r="AG613" s="179"/>
      <c r="AH613" s="180"/>
      <c r="AI613" s="181" t="s">
        <v>498</v>
      </c>
      <c r="AJ613" s="181"/>
      <c r="AK613" s="181"/>
      <c r="AL613" s="176"/>
      <c r="AM613" s="181" t="s">
        <v>494</v>
      </c>
      <c r="AN613" s="181"/>
      <c r="AO613" s="181"/>
      <c r="AP613" s="176"/>
      <c r="AQ613" s="176" t="s">
        <v>349</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350</v>
      </c>
      <c r="AH614" s="172"/>
      <c r="AI614" s="182"/>
      <c r="AJ614" s="182"/>
      <c r="AK614" s="182"/>
      <c r="AL614" s="177"/>
      <c r="AM614" s="182"/>
      <c r="AN614" s="182"/>
      <c r="AO614" s="182"/>
      <c r="AP614" s="177"/>
      <c r="AQ614" s="217"/>
      <c r="AR614" s="136"/>
      <c r="AS614" s="137" t="s">
        <v>350</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359</v>
      </c>
      <c r="F618" s="167"/>
      <c r="G618" s="168" t="s">
        <v>356</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357</v>
      </c>
      <c r="AF618" s="179"/>
      <c r="AG618" s="179"/>
      <c r="AH618" s="180"/>
      <c r="AI618" s="181" t="s">
        <v>498</v>
      </c>
      <c r="AJ618" s="181"/>
      <c r="AK618" s="181"/>
      <c r="AL618" s="176"/>
      <c r="AM618" s="181" t="s">
        <v>494</v>
      </c>
      <c r="AN618" s="181"/>
      <c r="AO618" s="181"/>
      <c r="AP618" s="176"/>
      <c r="AQ618" s="176" t="s">
        <v>349</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350</v>
      </c>
      <c r="AH619" s="172"/>
      <c r="AI619" s="182"/>
      <c r="AJ619" s="182"/>
      <c r="AK619" s="182"/>
      <c r="AL619" s="177"/>
      <c r="AM619" s="182"/>
      <c r="AN619" s="182"/>
      <c r="AO619" s="182"/>
      <c r="AP619" s="177"/>
      <c r="AQ619" s="217"/>
      <c r="AR619" s="136"/>
      <c r="AS619" s="137" t="s">
        <v>350</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359</v>
      </c>
      <c r="F623" s="167"/>
      <c r="G623" s="168" t="s">
        <v>356</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357</v>
      </c>
      <c r="AF623" s="179"/>
      <c r="AG623" s="179"/>
      <c r="AH623" s="180"/>
      <c r="AI623" s="181" t="s">
        <v>498</v>
      </c>
      <c r="AJ623" s="181"/>
      <c r="AK623" s="181"/>
      <c r="AL623" s="176"/>
      <c r="AM623" s="181" t="s">
        <v>495</v>
      </c>
      <c r="AN623" s="181"/>
      <c r="AO623" s="181"/>
      <c r="AP623" s="176"/>
      <c r="AQ623" s="176" t="s">
        <v>349</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350</v>
      </c>
      <c r="AH624" s="172"/>
      <c r="AI624" s="182"/>
      <c r="AJ624" s="182"/>
      <c r="AK624" s="182"/>
      <c r="AL624" s="177"/>
      <c r="AM624" s="182"/>
      <c r="AN624" s="182"/>
      <c r="AO624" s="182"/>
      <c r="AP624" s="177"/>
      <c r="AQ624" s="217"/>
      <c r="AR624" s="136"/>
      <c r="AS624" s="137" t="s">
        <v>350</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359</v>
      </c>
      <c r="F628" s="167"/>
      <c r="G628" s="168" t="s">
        <v>356</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357</v>
      </c>
      <c r="AF628" s="179"/>
      <c r="AG628" s="179"/>
      <c r="AH628" s="180"/>
      <c r="AI628" s="181" t="s">
        <v>498</v>
      </c>
      <c r="AJ628" s="181"/>
      <c r="AK628" s="181"/>
      <c r="AL628" s="176"/>
      <c r="AM628" s="181" t="s">
        <v>494</v>
      </c>
      <c r="AN628" s="181"/>
      <c r="AO628" s="181"/>
      <c r="AP628" s="176"/>
      <c r="AQ628" s="176" t="s">
        <v>349</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350</v>
      </c>
      <c r="AH629" s="172"/>
      <c r="AI629" s="182"/>
      <c r="AJ629" s="182"/>
      <c r="AK629" s="182"/>
      <c r="AL629" s="177"/>
      <c r="AM629" s="182"/>
      <c r="AN629" s="182"/>
      <c r="AO629" s="182"/>
      <c r="AP629" s="177"/>
      <c r="AQ629" s="217"/>
      <c r="AR629" s="136"/>
      <c r="AS629" s="137" t="s">
        <v>350</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359</v>
      </c>
      <c r="F633" s="167"/>
      <c r="G633" s="168" t="s">
        <v>356</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357</v>
      </c>
      <c r="AF633" s="179"/>
      <c r="AG633" s="179"/>
      <c r="AH633" s="180"/>
      <c r="AI633" s="181" t="s">
        <v>498</v>
      </c>
      <c r="AJ633" s="181"/>
      <c r="AK633" s="181"/>
      <c r="AL633" s="176"/>
      <c r="AM633" s="181" t="s">
        <v>490</v>
      </c>
      <c r="AN633" s="181"/>
      <c r="AO633" s="181"/>
      <c r="AP633" s="176"/>
      <c r="AQ633" s="176" t="s">
        <v>349</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350</v>
      </c>
      <c r="AH634" s="172"/>
      <c r="AI634" s="182"/>
      <c r="AJ634" s="182"/>
      <c r="AK634" s="182"/>
      <c r="AL634" s="177"/>
      <c r="AM634" s="182"/>
      <c r="AN634" s="182"/>
      <c r="AO634" s="182"/>
      <c r="AP634" s="177"/>
      <c r="AQ634" s="217"/>
      <c r="AR634" s="136"/>
      <c r="AS634" s="137" t="s">
        <v>350</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359</v>
      </c>
      <c r="F638" s="167"/>
      <c r="G638" s="168" t="s">
        <v>356</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357</v>
      </c>
      <c r="AF638" s="179"/>
      <c r="AG638" s="179"/>
      <c r="AH638" s="180"/>
      <c r="AI638" s="181" t="s">
        <v>498</v>
      </c>
      <c r="AJ638" s="181"/>
      <c r="AK638" s="181"/>
      <c r="AL638" s="176"/>
      <c r="AM638" s="181" t="s">
        <v>494</v>
      </c>
      <c r="AN638" s="181"/>
      <c r="AO638" s="181"/>
      <c r="AP638" s="176"/>
      <c r="AQ638" s="176" t="s">
        <v>349</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350</v>
      </c>
      <c r="AH639" s="172"/>
      <c r="AI639" s="182"/>
      <c r="AJ639" s="182"/>
      <c r="AK639" s="182"/>
      <c r="AL639" s="177"/>
      <c r="AM639" s="182"/>
      <c r="AN639" s="182"/>
      <c r="AO639" s="182"/>
      <c r="AP639" s="177"/>
      <c r="AQ639" s="217"/>
      <c r="AR639" s="136"/>
      <c r="AS639" s="137" t="s">
        <v>350</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539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534</v>
      </c>
      <c r="F646" s="239"/>
      <c r="G646" s="240" t="s">
        <v>369</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358</v>
      </c>
      <c r="F647" s="167"/>
      <c r="G647" s="168" t="s">
        <v>355</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357</v>
      </c>
      <c r="AF647" s="179"/>
      <c r="AG647" s="179"/>
      <c r="AH647" s="180"/>
      <c r="AI647" s="181" t="s">
        <v>499</v>
      </c>
      <c r="AJ647" s="181"/>
      <c r="AK647" s="181"/>
      <c r="AL647" s="176"/>
      <c r="AM647" s="181" t="s">
        <v>490</v>
      </c>
      <c r="AN647" s="181"/>
      <c r="AO647" s="181"/>
      <c r="AP647" s="176"/>
      <c r="AQ647" s="176" t="s">
        <v>349</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350</v>
      </c>
      <c r="AH648" s="172"/>
      <c r="AI648" s="182"/>
      <c r="AJ648" s="182"/>
      <c r="AK648" s="182"/>
      <c r="AL648" s="177"/>
      <c r="AM648" s="182"/>
      <c r="AN648" s="182"/>
      <c r="AO648" s="182"/>
      <c r="AP648" s="177"/>
      <c r="AQ648" s="217"/>
      <c r="AR648" s="136"/>
      <c r="AS648" s="137" t="s">
        <v>350</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358</v>
      </c>
      <c r="F652" s="167"/>
      <c r="G652" s="168" t="s">
        <v>355</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357</v>
      </c>
      <c r="AF652" s="179"/>
      <c r="AG652" s="179"/>
      <c r="AH652" s="180"/>
      <c r="AI652" s="181" t="s">
        <v>498</v>
      </c>
      <c r="AJ652" s="181"/>
      <c r="AK652" s="181"/>
      <c r="AL652" s="176"/>
      <c r="AM652" s="181" t="s">
        <v>490</v>
      </c>
      <c r="AN652" s="181"/>
      <c r="AO652" s="181"/>
      <c r="AP652" s="176"/>
      <c r="AQ652" s="176" t="s">
        <v>349</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350</v>
      </c>
      <c r="AH653" s="172"/>
      <c r="AI653" s="182"/>
      <c r="AJ653" s="182"/>
      <c r="AK653" s="182"/>
      <c r="AL653" s="177"/>
      <c r="AM653" s="182"/>
      <c r="AN653" s="182"/>
      <c r="AO653" s="182"/>
      <c r="AP653" s="177"/>
      <c r="AQ653" s="217"/>
      <c r="AR653" s="136"/>
      <c r="AS653" s="137" t="s">
        <v>350</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358</v>
      </c>
      <c r="F657" s="167"/>
      <c r="G657" s="168" t="s">
        <v>355</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357</v>
      </c>
      <c r="AF657" s="179"/>
      <c r="AG657" s="179"/>
      <c r="AH657" s="180"/>
      <c r="AI657" s="181" t="s">
        <v>498</v>
      </c>
      <c r="AJ657" s="181"/>
      <c r="AK657" s="181"/>
      <c r="AL657" s="176"/>
      <c r="AM657" s="181" t="s">
        <v>494</v>
      </c>
      <c r="AN657" s="181"/>
      <c r="AO657" s="181"/>
      <c r="AP657" s="176"/>
      <c r="AQ657" s="176" t="s">
        <v>349</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350</v>
      </c>
      <c r="AH658" s="172"/>
      <c r="AI658" s="182"/>
      <c r="AJ658" s="182"/>
      <c r="AK658" s="182"/>
      <c r="AL658" s="177"/>
      <c r="AM658" s="182"/>
      <c r="AN658" s="182"/>
      <c r="AO658" s="182"/>
      <c r="AP658" s="177"/>
      <c r="AQ658" s="217"/>
      <c r="AR658" s="136"/>
      <c r="AS658" s="137" t="s">
        <v>350</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358</v>
      </c>
      <c r="F662" s="167"/>
      <c r="G662" s="168" t="s">
        <v>355</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357</v>
      </c>
      <c r="AF662" s="179"/>
      <c r="AG662" s="179"/>
      <c r="AH662" s="180"/>
      <c r="AI662" s="181" t="s">
        <v>498</v>
      </c>
      <c r="AJ662" s="181"/>
      <c r="AK662" s="181"/>
      <c r="AL662" s="176"/>
      <c r="AM662" s="181" t="s">
        <v>490</v>
      </c>
      <c r="AN662" s="181"/>
      <c r="AO662" s="181"/>
      <c r="AP662" s="176"/>
      <c r="AQ662" s="176" t="s">
        <v>349</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350</v>
      </c>
      <c r="AH663" s="172"/>
      <c r="AI663" s="182"/>
      <c r="AJ663" s="182"/>
      <c r="AK663" s="182"/>
      <c r="AL663" s="177"/>
      <c r="AM663" s="182"/>
      <c r="AN663" s="182"/>
      <c r="AO663" s="182"/>
      <c r="AP663" s="177"/>
      <c r="AQ663" s="217"/>
      <c r="AR663" s="136"/>
      <c r="AS663" s="137" t="s">
        <v>350</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358</v>
      </c>
      <c r="F667" s="167"/>
      <c r="G667" s="168" t="s">
        <v>355</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357</v>
      </c>
      <c r="AF667" s="179"/>
      <c r="AG667" s="179"/>
      <c r="AH667" s="180"/>
      <c r="AI667" s="181" t="s">
        <v>498</v>
      </c>
      <c r="AJ667" s="181"/>
      <c r="AK667" s="181"/>
      <c r="AL667" s="176"/>
      <c r="AM667" s="181" t="s">
        <v>490</v>
      </c>
      <c r="AN667" s="181"/>
      <c r="AO667" s="181"/>
      <c r="AP667" s="176"/>
      <c r="AQ667" s="176" t="s">
        <v>349</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350</v>
      </c>
      <c r="AH668" s="172"/>
      <c r="AI668" s="182"/>
      <c r="AJ668" s="182"/>
      <c r="AK668" s="182"/>
      <c r="AL668" s="177"/>
      <c r="AM668" s="182"/>
      <c r="AN668" s="182"/>
      <c r="AO668" s="182"/>
      <c r="AP668" s="177"/>
      <c r="AQ668" s="217"/>
      <c r="AR668" s="136"/>
      <c r="AS668" s="137" t="s">
        <v>350</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359</v>
      </c>
      <c r="F672" s="167"/>
      <c r="G672" s="168" t="s">
        <v>356</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357</v>
      </c>
      <c r="AF672" s="179"/>
      <c r="AG672" s="179"/>
      <c r="AH672" s="180"/>
      <c r="AI672" s="181" t="s">
        <v>499</v>
      </c>
      <c r="AJ672" s="181"/>
      <c r="AK672" s="181"/>
      <c r="AL672" s="176"/>
      <c r="AM672" s="181" t="s">
        <v>490</v>
      </c>
      <c r="AN672" s="181"/>
      <c r="AO672" s="181"/>
      <c r="AP672" s="176"/>
      <c r="AQ672" s="176" t="s">
        <v>349</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350</v>
      </c>
      <c r="AH673" s="172"/>
      <c r="AI673" s="182"/>
      <c r="AJ673" s="182"/>
      <c r="AK673" s="182"/>
      <c r="AL673" s="177"/>
      <c r="AM673" s="182"/>
      <c r="AN673" s="182"/>
      <c r="AO673" s="182"/>
      <c r="AP673" s="177"/>
      <c r="AQ673" s="217"/>
      <c r="AR673" s="136"/>
      <c r="AS673" s="137" t="s">
        <v>350</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359</v>
      </c>
      <c r="F677" s="167"/>
      <c r="G677" s="168" t="s">
        <v>356</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357</v>
      </c>
      <c r="AF677" s="179"/>
      <c r="AG677" s="179"/>
      <c r="AH677" s="180"/>
      <c r="AI677" s="181" t="s">
        <v>498</v>
      </c>
      <c r="AJ677" s="181"/>
      <c r="AK677" s="181"/>
      <c r="AL677" s="176"/>
      <c r="AM677" s="181" t="s">
        <v>496</v>
      </c>
      <c r="AN677" s="181"/>
      <c r="AO677" s="181"/>
      <c r="AP677" s="176"/>
      <c r="AQ677" s="176" t="s">
        <v>349</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350</v>
      </c>
      <c r="AH678" s="172"/>
      <c r="AI678" s="182"/>
      <c r="AJ678" s="182"/>
      <c r="AK678" s="182"/>
      <c r="AL678" s="177"/>
      <c r="AM678" s="182"/>
      <c r="AN678" s="182"/>
      <c r="AO678" s="182"/>
      <c r="AP678" s="177"/>
      <c r="AQ678" s="217"/>
      <c r="AR678" s="136"/>
      <c r="AS678" s="137" t="s">
        <v>350</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359</v>
      </c>
      <c r="F682" s="167"/>
      <c r="G682" s="168" t="s">
        <v>356</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357</v>
      </c>
      <c r="AF682" s="179"/>
      <c r="AG682" s="179"/>
      <c r="AH682" s="180"/>
      <c r="AI682" s="181" t="s">
        <v>499</v>
      </c>
      <c r="AJ682" s="181"/>
      <c r="AK682" s="181"/>
      <c r="AL682" s="176"/>
      <c r="AM682" s="181" t="s">
        <v>494</v>
      </c>
      <c r="AN682" s="181"/>
      <c r="AO682" s="181"/>
      <c r="AP682" s="176"/>
      <c r="AQ682" s="176" t="s">
        <v>349</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350</v>
      </c>
      <c r="AH683" s="172"/>
      <c r="AI683" s="182"/>
      <c r="AJ683" s="182"/>
      <c r="AK683" s="182"/>
      <c r="AL683" s="177"/>
      <c r="AM683" s="182"/>
      <c r="AN683" s="182"/>
      <c r="AO683" s="182"/>
      <c r="AP683" s="177"/>
      <c r="AQ683" s="217"/>
      <c r="AR683" s="136"/>
      <c r="AS683" s="137" t="s">
        <v>350</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359</v>
      </c>
      <c r="F687" s="167"/>
      <c r="G687" s="168" t="s">
        <v>356</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357</v>
      </c>
      <c r="AF687" s="179"/>
      <c r="AG687" s="179"/>
      <c r="AH687" s="180"/>
      <c r="AI687" s="181" t="s">
        <v>498</v>
      </c>
      <c r="AJ687" s="181"/>
      <c r="AK687" s="181"/>
      <c r="AL687" s="176"/>
      <c r="AM687" s="181" t="s">
        <v>490</v>
      </c>
      <c r="AN687" s="181"/>
      <c r="AO687" s="181"/>
      <c r="AP687" s="176"/>
      <c r="AQ687" s="176" t="s">
        <v>349</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350</v>
      </c>
      <c r="AH688" s="172"/>
      <c r="AI688" s="182"/>
      <c r="AJ688" s="182"/>
      <c r="AK688" s="182"/>
      <c r="AL688" s="177"/>
      <c r="AM688" s="182"/>
      <c r="AN688" s="182"/>
      <c r="AO688" s="182"/>
      <c r="AP688" s="177"/>
      <c r="AQ688" s="217"/>
      <c r="AR688" s="136"/>
      <c r="AS688" s="137" t="s">
        <v>350</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359</v>
      </c>
      <c r="F692" s="167"/>
      <c r="G692" s="168" t="s">
        <v>356</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357</v>
      </c>
      <c r="AF692" s="179"/>
      <c r="AG692" s="179"/>
      <c r="AH692" s="180"/>
      <c r="AI692" s="181" t="s">
        <v>498</v>
      </c>
      <c r="AJ692" s="181"/>
      <c r="AK692" s="181"/>
      <c r="AL692" s="176"/>
      <c r="AM692" s="181" t="s">
        <v>495</v>
      </c>
      <c r="AN692" s="181"/>
      <c r="AO692" s="181"/>
      <c r="AP692" s="176"/>
      <c r="AQ692" s="176" t="s">
        <v>349</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350</v>
      </c>
      <c r="AH693" s="172"/>
      <c r="AI693" s="182"/>
      <c r="AJ693" s="182"/>
      <c r="AK693" s="182"/>
      <c r="AL693" s="177"/>
      <c r="AM693" s="182"/>
      <c r="AN693" s="182"/>
      <c r="AO693" s="182"/>
      <c r="AP693" s="177"/>
      <c r="AQ693" s="217"/>
      <c r="AR693" s="136"/>
      <c r="AS693" s="137" t="s">
        <v>350</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539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60.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597</v>
      </c>
      <c r="AE702" s="899"/>
      <c r="AF702" s="899"/>
      <c r="AG702" s="885" t="s">
        <v>586</v>
      </c>
      <c r="AH702" s="886"/>
      <c r="AI702" s="886"/>
      <c r="AJ702" s="886"/>
      <c r="AK702" s="886"/>
      <c r="AL702" s="886"/>
      <c r="AM702" s="886"/>
      <c r="AN702" s="886"/>
      <c r="AO702" s="886"/>
      <c r="AP702" s="886"/>
      <c r="AQ702" s="886"/>
      <c r="AR702" s="886"/>
      <c r="AS702" s="886"/>
      <c r="AT702" s="886"/>
      <c r="AU702" s="886"/>
      <c r="AV702" s="886"/>
      <c r="AW702" s="886"/>
      <c r="AX702" s="887"/>
    </row>
    <row r="703" spans="1:50" ht="3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597</v>
      </c>
      <c r="AE703" s="155"/>
      <c r="AF703" s="155"/>
      <c r="AG703" s="664" t="s">
        <v>587</v>
      </c>
      <c r="AH703" s="665"/>
      <c r="AI703" s="665"/>
      <c r="AJ703" s="665"/>
      <c r="AK703" s="665"/>
      <c r="AL703" s="665"/>
      <c r="AM703" s="665"/>
      <c r="AN703" s="665"/>
      <c r="AO703" s="665"/>
      <c r="AP703" s="665"/>
      <c r="AQ703" s="665"/>
      <c r="AR703" s="665"/>
      <c r="AS703" s="665"/>
      <c r="AT703" s="665"/>
      <c r="AU703" s="665"/>
      <c r="AV703" s="665"/>
      <c r="AW703" s="665"/>
      <c r="AX703" s="666"/>
    </row>
    <row r="704" spans="1:50" ht="48"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597</v>
      </c>
      <c r="AE704" s="586"/>
      <c r="AF704" s="586"/>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597</v>
      </c>
      <c r="AE705" s="733"/>
      <c r="AF705" s="733"/>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477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0"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590</v>
      </c>
      <c r="AH708" s="527"/>
      <c r="AI708" s="527"/>
      <c r="AJ708" s="527"/>
      <c r="AK708" s="527"/>
      <c r="AL708" s="527"/>
      <c r="AM708" s="527"/>
      <c r="AN708" s="527"/>
      <c r="AO708" s="527"/>
      <c r="AP708" s="527"/>
      <c r="AQ708" s="527"/>
      <c r="AR708" s="527"/>
      <c r="AS708" s="527"/>
      <c r="AT708" s="527"/>
      <c r="AU708" s="527"/>
      <c r="AV708" s="527"/>
      <c r="AW708" s="527"/>
      <c r="AX708" s="528"/>
    </row>
    <row r="709" spans="1:50" ht="47.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597</v>
      </c>
      <c r="AE709" s="155"/>
      <c r="AF709" s="155"/>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47.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47.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597</v>
      </c>
      <c r="AE711" s="155"/>
      <c r="AF711" s="155"/>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444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599</v>
      </c>
      <c r="AE712" s="586"/>
      <c r="AF712" s="586"/>
      <c r="AG712" s="594" t="s">
        <v>548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445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548</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421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597</v>
      </c>
      <c r="AE714" s="592"/>
      <c r="AF714" s="593"/>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51" customHeight="1" x14ac:dyDescent="0.15">
      <c r="A715" s="621" t="s">
        <v>40</v>
      </c>
      <c r="B715" s="654"/>
      <c r="C715" s="659" t="s">
        <v>422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597</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42"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51" customHeight="1" x14ac:dyDescent="0.15">
      <c r="A717" s="655"/>
      <c r="B717" s="656"/>
      <c r="C717" s="588" t="s">
        <v>360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597</v>
      </c>
      <c r="AE717" s="155"/>
      <c r="AF717" s="155"/>
      <c r="AG717" s="664" t="s">
        <v>595</v>
      </c>
      <c r="AH717" s="665"/>
      <c r="AI717" s="665"/>
      <c r="AJ717" s="665"/>
      <c r="AK717" s="665"/>
      <c r="AL717" s="665"/>
      <c r="AM717" s="665"/>
      <c r="AN717" s="665"/>
      <c r="AO717" s="665"/>
      <c r="AP717" s="665"/>
      <c r="AQ717" s="665"/>
      <c r="AR717" s="665"/>
      <c r="AS717" s="665"/>
      <c r="AT717" s="665"/>
      <c r="AU717" s="665"/>
      <c r="AV717" s="665"/>
      <c r="AW717" s="665"/>
      <c r="AX717" s="666"/>
    </row>
    <row r="718" spans="1:50" ht="50.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597</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t="s">
        <v>574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437</v>
      </c>
      <c r="D720" s="936"/>
      <c r="E720" s="936"/>
      <c r="F720" s="939"/>
      <c r="G720" s="935" t="s">
        <v>438</v>
      </c>
      <c r="H720" s="936"/>
      <c r="I720" s="936"/>
      <c r="J720" s="936"/>
      <c r="K720" s="936"/>
      <c r="L720" s="936"/>
      <c r="M720" s="936"/>
      <c r="N720" s="935" t="s">
        <v>441</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23" customHeight="1" x14ac:dyDescent="0.15">
      <c r="A726" s="621" t="s">
        <v>48</v>
      </c>
      <c r="B726" s="622"/>
      <c r="C726" s="443" t="s">
        <v>53</v>
      </c>
      <c r="D726" s="581"/>
      <c r="E726" s="581"/>
      <c r="F726" s="582"/>
      <c r="G726" s="797" t="s">
        <v>681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520</v>
      </c>
      <c r="B737" s="124"/>
      <c r="C737" s="124"/>
      <c r="D737" s="125"/>
      <c r="E737" s="122" t="s">
        <v>600</v>
      </c>
      <c r="F737" s="122"/>
      <c r="G737" s="122"/>
      <c r="H737" s="122"/>
      <c r="I737" s="122"/>
      <c r="J737" s="122"/>
      <c r="K737" s="122"/>
      <c r="L737" s="122"/>
      <c r="M737" s="122"/>
      <c r="N737" s="101" t="s">
        <v>513</v>
      </c>
      <c r="O737" s="101"/>
      <c r="P737" s="101"/>
      <c r="Q737" s="101"/>
      <c r="R737" s="122" t="s">
        <v>602</v>
      </c>
      <c r="S737" s="122"/>
      <c r="T737" s="122"/>
      <c r="U737" s="122"/>
      <c r="V737" s="122"/>
      <c r="W737" s="122"/>
      <c r="X737" s="122"/>
      <c r="Y737" s="122"/>
      <c r="Z737" s="122"/>
      <c r="AA737" s="101" t="s">
        <v>512</v>
      </c>
      <c r="AB737" s="101"/>
      <c r="AC737" s="101"/>
      <c r="AD737" s="101"/>
      <c r="AE737" s="122" t="s">
        <v>602</v>
      </c>
      <c r="AF737" s="122"/>
      <c r="AG737" s="122"/>
      <c r="AH737" s="122"/>
      <c r="AI737" s="122"/>
      <c r="AJ737" s="122"/>
      <c r="AK737" s="122"/>
      <c r="AL737" s="122"/>
      <c r="AM737" s="122"/>
      <c r="AN737" s="101" t="s">
        <v>511</v>
      </c>
      <c r="AO737" s="101"/>
      <c r="AP737" s="101"/>
      <c r="AQ737" s="101"/>
      <c r="AR737" s="102" t="s">
        <v>605</v>
      </c>
      <c r="AS737" s="103"/>
      <c r="AT737" s="103"/>
      <c r="AU737" s="103"/>
      <c r="AV737" s="103"/>
      <c r="AW737" s="103"/>
      <c r="AX737" s="104"/>
      <c r="AY737" s="89"/>
      <c r="AZ737" s="89"/>
    </row>
    <row r="738" spans="1:52" ht="24.75" customHeight="1" x14ac:dyDescent="0.15">
      <c r="A738" s="123" t="s">
        <v>510</v>
      </c>
      <c r="B738" s="124"/>
      <c r="C738" s="124"/>
      <c r="D738" s="125"/>
      <c r="E738" s="122" t="s">
        <v>601</v>
      </c>
      <c r="F738" s="122"/>
      <c r="G738" s="122"/>
      <c r="H738" s="122"/>
      <c r="I738" s="122"/>
      <c r="J738" s="122"/>
      <c r="K738" s="122"/>
      <c r="L738" s="122"/>
      <c r="M738" s="122"/>
      <c r="N738" s="101" t="s">
        <v>509</v>
      </c>
      <c r="O738" s="101"/>
      <c r="P738" s="101"/>
      <c r="Q738" s="101"/>
      <c r="R738" s="122" t="s">
        <v>603</v>
      </c>
      <c r="S738" s="122"/>
      <c r="T738" s="122"/>
      <c r="U738" s="122"/>
      <c r="V738" s="122"/>
      <c r="W738" s="122"/>
      <c r="X738" s="122"/>
      <c r="Y738" s="122"/>
      <c r="Z738" s="122"/>
      <c r="AA738" s="101" t="s">
        <v>508</v>
      </c>
      <c r="AB738" s="101"/>
      <c r="AC738" s="101"/>
      <c r="AD738" s="101"/>
      <c r="AE738" s="122" t="s">
        <v>604</v>
      </c>
      <c r="AF738" s="122"/>
      <c r="AG738" s="122"/>
      <c r="AH738" s="122"/>
      <c r="AI738" s="122"/>
      <c r="AJ738" s="122"/>
      <c r="AK738" s="122"/>
      <c r="AL738" s="122"/>
      <c r="AM738" s="122"/>
      <c r="AN738" s="101" t="s">
        <v>504</v>
      </c>
      <c r="AO738" s="101"/>
      <c r="AP738" s="101"/>
      <c r="AQ738" s="101"/>
      <c r="AR738" s="102" t="s">
        <v>606</v>
      </c>
      <c r="AS738" s="103"/>
      <c r="AT738" s="103"/>
      <c r="AU738" s="103"/>
      <c r="AV738" s="103"/>
      <c r="AW738" s="103"/>
      <c r="AX738" s="104"/>
    </row>
    <row r="739" spans="1:52" ht="24.75" customHeight="1" thickBot="1" x14ac:dyDescent="0.2">
      <c r="A739" s="126" t="s">
        <v>500</v>
      </c>
      <c r="B739" s="127"/>
      <c r="C739" s="127"/>
      <c r="D739" s="128"/>
      <c r="E739" s="129" t="s">
        <v>607</v>
      </c>
      <c r="F739" s="117"/>
      <c r="G739" s="117"/>
      <c r="H739" s="93" t="str">
        <f>IF(E739="", "", "(")</f>
        <v>(</v>
      </c>
      <c r="I739" s="117"/>
      <c r="J739" s="117"/>
      <c r="K739" s="93" t="str">
        <f>IF(OR(I739="　", I739=""), "", "-")</f>
        <v/>
      </c>
      <c r="L739" s="118">
        <v>409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480</v>
      </c>
      <c r="B740" s="143"/>
      <c r="C740" s="143"/>
      <c r="D740" s="143"/>
      <c r="E740" s="143"/>
      <c r="F740" s="144"/>
      <c r="G740" s="90" t="s">
        <v>501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5.099999999999994"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5.099999999999994"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5.099999999999994"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5.099999999999994"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5.099999999999994"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5.099999999999994"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5.099999999999994"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5.099999999999994"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5.099999999999994"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5.099999999999994"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5.099999999999994"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65.099999999999994"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5.099999999999994"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5.099999999999994"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5.099999999999994"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5.099999999999994"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5.099999999999994"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5.099999999999994"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5.099999999999994"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5.099999999999994"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5.099999999999994"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5.099999999999994"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5.099999999999994"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5.099999999999994"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5.099999999999994"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5.099999999999994"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5.099999999999994"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5.099999999999994"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5.099999999999994"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5.099999999999994"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5.099999999999994"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5.099999999999994"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5.099999999999994"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5.099999999999994"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5.099999999999994"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5.099999999999994"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5.099999999999994"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5.099999999999994"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482</v>
      </c>
      <c r="B779" s="761"/>
      <c r="C779" s="761"/>
      <c r="D779" s="761"/>
      <c r="E779" s="761"/>
      <c r="F779" s="762"/>
      <c r="G779" s="439" t="s">
        <v>615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621</v>
      </c>
      <c r="H781" s="450"/>
      <c r="I781" s="450"/>
      <c r="J781" s="450"/>
      <c r="K781" s="451"/>
      <c r="L781" s="452" t="s">
        <v>622</v>
      </c>
      <c r="M781" s="453"/>
      <c r="N781" s="453"/>
      <c r="O781" s="453"/>
      <c r="P781" s="453"/>
      <c r="Q781" s="453"/>
      <c r="R781" s="453"/>
      <c r="S781" s="453"/>
      <c r="T781" s="453"/>
      <c r="U781" s="453"/>
      <c r="V781" s="453"/>
      <c r="W781" s="453"/>
      <c r="X781" s="454"/>
      <c r="Y781" s="455">
        <v>891</v>
      </c>
      <c r="Z781" s="456"/>
      <c r="AA781" s="456"/>
      <c r="AB781" s="557"/>
      <c r="AC781" s="449" t="s">
        <v>621</v>
      </c>
      <c r="AD781" s="450"/>
      <c r="AE781" s="450"/>
      <c r="AF781" s="450"/>
      <c r="AG781" s="451"/>
      <c r="AH781" s="452" t="s">
        <v>624</v>
      </c>
      <c r="AI781" s="453"/>
      <c r="AJ781" s="453"/>
      <c r="AK781" s="453"/>
      <c r="AL781" s="453"/>
      <c r="AM781" s="453"/>
      <c r="AN781" s="453"/>
      <c r="AO781" s="453"/>
      <c r="AP781" s="453"/>
      <c r="AQ781" s="453"/>
      <c r="AR781" s="453"/>
      <c r="AS781" s="453"/>
      <c r="AT781" s="454"/>
      <c r="AU781" s="455">
        <v>562</v>
      </c>
      <c r="AV781" s="456"/>
      <c r="AW781" s="456"/>
      <c r="AX781" s="457"/>
    </row>
    <row r="782" spans="1:50" ht="24.75" customHeight="1" x14ac:dyDescent="0.15">
      <c r="A782" s="556"/>
      <c r="B782" s="763"/>
      <c r="C782" s="763"/>
      <c r="D782" s="763"/>
      <c r="E782" s="763"/>
      <c r="F782" s="764"/>
      <c r="G782" s="348" t="s">
        <v>618</v>
      </c>
      <c r="H782" s="349"/>
      <c r="I782" s="349"/>
      <c r="J782" s="349"/>
      <c r="K782" s="350"/>
      <c r="L782" s="401" t="s">
        <v>623</v>
      </c>
      <c r="M782" s="402"/>
      <c r="N782" s="402"/>
      <c r="O782" s="402"/>
      <c r="P782" s="402"/>
      <c r="Q782" s="402"/>
      <c r="R782" s="402"/>
      <c r="S782" s="402"/>
      <c r="T782" s="402"/>
      <c r="U782" s="402"/>
      <c r="V782" s="402"/>
      <c r="W782" s="402"/>
      <c r="X782" s="403"/>
      <c r="Y782" s="398">
        <v>3</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894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562</v>
      </c>
      <c r="AV791" s="415"/>
      <c r="AW791" s="415"/>
      <c r="AX791" s="417"/>
    </row>
    <row r="792" spans="1:50" ht="24.75" customHeight="1" x14ac:dyDescent="0.15">
      <c r="A792" s="556"/>
      <c r="B792" s="763"/>
      <c r="C792" s="763"/>
      <c r="D792" s="763"/>
      <c r="E792" s="763"/>
      <c r="F792" s="764"/>
      <c r="G792" s="439" t="s">
        <v>709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613</v>
      </c>
      <c r="H794" s="450"/>
      <c r="I794" s="450"/>
      <c r="J794" s="450"/>
      <c r="K794" s="451"/>
      <c r="L794" s="452" t="s">
        <v>554</v>
      </c>
      <c r="M794" s="453"/>
      <c r="N794" s="453"/>
      <c r="O794" s="453"/>
      <c r="P794" s="453"/>
      <c r="Q794" s="453"/>
      <c r="R794" s="453"/>
      <c r="S794" s="453"/>
      <c r="T794" s="453"/>
      <c r="U794" s="453"/>
      <c r="V794" s="453"/>
      <c r="W794" s="453"/>
      <c r="X794" s="454"/>
      <c r="Y794" s="455">
        <v>2078</v>
      </c>
      <c r="Z794" s="456"/>
      <c r="AA794" s="456"/>
      <c r="AB794" s="557"/>
      <c r="AC794" s="449" t="s">
        <v>621</v>
      </c>
      <c r="AD794" s="450"/>
      <c r="AE794" s="450"/>
      <c r="AF794" s="450"/>
      <c r="AG794" s="451"/>
      <c r="AH794" s="452" t="s">
        <v>553</v>
      </c>
      <c r="AI794" s="453"/>
      <c r="AJ794" s="453"/>
      <c r="AK794" s="453"/>
      <c r="AL794" s="453"/>
      <c r="AM794" s="453"/>
      <c r="AN794" s="453"/>
      <c r="AO794" s="453"/>
      <c r="AP794" s="453"/>
      <c r="AQ794" s="453"/>
      <c r="AR794" s="453"/>
      <c r="AS794" s="453"/>
      <c r="AT794" s="454"/>
      <c r="AU794" s="455">
        <v>3124</v>
      </c>
      <c r="AV794" s="456"/>
      <c r="AW794" s="456"/>
      <c r="AX794" s="457"/>
    </row>
    <row r="795" spans="1:50" ht="24.75" customHeight="1" x14ac:dyDescent="0.15">
      <c r="A795" s="556"/>
      <c r="B795" s="763"/>
      <c r="C795" s="763"/>
      <c r="D795" s="763"/>
      <c r="E795" s="763"/>
      <c r="F795" s="764"/>
      <c r="G795" s="348" t="s">
        <v>613</v>
      </c>
      <c r="H795" s="349"/>
      <c r="I795" s="349"/>
      <c r="J795" s="349"/>
      <c r="K795" s="350"/>
      <c r="L795" s="401" t="s">
        <v>626</v>
      </c>
      <c r="M795" s="402"/>
      <c r="N795" s="402"/>
      <c r="O795" s="402"/>
      <c r="P795" s="402"/>
      <c r="Q795" s="402"/>
      <c r="R795" s="402"/>
      <c r="S795" s="402"/>
      <c r="T795" s="402"/>
      <c r="U795" s="402"/>
      <c r="V795" s="402"/>
      <c r="W795" s="402"/>
      <c r="X795" s="403"/>
      <c r="Y795" s="398">
        <v>28</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2106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3124</v>
      </c>
      <c r="AV804" s="415"/>
      <c r="AW804" s="415"/>
      <c r="AX804" s="417"/>
    </row>
    <row r="805" spans="1:50" ht="24.75" customHeight="1" x14ac:dyDescent="0.15">
      <c r="A805" s="556"/>
      <c r="B805" s="763"/>
      <c r="C805" s="763"/>
      <c r="D805" s="763"/>
      <c r="E805" s="763"/>
      <c r="F805" s="764"/>
      <c r="G805" s="439" t="s">
        <v>710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711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621</v>
      </c>
      <c r="H807" s="450"/>
      <c r="I807" s="450"/>
      <c r="J807" s="450"/>
      <c r="K807" s="451"/>
      <c r="L807" s="452" t="s">
        <v>687</v>
      </c>
      <c r="M807" s="453"/>
      <c r="N807" s="453"/>
      <c r="O807" s="453"/>
      <c r="P807" s="453"/>
      <c r="Q807" s="453"/>
      <c r="R807" s="453"/>
      <c r="S807" s="453"/>
      <c r="T807" s="453"/>
      <c r="U807" s="453"/>
      <c r="V807" s="453"/>
      <c r="W807" s="453"/>
      <c r="X807" s="454"/>
      <c r="Y807" s="455">
        <v>544</v>
      </c>
      <c r="Z807" s="456"/>
      <c r="AA807" s="456"/>
      <c r="AB807" s="557"/>
      <c r="AC807" s="449" t="s">
        <v>621</v>
      </c>
      <c r="AD807" s="450"/>
      <c r="AE807" s="450"/>
      <c r="AF807" s="450"/>
      <c r="AG807" s="451"/>
      <c r="AH807" s="452" t="s">
        <v>550</v>
      </c>
      <c r="AI807" s="453"/>
      <c r="AJ807" s="453"/>
      <c r="AK807" s="453"/>
      <c r="AL807" s="453"/>
      <c r="AM807" s="453"/>
      <c r="AN807" s="453"/>
      <c r="AO807" s="453"/>
      <c r="AP807" s="453"/>
      <c r="AQ807" s="453"/>
      <c r="AR807" s="453"/>
      <c r="AS807" s="453"/>
      <c r="AT807" s="454"/>
      <c r="AU807" s="455">
        <v>5177</v>
      </c>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t="s">
        <v>613</v>
      </c>
      <c r="AD808" s="349"/>
      <c r="AE808" s="349"/>
      <c r="AF808" s="349"/>
      <c r="AG808" s="350"/>
      <c r="AH808" s="401" t="s">
        <v>627</v>
      </c>
      <c r="AI808" s="402"/>
      <c r="AJ808" s="402"/>
      <c r="AK808" s="402"/>
      <c r="AL808" s="402"/>
      <c r="AM808" s="402"/>
      <c r="AN808" s="402"/>
      <c r="AO808" s="402"/>
      <c r="AP808" s="402"/>
      <c r="AQ808" s="402"/>
      <c r="AR808" s="402"/>
      <c r="AS808" s="402"/>
      <c r="AT808" s="403"/>
      <c r="AU808" s="398">
        <v>3118</v>
      </c>
      <c r="AV808" s="399"/>
      <c r="AW808" s="399"/>
      <c r="AX808" s="400"/>
    </row>
    <row r="809" spans="1:50" ht="24.75"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544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8295</v>
      </c>
      <c r="AV817" s="415"/>
      <c r="AW817" s="415"/>
      <c r="AX817" s="417"/>
    </row>
    <row r="818" spans="1:50" ht="24.75" customHeight="1" x14ac:dyDescent="0.15">
      <c r="A818" s="556"/>
      <c r="B818" s="763"/>
      <c r="C818" s="763"/>
      <c r="D818" s="763"/>
      <c r="E818" s="763"/>
      <c r="F818" s="764"/>
      <c r="G818" s="439" t="s">
        <v>712</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713</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3"/>
      <c r="C820" s="763"/>
      <c r="D820" s="763"/>
      <c r="E820" s="763"/>
      <c r="F820" s="764"/>
      <c r="G820" s="449" t="s">
        <v>621</v>
      </c>
      <c r="H820" s="450"/>
      <c r="I820" s="450"/>
      <c r="J820" s="450"/>
      <c r="K820" s="451"/>
      <c r="L820" s="452" t="s">
        <v>625</v>
      </c>
      <c r="M820" s="453"/>
      <c r="N820" s="453"/>
      <c r="O820" s="453"/>
      <c r="P820" s="453"/>
      <c r="Q820" s="453"/>
      <c r="R820" s="453"/>
      <c r="S820" s="453"/>
      <c r="T820" s="453"/>
      <c r="U820" s="453"/>
      <c r="V820" s="453"/>
      <c r="W820" s="453"/>
      <c r="X820" s="454"/>
      <c r="Y820" s="455">
        <v>562</v>
      </c>
      <c r="Z820" s="456"/>
      <c r="AA820" s="456"/>
      <c r="AB820" s="557"/>
      <c r="AC820" s="449" t="s">
        <v>613</v>
      </c>
      <c r="AD820" s="450"/>
      <c r="AE820" s="450"/>
      <c r="AF820" s="450"/>
      <c r="AG820" s="451"/>
      <c r="AH820" s="452" t="s">
        <v>750</v>
      </c>
      <c r="AI820" s="453"/>
      <c r="AJ820" s="453"/>
      <c r="AK820" s="453"/>
      <c r="AL820" s="453"/>
      <c r="AM820" s="453"/>
      <c r="AN820" s="453"/>
      <c r="AO820" s="453"/>
      <c r="AP820" s="453"/>
      <c r="AQ820" s="453"/>
      <c r="AR820" s="453"/>
      <c r="AS820" s="453"/>
      <c r="AT820" s="454"/>
      <c r="AU820" s="455">
        <v>990</v>
      </c>
      <c r="AV820" s="456"/>
      <c r="AW820" s="456"/>
      <c r="AX820" s="457"/>
    </row>
    <row r="821" spans="1:50" ht="24.75"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t="s">
        <v>613</v>
      </c>
      <c r="AD821" s="349"/>
      <c r="AE821" s="349"/>
      <c r="AF821" s="349"/>
      <c r="AG821" s="350"/>
      <c r="AH821" s="401" t="s">
        <v>751</v>
      </c>
      <c r="AI821" s="402"/>
      <c r="AJ821" s="402"/>
      <c r="AK821" s="402"/>
      <c r="AL821" s="402"/>
      <c r="AM821" s="402"/>
      <c r="AN821" s="402"/>
      <c r="AO821" s="402"/>
      <c r="AP821" s="402"/>
      <c r="AQ821" s="402"/>
      <c r="AR821" s="402"/>
      <c r="AS821" s="402"/>
      <c r="AT821" s="403"/>
      <c r="AU821" s="398">
        <v>404</v>
      </c>
      <c r="AV821" s="399"/>
      <c r="AW821" s="399"/>
      <c r="AX821" s="400"/>
    </row>
    <row r="822" spans="1:50" ht="24.75"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562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1394</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442</v>
      </c>
      <c r="AM831" s="959"/>
      <c r="AN831" s="959"/>
      <c r="AO831" s="82" t="s">
        <v>646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459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398</v>
      </c>
      <c r="K836" s="101"/>
      <c r="L836" s="101"/>
      <c r="M836" s="101"/>
      <c r="N836" s="101"/>
      <c r="O836" s="101"/>
      <c r="P836" s="347" t="s">
        <v>361</v>
      </c>
      <c r="Q836" s="347"/>
      <c r="R836" s="347"/>
      <c r="S836" s="347"/>
      <c r="T836" s="347"/>
      <c r="U836" s="347"/>
      <c r="V836" s="347"/>
      <c r="W836" s="347"/>
      <c r="X836" s="347"/>
      <c r="Y836" s="344" t="s">
        <v>396</v>
      </c>
      <c r="Z836" s="345"/>
      <c r="AA836" s="345"/>
      <c r="AB836" s="345"/>
      <c r="AC836" s="277" t="s">
        <v>436</v>
      </c>
      <c r="AD836" s="277"/>
      <c r="AE836" s="277"/>
      <c r="AF836" s="277"/>
      <c r="AG836" s="277"/>
      <c r="AH836" s="344" t="s">
        <v>464</v>
      </c>
      <c r="AI836" s="346"/>
      <c r="AJ836" s="346"/>
      <c r="AK836" s="346"/>
      <c r="AL836" s="346" t="s">
        <v>21</v>
      </c>
      <c r="AM836" s="346"/>
      <c r="AN836" s="346"/>
      <c r="AO836" s="426"/>
      <c r="AP836" s="427" t="s">
        <v>399</v>
      </c>
      <c r="AQ836" s="427"/>
      <c r="AR836" s="427"/>
      <c r="AS836" s="427"/>
      <c r="AT836" s="427"/>
      <c r="AU836" s="427"/>
      <c r="AV836" s="427"/>
      <c r="AW836" s="427"/>
      <c r="AX836" s="427"/>
    </row>
    <row r="837" spans="1:50" ht="30" customHeight="1" x14ac:dyDescent="0.15">
      <c r="A837" s="404">
        <v>1</v>
      </c>
      <c r="B837" s="404">
        <v>1</v>
      </c>
      <c r="C837" s="423" t="s">
        <v>639</v>
      </c>
      <c r="D837" s="418"/>
      <c r="E837" s="418"/>
      <c r="F837" s="418"/>
      <c r="G837" s="418"/>
      <c r="H837" s="418"/>
      <c r="I837" s="418"/>
      <c r="J837" s="419" t="s">
        <v>634</v>
      </c>
      <c r="K837" s="420"/>
      <c r="L837" s="420"/>
      <c r="M837" s="420"/>
      <c r="N837" s="420"/>
      <c r="O837" s="420"/>
      <c r="P837" s="424" t="s">
        <v>640</v>
      </c>
      <c r="Q837" s="317"/>
      <c r="R837" s="317"/>
      <c r="S837" s="317"/>
      <c r="T837" s="317"/>
      <c r="U837" s="317"/>
      <c r="V837" s="317"/>
      <c r="W837" s="317"/>
      <c r="X837" s="317"/>
      <c r="Y837" s="318">
        <v>886</v>
      </c>
      <c r="Z837" s="319"/>
      <c r="AA837" s="319"/>
      <c r="AB837" s="320"/>
      <c r="AC837" s="328"/>
      <c r="AD837" s="425"/>
      <c r="AE837" s="425"/>
      <c r="AF837" s="425"/>
      <c r="AG837" s="425"/>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23" t="s">
        <v>739</v>
      </c>
      <c r="D838" s="418"/>
      <c r="E838" s="418"/>
      <c r="F838" s="418"/>
      <c r="G838" s="418"/>
      <c r="H838" s="418"/>
      <c r="I838" s="418"/>
      <c r="J838" s="419" t="s">
        <v>737</v>
      </c>
      <c r="K838" s="420"/>
      <c r="L838" s="420"/>
      <c r="M838" s="420"/>
      <c r="N838" s="420"/>
      <c r="O838" s="420"/>
      <c r="P838" s="424" t="s">
        <v>738</v>
      </c>
      <c r="Q838" s="317"/>
      <c r="R838" s="317"/>
      <c r="S838" s="317"/>
      <c r="T838" s="317"/>
      <c r="U838" s="317"/>
      <c r="V838" s="317"/>
      <c r="W838" s="317"/>
      <c r="X838" s="317"/>
      <c r="Y838" s="318">
        <v>8</v>
      </c>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398</v>
      </c>
      <c r="K869" s="101"/>
      <c r="L869" s="101"/>
      <c r="M869" s="101"/>
      <c r="N869" s="101"/>
      <c r="O869" s="101"/>
      <c r="P869" s="347" t="s">
        <v>361</v>
      </c>
      <c r="Q869" s="347"/>
      <c r="R869" s="347"/>
      <c r="S869" s="347"/>
      <c r="T869" s="347"/>
      <c r="U869" s="347"/>
      <c r="V869" s="347"/>
      <c r="W869" s="347"/>
      <c r="X869" s="347"/>
      <c r="Y869" s="344" t="s">
        <v>396</v>
      </c>
      <c r="Z869" s="345"/>
      <c r="AA869" s="345"/>
      <c r="AB869" s="345"/>
      <c r="AC869" s="277" t="s">
        <v>436</v>
      </c>
      <c r="AD869" s="277"/>
      <c r="AE869" s="277"/>
      <c r="AF869" s="277"/>
      <c r="AG869" s="277"/>
      <c r="AH869" s="344" t="s">
        <v>464</v>
      </c>
      <c r="AI869" s="346"/>
      <c r="AJ869" s="346"/>
      <c r="AK869" s="346"/>
      <c r="AL869" s="346" t="s">
        <v>21</v>
      </c>
      <c r="AM869" s="346"/>
      <c r="AN869" s="346"/>
      <c r="AO869" s="426"/>
      <c r="AP869" s="427" t="s">
        <v>399</v>
      </c>
      <c r="AQ869" s="427"/>
      <c r="AR869" s="427"/>
      <c r="AS869" s="427"/>
      <c r="AT869" s="427"/>
      <c r="AU869" s="427"/>
      <c r="AV869" s="427"/>
      <c r="AW869" s="427"/>
      <c r="AX869" s="427"/>
    </row>
    <row r="870" spans="1:50" ht="45" customHeight="1" x14ac:dyDescent="0.15">
      <c r="A870" s="404">
        <v>1</v>
      </c>
      <c r="B870" s="404">
        <v>1</v>
      </c>
      <c r="C870" s="423" t="s">
        <v>639</v>
      </c>
      <c r="D870" s="418"/>
      <c r="E870" s="418"/>
      <c r="F870" s="418"/>
      <c r="G870" s="418"/>
      <c r="H870" s="418"/>
      <c r="I870" s="418"/>
      <c r="J870" s="419" t="s">
        <v>634</v>
      </c>
      <c r="K870" s="420"/>
      <c r="L870" s="420"/>
      <c r="M870" s="420"/>
      <c r="N870" s="420"/>
      <c r="O870" s="420"/>
      <c r="P870" s="424" t="s">
        <v>641</v>
      </c>
      <c r="Q870" s="317"/>
      <c r="R870" s="317"/>
      <c r="S870" s="317"/>
      <c r="T870" s="317"/>
      <c r="U870" s="317"/>
      <c r="V870" s="317"/>
      <c r="W870" s="317"/>
      <c r="X870" s="317"/>
      <c r="Y870" s="318">
        <v>562</v>
      </c>
      <c r="Z870" s="319"/>
      <c r="AA870" s="319"/>
      <c r="AB870" s="320"/>
      <c r="AC870" s="328" t="s">
        <v>633</v>
      </c>
      <c r="AD870" s="425"/>
      <c r="AE870" s="425"/>
      <c r="AF870" s="425"/>
      <c r="AG870" s="425"/>
      <c r="AH870" s="421" t="s">
        <v>634</v>
      </c>
      <c r="AI870" s="422"/>
      <c r="AJ870" s="422"/>
      <c r="AK870" s="422"/>
      <c r="AL870" s="325" t="s">
        <v>634</v>
      </c>
      <c r="AM870" s="326"/>
      <c r="AN870" s="326"/>
      <c r="AO870" s="327"/>
      <c r="AP870" s="321" t="s">
        <v>636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418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398</v>
      </c>
      <c r="K902" s="101"/>
      <c r="L902" s="101"/>
      <c r="M902" s="101"/>
      <c r="N902" s="101"/>
      <c r="O902" s="101"/>
      <c r="P902" s="347" t="s">
        <v>361</v>
      </c>
      <c r="Q902" s="347"/>
      <c r="R902" s="347"/>
      <c r="S902" s="347"/>
      <c r="T902" s="347"/>
      <c r="U902" s="347"/>
      <c r="V902" s="347"/>
      <c r="W902" s="347"/>
      <c r="X902" s="347"/>
      <c r="Y902" s="344" t="s">
        <v>396</v>
      </c>
      <c r="Z902" s="345"/>
      <c r="AA902" s="345"/>
      <c r="AB902" s="345"/>
      <c r="AC902" s="277" t="s">
        <v>436</v>
      </c>
      <c r="AD902" s="277"/>
      <c r="AE902" s="277"/>
      <c r="AF902" s="277"/>
      <c r="AG902" s="277"/>
      <c r="AH902" s="344" t="s">
        <v>464</v>
      </c>
      <c r="AI902" s="346"/>
      <c r="AJ902" s="346"/>
      <c r="AK902" s="346"/>
      <c r="AL902" s="346" t="s">
        <v>21</v>
      </c>
      <c r="AM902" s="346"/>
      <c r="AN902" s="346"/>
      <c r="AO902" s="426"/>
      <c r="AP902" s="427" t="s">
        <v>399</v>
      </c>
      <c r="AQ902" s="427"/>
      <c r="AR902" s="427"/>
      <c r="AS902" s="427"/>
      <c r="AT902" s="427"/>
      <c r="AU902" s="427"/>
      <c r="AV902" s="427"/>
      <c r="AW902" s="427"/>
      <c r="AX902" s="427"/>
    </row>
    <row r="903" spans="1:50" ht="30" customHeight="1" x14ac:dyDescent="0.15">
      <c r="A903" s="404">
        <v>1</v>
      </c>
      <c r="B903" s="404">
        <v>1</v>
      </c>
      <c r="C903" s="423" t="s">
        <v>642</v>
      </c>
      <c r="D903" s="418"/>
      <c r="E903" s="418"/>
      <c r="F903" s="418"/>
      <c r="G903" s="418"/>
      <c r="H903" s="418"/>
      <c r="I903" s="418"/>
      <c r="J903" s="419" t="s">
        <v>548</v>
      </c>
      <c r="K903" s="420"/>
      <c r="L903" s="420"/>
      <c r="M903" s="420"/>
      <c r="N903" s="420"/>
      <c r="O903" s="420"/>
      <c r="P903" s="424" t="s">
        <v>643</v>
      </c>
      <c r="Q903" s="317"/>
      <c r="R903" s="317"/>
      <c r="S903" s="317"/>
      <c r="T903" s="317"/>
      <c r="U903" s="317"/>
      <c r="V903" s="317"/>
      <c r="W903" s="317"/>
      <c r="X903" s="317"/>
      <c r="Y903" s="318">
        <v>2105</v>
      </c>
      <c r="Z903" s="319"/>
      <c r="AA903" s="319"/>
      <c r="AB903" s="320"/>
      <c r="AC903" s="328"/>
      <c r="AD903" s="425"/>
      <c r="AE903" s="425"/>
      <c r="AF903" s="425"/>
      <c r="AG903" s="425"/>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398</v>
      </c>
      <c r="K935" s="101"/>
      <c r="L935" s="101"/>
      <c r="M935" s="101"/>
      <c r="N935" s="101"/>
      <c r="O935" s="101"/>
      <c r="P935" s="347" t="s">
        <v>361</v>
      </c>
      <c r="Q935" s="347"/>
      <c r="R935" s="347"/>
      <c r="S935" s="347"/>
      <c r="T935" s="347"/>
      <c r="U935" s="347"/>
      <c r="V935" s="347"/>
      <c r="W935" s="347"/>
      <c r="X935" s="347"/>
      <c r="Y935" s="344" t="s">
        <v>396</v>
      </c>
      <c r="Z935" s="345"/>
      <c r="AA935" s="345"/>
      <c r="AB935" s="345"/>
      <c r="AC935" s="277" t="s">
        <v>436</v>
      </c>
      <c r="AD935" s="277"/>
      <c r="AE935" s="277"/>
      <c r="AF935" s="277"/>
      <c r="AG935" s="277"/>
      <c r="AH935" s="344" t="s">
        <v>464</v>
      </c>
      <c r="AI935" s="346"/>
      <c r="AJ935" s="346"/>
      <c r="AK935" s="346"/>
      <c r="AL935" s="346" t="s">
        <v>21</v>
      </c>
      <c r="AM935" s="346"/>
      <c r="AN935" s="346"/>
      <c r="AO935" s="426"/>
      <c r="AP935" s="427" t="s">
        <v>399</v>
      </c>
      <c r="AQ935" s="427"/>
      <c r="AR935" s="427"/>
      <c r="AS935" s="427"/>
      <c r="AT935" s="427"/>
      <c r="AU935" s="427"/>
      <c r="AV935" s="427"/>
      <c r="AW935" s="427"/>
      <c r="AX935" s="427"/>
    </row>
    <row r="936" spans="1:50" ht="45" customHeight="1" x14ac:dyDescent="0.15">
      <c r="A936" s="404">
        <v>1</v>
      </c>
      <c r="B936" s="404">
        <v>1</v>
      </c>
      <c r="C936" s="423" t="s">
        <v>642</v>
      </c>
      <c r="D936" s="418"/>
      <c r="E936" s="418"/>
      <c r="F936" s="418"/>
      <c r="G936" s="418"/>
      <c r="H936" s="418"/>
      <c r="I936" s="418"/>
      <c r="J936" s="419" t="s">
        <v>548</v>
      </c>
      <c r="K936" s="420"/>
      <c r="L936" s="420"/>
      <c r="M936" s="420"/>
      <c r="N936" s="420"/>
      <c r="O936" s="420"/>
      <c r="P936" s="424" t="s">
        <v>644</v>
      </c>
      <c r="Q936" s="317"/>
      <c r="R936" s="317"/>
      <c r="S936" s="317"/>
      <c r="T936" s="317"/>
      <c r="U936" s="317"/>
      <c r="V936" s="317"/>
      <c r="W936" s="317"/>
      <c r="X936" s="317"/>
      <c r="Y936" s="318">
        <v>3124</v>
      </c>
      <c r="Z936" s="319"/>
      <c r="AA936" s="319"/>
      <c r="AB936" s="320"/>
      <c r="AC936" s="328" t="s">
        <v>633</v>
      </c>
      <c r="AD936" s="425"/>
      <c r="AE936" s="425"/>
      <c r="AF936" s="425"/>
      <c r="AG936" s="425"/>
      <c r="AH936" s="421" t="s">
        <v>548</v>
      </c>
      <c r="AI936" s="422"/>
      <c r="AJ936" s="422"/>
      <c r="AK936" s="422"/>
      <c r="AL936" s="325" t="s">
        <v>548</v>
      </c>
      <c r="AM936" s="326"/>
      <c r="AN936" s="326"/>
      <c r="AO936" s="327"/>
      <c r="AP936" s="321" t="s">
        <v>635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398</v>
      </c>
      <c r="K968" s="101"/>
      <c r="L968" s="101"/>
      <c r="M968" s="101"/>
      <c r="N968" s="101"/>
      <c r="O968" s="101"/>
      <c r="P968" s="347" t="s">
        <v>361</v>
      </c>
      <c r="Q968" s="347"/>
      <c r="R968" s="347"/>
      <c r="S968" s="347"/>
      <c r="T968" s="347"/>
      <c r="U968" s="347"/>
      <c r="V968" s="347"/>
      <c r="W968" s="347"/>
      <c r="X968" s="347"/>
      <c r="Y968" s="344" t="s">
        <v>396</v>
      </c>
      <c r="Z968" s="345"/>
      <c r="AA968" s="345"/>
      <c r="AB968" s="345"/>
      <c r="AC968" s="277" t="s">
        <v>436</v>
      </c>
      <c r="AD968" s="277"/>
      <c r="AE968" s="277"/>
      <c r="AF968" s="277"/>
      <c r="AG968" s="277"/>
      <c r="AH968" s="344" t="s">
        <v>464</v>
      </c>
      <c r="AI968" s="346"/>
      <c r="AJ968" s="346"/>
      <c r="AK968" s="346"/>
      <c r="AL968" s="346" t="s">
        <v>21</v>
      </c>
      <c r="AM968" s="346"/>
      <c r="AN968" s="346"/>
      <c r="AO968" s="426"/>
      <c r="AP968" s="427" t="s">
        <v>399</v>
      </c>
      <c r="AQ968" s="427"/>
      <c r="AR968" s="427"/>
      <c r="AS968" s="427"/>
      <c r="AT968" s="427"/>
      <c r="AU968" s="427"/>
      <c r="AV968" s="427"/>
      <c r="AW968" s="427"/>
      <c r="AX968" s="427"/>
    </row>
    <row r="969" spans="1:50" ht="60" customHeight="1" x14ac:dyDescent="0.15">
      <c r="A969" s="404">
        <v>1</v>
      </c>
      <c r="B969" s="404">
        <v>1</v>
      </c>
      <c r="C969" s="423" t="s">
        <v>688</v>
      </c>
      <c r="D969" s="418"/>
      <c r="E969" s="418"/>
      <c r="F969" s="418"/>
      <c r="G969" s="418"/>
      <c r="H969" s="418"/>
      <c r="I969" s="418"/>
      <c r="J969" s="419">
        <v>3011101055078</v>
      </c>
      <c r="K969" s="420"/>
      <c r="L969" s="420"/>
      <c r="M969" s="420"/>
      <c r="N969" s="420"/>
      <c r="O969" s="420"/>
      <c r="P969" s="424" t="s">
        <v>698</v>
      </c>
      <c r="Q969" s="317"/>
      <c r="R969" s="317"/>
      <c r="S969" s="317"/>
      <c r="T969" s="317"/>
      <c r="U969" s="317"/>
      <c r="V969" s="317"/>
      <c r="W969" s="317"/>
      <c r="X969" s="317"/>
      <c r="Y969" s="318">
        <v>544</v>
      </c>
      <c r="Z969" s="319"/>
      <c r="AA969" s="319"/>
      <c r="AB969" s="320"/>
      <c r="AC969" s="328" t="s">
        <v>469</v>
      </c>
      <c r="AD969" s="425"/>
      <c r="AE969" s="425"/>
      <c r="AF969" s="425"/>
      <c r="AG969" s="425"/>
      <c r="AH969" s="421">
        <v>8</v>
      </c>
      <c r="AI969" s="422"/>
      <c r="AJ969" s="422"/>
      <c r="AK969" s="422"/>
      <c r="AL969" s="325">
        <v>90.12</v>
      </c>
      <c r="AM969" s="326"/>
      <c r="AN969" s="326"/>
      <c r="AO969" s="327"/>
      <c r="AP969" s="321"/>
      <c r="AQ969" s="321"/>
      <c r="AR969" s="321"/>
      <c r="AS969" s="321"/>
      <c r="AT969" s="321"/>
      <c r="AU969" s="321"/>
      <c r="AV969" s="321"/>
      <c r="AW969" s="321"/>
      <c r="AX969" s="321"/>
    </row>
    <row r="970" spans="1:50" ht="60" customHeight="1" x14ac:dyDescent="0.15">
      <c r="A970" s="404">
        <v>2</v>
      </c>
      <c r="B970" s="404">
        <v>1</v>
      </c>
      <c r="C970" s="418" t="s">
        <v>689</v>
      </c>
      <c r="D970" s="418"/>
      <c r="E970" s="418"/>
      <c r="F970" s="418"/>
      <c r="G970" s="418"/>
      <c r="H970" s="418"/>
      <c r="I970" s="418"/>
      <c r="J970" s="419">
        <v>7340001010759</v>
      </c>
      <c r="K970" s="420"/>
      <c r="L970" s="420"/>
      <c r="M970" s="420"/>
      <c r="N970" s="420"/>
      <c r="O970" s="420"/>
      <c r="P970" s="424" t="s">
        <v>740</v>
      </c>
      <c r="Q970" s="317"/>
      <c r="R970" s="317"/>
      <c r="S970" s="317"/>
      <c r="T970" s="317"/>
      <c r="U970" s="317"/>
      <c r="V970" s="317"/>
      <c r="W970" s="317"/>
      <c r="X970" s="317"/>
      <c r="Y970" s="318">
        <v>196</v>
      </c>
      <c r="Z970" s="319"/>
      <c r="AA970" s="319"/>
      <c r="AB970" s="320"/>
      <c r="AC970" s="328" t="s">
        <v>469</v>
      </c>
      <c r="AD970" s="328"/>
      <c r="AE970" s="328"/>
      <c r="AF970" s="328"/>
      <c r="AG970" s="328"/>
      <c r="AH970" s="421">
        <v>1</v>
      </c>
      <c r="AI970" s="422"/>
      <c r="AJ970" s="422"/>
      <c r="AK970" s="422"/>
      <c r="AL970" s="325">
        <v>90.12</v>
      </c>
      <c r="AM970" s="326"/>
      <c r="AN970" s="326"/>
      <c r="AO970" s="327"/>
      <c r="AP970" s="321"/>
      <c r="AQ970" s="321"/>
      <c r="AR970" s="321"/>
      <c r="AS970" s="321"/>
      <c r="AT970" s="321"/>
      <c r="AU970" s="321"/>
      <c r="AV970" s="321"/>
      <c r="AW970" s="321"/>
      <c r="AX970" s="321"/>
    </row>
    <row r="971" spans="1:50" ht="60" customHeight="1" x14ac:dyDescent="0.15">
      <c r="A971" s="404">
        <v>3</v>
      </c>
      <c r="B971" s="404">
        <v>1</v>
      </c>
      <c r="C971" s="423" t="s">
        <v>690</v>
      </c>
      <c r="D971" s="418"/>
      <c r="E971" s="418"/>
      <c r="F971" s="418"/>
      <c r="G971" s="418"/>
      <c r="H971" s="418"/>
      <c r="I971" s="418"/>
      <c r="J971" s="419">
        <v>7340001010701</v>
      </c>
      <c r="K971" s="420"/>
      <c r="L971" s="420"/>
      <c r="M971" s="420"/>
      <c r="N971" s="420"/>
      <c r="O971" s="420"/>
      <c r="P971" s="424" t="s">
        <v>699</v>
      </c>
      <c r="Q971" s="317"/>
      <c r="R971" s="317"/>
      <c r="S971" s="317"/>
      <c r="T971" s="317"/>
      <c r="U971" s="317"/>
      <c r="V971" s="317"/>
      <c r="W971" s="317"/>
      <c r="X971" s="317"/>
      <c r="Y971" s="318">
        <v>92</v>
      </c>
      <c r="Z971" s="319"/>
      <c r="AA971" s="319"/>
      <c r="AB971" s="320"/>
      <c r="AC971" s="328" t="s">
        <v>469</v>
      </c>
      <c r="AD971" s="328"/>
      <c r="AE971" s="328"/>
      <c r="AF971" s="328"/>
      <c r="AG971" s="328"/>
      <c r="AH971" s="323">
        <v>1</v>
      </c>
      <c r="AI971" s="324"/>
      <c r="AJ971" s="324"/>
      <c r="AK971" s="324"/>
      <c r="AL971" s="325">
        <v>96.1</v>
      </c>
      <c r="AM971" s="326"/>
      <c r="AN971" s="326"/>
      <c r="AO971" s="327"/>
      <c r="AP971" s="321"/>
      <c r="AQ971" s="321"/>
      <c r="AR971" s="321"/>
      <c r="AS971" s="321"/>
      <c r="AT971" s="321"/>
      <c r="AU971" s="321"/>
      <c r="AV971" s="321"/>
      <c r="AW971" s="321"/>
      <c r="AX971" s="321"/>
    </row>
    <row r="972" spans="1:50" ht="60" customHeight="1" x14ac:dyDescent="0.15">
      <c r="A972" s="404">
        <v>4</v>
      </c>
      <c r="B972" s="404">
        <v>1</v>
      </c>
      <c r="C972" s="423" t="s">
        <v>691</v>
      </c>
      <c r="D972" s="418"/>
      <c r="E972" s="418"/>
      <c r="F972" s="418"/>
      <c r="G972" s="418"/>
      <c r="H972" s="418"/>
      <c r="I972" s="418"/>
      <c r="J972" s="419">
        <v>5010401047320</v>
      </c>
      <c r="K972" s="420"/>
      <c r="L972" s="420"/>
      <c r="M972" s="420"/>
      <c r="N972" s="420"/>
      <c r="O972" s="420"/>
      <c r="P972" s="424" t="s">
        <v>700</v>
      </c>
      <c r="Q972" s="317"/>
      <c r="R972" s="317"/>
      <c r="S972" s="317"/>
      <c r="T972" s="317"/>
      <c r="U972" s="317"/>
      <c r="V972" s="317"/>
      <c r="W972" s="317"/>
      <c r="X972" s="317"/>
      <c r="Y972" s="318">
        <v>17</v>
      </c>
      <c r="Z972" s="319"/>
      <c r="AA972" s="319"/>
      <c r="AB972" s="320"/>
      <c r="AC972" s="328" t="s">
        <v>469</v>
      </c>
      <c r="AD972" s="328"/>
      <c r="AE972" s="328"/>
      <c r="AF972" s="328"/>
      <c r="AG972" s="328"/>
      <c r="AH972" s="323">
        <v>2</v>
      </c>
      <c r="AI972" s="324"/>
      <c r="AJ972" s="324"/>
      <c r="AK972" s="324"/>
      <c r="AL972" s="325">
        <v>80.17</v>
      </c>
      <c r="AM972" s="326"/>
      <c r="AN972" s="326"/>
      <c r="AO972" s="327"/>
      <c r="AP972" s="321"/>
      <c r="AQ972" s="321"/>
      <c r="AR972" s="321"/>
      <c r="AS972" s="321"/>
      <c r="AT972" s="321"/>
      <c r="AU972" s="321"/>
      <c r="AV972" s="321"/>
      <c r="AW972" s="321"/>
      <c r="AX972" s="321"/>
    </row>
    <row r="973" spans="1:50" ht="60" customHeight="1" x14ac:dyDescent="0.15">
      <c r="A973" s="404">
        <v>5</v>
      </c>
      <c r="B973" s="404">
        <v>1</v>
      </c>
      <c r="C973" s="418" t="s">
        <v>692</v>
      </c>
      <c r="D973" s="418"/>
      <c r="E973" s="418"/>
      <c r="F973" s="418"/>
      <c r="G973" s="418"/>
      <c r="H973" s="418"/>
      <c r="I973" s="418"/>
      <c r="J973" s="419">
        <v>5290001013141</v>
      </c>
      <c r="K973" s="420"/>
      <c r="L973" s="420"/>
      <c r="M973" s="420"/>
      <c r="N973" s="420"/>
      <c r="O973" s="420"/>
      <c r="P973" s="424" t="s">
        <v>701</v>
      </c>
      <c r="Q973" s="317"/>
      <c r="R973" s="317"/>
      <c r="S973" s="317"/>
      <c r="T973" s="317"/>
      <c r="U973" s="317"/>
      <c r="V973" s="317"/>
      <c r="W973" s="317"/>
      <c r="X973" s="317"/>
      <c r="Y973" s="318">
        <v>13</v>
      </c>
      <c r="Z973" s="319"/>
      <c r="AA973" s="319"/>
      <c r="AB973" s="320"/>
      <c r="AC973" s="322" t="s">
        <v>473</v>
      </c>
      <c r="AD973" s="322"/>
      <c r="AE973" s="322"/>
      <c r="AF973" s="322"/>
      <c r="AG973" s="322"/>
      <c r="AH973" s="323">
        <v>5</v>
      </c>
      <c r="AI973" s="324"/>
      <c r="AJ973" s="324"/>
      <c r="AK973" s="324"/>
      <c r="AL973" s="325">
        <v>82.45</v>
      </c>
      <c r="AM973" s="326"/>
      <c r="AN973" s="326"/>
      <c r="AO973" s="327"/>
      <c r="AP973" s="321"/>
      <c r="AQ973" s="321"/>
      <c r="AR973" s="321"/>
      <c r="AS973" s="321"/>
      <c r="AT973" s="321"/>
      <c r="AU973" s="321"/>
      <c r="AV973" s="321"/>
      <c r="AW973" s="321"/>
      <c r="AX973" s="321"/>
    </row>
    <row r="974" spans="1:50" ht="60" customHeight="1" x14ac:dyDescent="0.15">
      <c r="A974" s="404">
        <v>6</v>
      </c>
      <c r="B974" s="404">
        <v>1</v>
      </c>
      <c r="C974" s="418" t="s">
        <v>693</v>
      </c>
      <c r="D974" s="418"/>
      <c r="E974" s="418"/>
      <c r="F974" s="418"/>
      <c r="G974" s="418"/>
      <c r="H974" s="418"/>
      <c r="I974" s="418"/>
      <c r="J974" s="419">
        <v>5010005002705</v>
      </c>
      <c r="K974" s="420"/>
      <c r="L974" s="420"/>
      <c r="M974" s="420"/>
      <c r="N974" s="420"/>
      <c r="O974" s="420"/>
      <c r="P974" s="317" t="s">
        <v>702</v>
      </c>
      <c r="Q974" s="317"/>
      <c r="R974" s="317"/>
      <c r="S974" s="317"/>
      <c r="T974" s="317"/>
      <c r="U974" s="317"/>
      <c r="V974" s="317"/>
      <c r="W974" s="317"/>
      <c r="X974" s="317"/>
      <c r="Y974" s="318">
        <v>6</v>
      </c>
      <c r="Z974" s="319"/>
      <c r="AA974" s="319"/>
      <c r="AB974" s="320"/>
      <c r="AC974" s="322" t="s">
        <v>469</v>
      </c>
      <c r="AD974" s="322"/>
      <c r="AE974" s="322"/>
      <c r="AF974" s="322"/>
      <c r="AG974" s="322"/>
      <c r="AH974" s="323">
        <v>1</v>
      </c>
      <c r="AI974" s="324"/>
      <c r="AJ974" s="324"/>
      <c r="AK974" s="324"/>
      <c r="AL974" s="325">
        <v>95.9</v>
      </c>
      <c r="AM974" s="326"/>
      <c r="AN974" s="326"/>
      <c r="AO974" s="327"/>
      <c r="AP974" s="321"/>
      <c r="AQ974" s="321"/>
      <c r="AR974" s="321"/>
      <c r="AS974" s="321"/>
      <c r="AT974" s="321"/>
      <c r="AU974" s="321"/>
      <c r="AV974" s="321"/>
      <c r="AW974" s="321"/>
      <c r="AX974" s="321"/>
    </row>
    <row r="975" spans="1:50" ht="60" customHeight="1" x14ac:dyDescent="0.15">
      <c r="A975" s="404">
        <v>7</v>
      </c>
      <c r="B975" s="404">
        <v>1</v>
      </c>
      <c r="C975" s="418" t="s">
        <v>694</v>
      </c>
      <c r="D975" s="418"/>
      <c r="E975" s="418"/>
      <c r="F975" s="418"/>
      <c r="G975" s="418"/>
      <c r="H975" s="418"/>
      <c r="I975" s="418"/>
      <c r="J975" s="419">
        <v>3010001129215</v>
      </c>
      <c r="K975" s="420"/>
      <c r="L975" s="420"/>
      <c r="M975" s="420"/>
      <c r="N975" s="420"/>
      <c r="O975" s="420"/>
      <c r="P975" s="317" t="s">
        <v>703</v>
      </c>
      <c r="Q975" s="317"/>
      <c r="R975" s="317"/>
      <c r="S975" s="317"/>
      <c r="T975" s="317"/>
      <c r="U975" s="317"/>
      <c r="V975" s="317"/>
      <c r="W975" s="317"/>
      <c r="X975" s="317"/>
      <c r="Y975" s="318">
        <v>2</v>
      </c>
      <c r="Z975" s="319"/>
      <c r="AA975" s="319"/>
      <c r="AB975" s="320"/>
      <c r="AC975" s="322" t="s">
        <v>474</v>
      </c>
      <c r="AD975" s="322"/>
      <c r="AE975" s="322"/>
      <c r="AF975" s="322"/>
      <c r="AG975" s="322"/>
      <c r="AH975" s="323">
        <v>3</v>
      </c>
      <c r="AI975" s="324"/>
      <c r="AJ975" s="324"/>
      <c r="AK975" s="324"/>
      <c r="AL975" s="325">
        <v>100</v>
      </c>
      <c r="AM975" s="326"/>
      <c r="AN975" s="326"/>
      <c r="AO975" s="327"/>
      <c r="AP975" s="321"/>
      <c r="AQ975" s="321"/>
      <c r="AR975" s="321"/>
      <c r="AS975" s="321"/>
      <c r="AT975" s="321"/>
      <c r="AU975" s="321"/>
      <c r="AV975" s="321"/>
      <c r="AW975" s="321"/>
      <c r="AX975" s="321"/>
    </row>
    <row r="976" spans="1:50" ht="60" customHeight="1" x14ac:dyDescent="0.15">
      <c r="A976" s="404">
        <v>8</v>
      </c>
      <c r="B976" s="404">
        <v>1</v>
      </c>
      <c r="C976" s="418" t="s">
        <v>695</v>
      </c>
      <c r="D976" s="418"/>
      <c r="E976" s="418"/>
      <c r="F976" s="418"/>
      <c r="G976" s="418"/>
      <c r="H976" s="418"/>
      <c r="I976" s="418"/>
      <c r="J976" s="419">
        <v>2010005018571</v>
      </c>
      <c r="K976" s="420"/>
      <c r="L976" s="420"/>
      <c r="M976" s="420"/>
      <c r="N976" s="420"/>
      <c r="O976" s="420"/>
      <c r="P976" s="424" t="s">
        <v>741</v>
      </c>
      <c r="Q976" s="317"/>
      <c r="R976" s="317"/>
      <c r="S976" s="317"/>
      <c r="T976" s="317"/>
      <c r="U976" s="317"/>
      <c r="V976" s="317"/>
      <c r="W976" s="317"/>
      <c r="X976" s="317"/>
      <c r="Y976" s="318">
        <v>2</v>
      </c>
      <c r="Z976" s="319"/>
      <c r="AA976" s="319"/>
      <c r="AB976" s="320"/>
      <c r="AC976" s="322" t="s">
        <v>469</v>
      </c>
      <c r="AD976" s="322"/>
      <c r="AE976" s="322"/>
      <c r="AF976" s="322"/>
      <c r="AG976" s="322"/>
      <c r="AH976" s="323">
        <v>1</v>
      </c>
      <c r="AI976" s="324"/>
      <c r="AJ976" s="324"/>
      <c r="AK976" s="324"/>
      <c r="AL976" s="325">
        <v>99.22</v>
      </c>
      <c r="AM976" s="326"/>
      <c r="AN976" s="326"/>
      <c r="AO976" s="327"/>
      <c r="AP976" s="321"/>
      <c r="AQ976" s="321"/>
      <c r="AR976" s="321"/>
      <c r="AS976" s="321"/>
      <c r="AT976" s="321"/>
      <c r="AU976" s="321"/>
      <c r="AV976" s="321"/>
      <c r="AW976" s="321"/>
      <c r="AX976" s="321"/>
    </row>
    <row r="977" spans="1:50" ht="60" customHeight="1" x14ac:dyDescent="0.15">
      <c r="A977" s="404">
        <v>9</v>
      </c>
      <c r="B977" s="404">
        <v>1</v>
      </c>
      <c r="C977" s="418" t="s">
        <v>696</v>
      </c>
      <c r="D977" s="418"/>
      <c r="E977" s="418"/>
      <c r="F977" s="418"/>
      <c r="G977" s="418"/>
      <c r="H977" s="418"/>
      <c r="I977" s="418"/>
      <c r="J977" s="419">
        <v>8340002020756</v>
      </c>
      <c r="K977" s="420"/>
      <c r="L977" s="420"/>
      <c r="M977" s="420"/>
      <c r="N977" s="420"/>
      <c r="O977" s="420"/>
      <c r="P977" s="317" t="s">
        <v>705</v>
      </c>
      <c r="Q977" s="317"/>
      <c r="R977" s="317"/>
      <c r="S977" s="317"/>
      <c r="T977" s="317"/>
      <c r="U977" s="317"/>
      <c r="V977" s="317"/>
      <c r="W977" s="317"/>
      <c r="X977" s="317"/>
      <c r="Y977" s="318">
        <v>2</v>
      </c>
      <c r="Z977" s="319"/>
      <c r="AA977" s="319"/>
      <c r="AB977" s="320"/>
      <c r="AC977" s="322" t="s">
        <v>468</v>
      </c>
      <c r="AD977" s="322"/>
      <c r="AE977" s="322"/>
      <c r="AF977" s="322"/>
      <c r="AG977" s="322"/>
      <c r="AH977" s="323">
        <v>1</v>
      </c>
      <c r="AI977" s="324"/>
      <c r="AJ977" s="324"/>
      <c r="AK977" s="324"/>
      <c r="AL977" s="325">
        <v>80.92</v>
      </c>
      <c r="AM977" s="326"/>
      <c r="AN977" s="326"/>
      <c r="AO977" s="327"/>
      <c r="AP977" s="321"/>
      <c r="AQ977" s="321"/>
      <c r="AR977" s="321"/>
      <c r="AS977" s="321"/>
      <c r="AT977" s="321"/>
      <c r="AU977" s="321"/>
      <c r="AV977" s="321"/>
      <c r="AW977" s="321"/>
      <c r="AX977" s="321"/>
    </row>
    <row r="978" spans="1:50" ht="60" customHeight="1" x14ac:dyDescent="0.15">
      <c r="A978" s="404">
        <v>10</v>
      </c>
      <c r="B978" s="404">
        <v>1</v>
      </c>
      <c r="C978" s="418" t="s">
        <v>697</v>
      </c>
      <c r="D978" s="418"/>
      <c r="E978" s="418"/>
      <c r="F978" s="418"/>
      <c r="G978" s="418"/>
      <c r="H978" s="418"/>
      <c r="I978" s="418"/>
      <c r="J978" s="419">
        <v>2010405001061</v>
      </c>
      <c r="K978" s="420"/>
      <c r="L978" s="420"/>
      <c r="M978" s="420"/>
      <c r="N978" s="420"/>
      <c r="O978" s="420"/>
      <c r="P978" s="317" t="s">
        <v>704</v>
      </c>
      <c r="Q978" s="317"/>
      <c r="R978" s="317"/>
      <c r="S978" s="317"/>
      <c r="T978" s="317"/>
      <c r="U978" s="317"/>
      <c r="V978" s="317"/>
      <c r="W978" s="317"/>
      <c r="X978" s="317"/>
      <c r="Y978" s="318">
        <v>2</v>
      </c>
      <c r="Z978" s="319"/>
      <c r="AA978" s="319"/>
      <c r="AB978" s="320"/>
      <c r="AC978" s="322" t="s">
        <v>469</v>
      </c>
      <c r="AD978" s="322"/>
      <c r="AE978" s="322"/>
      <c r="AF978" s="322"/>
      <c r="AG978" s="322"/>
      <c r="AH978" s="323">
        <v>1</v>
      </c>
      <c r="AI978" s="324"/>
      <c r="AJ978" s="324"/>
      <c r="AK978" s="324"/>
      <c r="AL978" s="325">
        <v>87.02</v>
      </c>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398</v>
      </c>
      <c r="K1001" s="101"/>
      <c r="L1001" s="101"/>
      <c r="M1001" s="101"/>
      <c r="N1001" s="101"/>
      <c r="O1001" s="101"/>
      <c r="P1001" s="347" t="s">
        <v>361</v>
      </c>
      <c r="Q1001" s="347"/>
      <c r="R1001" s="347"/>
      <c r="S1001" s="347"/>
      <c r="T1001" s="347"/>
      <c r="U1001" s="347"/>
      <c r="V1001" s="347"/>
      <c r="W1001" s="347"/>
      <c r="X1001" s="347"/>
      <c r="Y1001" s="344" t="s">
        <v>396</v>
      </c>
      <c r="Z1001" s="345"/>
      <c r="AA1001" s="345"/>
      <c r="AB1001" s="345"/>
      <c r="AC1001" s="277" t="s">
        <v>436</v>
      </c>
      <c r="AD1001" s="277"/>
      <c r="AE1001" s="277"/>
      <c r="AF1001" s="277"/>
      <c r="AG1001" s="277"/>
      <c r="AH1001" s="344" t="s">
        <v>464</v>
      </c>
      <c r="AI1001" s="346"/>
      <c r="AJ1001" s="346"/>
      <c r="AK1001" s="346"/>
      <c r="AL1001" s="346" t="s">
        <v>21</v>
      </c>
      <c r="AM1001" s="346"/>
      <c r="AN1001" s="346"/>
      <c r="AO1001" s="426"/>
      <c r="AP1001" s="427" t="s">
        <v>399</v>
      </c>
      <c r="AQ1001" s="427"/>
      <c r="AR1001" s="427"/>
      <c r="AS1001" s="427"/>
      <c r="AT1001" s="427"/>
      <c r="AU1001" s="427"/>
      <c r="AV1001" s="427"/>
      <c r="AW1001" s="427"/>
      <c r="AX1001" s="427"/>
    </row>
    <row r="1002" spans="1:50" ht="45" customHeight="1" x14ac:dyDescent="0.15">
      <c r="A1002" s="404">
        <v>1</v>
      </c>
      <c r="B1002" s="404">
        <v>1</v>
      </c>
      <c r="C1002" s="423" t="s">
        <v>631</v>
      </c>
      <c r="D1002" s="418"/>
      <c r="E1002" s="418"/>
      <c r="F1002" s="418"/>
      <c r="G1002" s="418"/>
      <c r="H1002" s="418"/>
      <c r="I1002" s="418"/>
      <c r="J1002" s="419">
        <v>8000020460001</v>
      </c>
      <c r="K1002" s="420"/>
      <c r="L1002" s="420"/>
      <c r="M1002" s="420"/>
      <c r="N1002" s="420"/>
      <c r="O1002" s="420"/>
      <c r="P1002" s="424" t="s">
        <v>645</v>
      </c>
      <c r="Q1002" s="317"/>
      <c r="R1002" s="317"/>
      <c r="S1002" s="317"/>
      <c r="T1002" s="317"/>
      <c r="U1002" s="317"/>
      <c r="V1002" s="317"/>
      <c r="W1002" s="317"/>
      <c r="X1002" s="317"/>
      <c r="Y1002" s="318">
        <v>8295</v>
      </c>
      <c r="Z1002" s="319"/>
      <c r="AA1002" s="319"/>
      <c r="AB1002" s="320"/>
      <c r="AC1002" s="328" t="s">
        <v>633</v>
      </c>
      <c r="AD1002" s="425"/>
      <c r="AE1002" s="425"/>
      <c r="AF1002" s="425"/>
      <c r="AG1002" s="425"/>
      <c r="AH1002" s="421" t="s">
        <v>548</v>
      </c>
      <c r="AI1002" s="422"/>
      <c r="AJ1002" s="422"/>
      <c r="AK1002" s="422"/>
      <c r="AL1002" s="325" t="s">
        <v>548</v>
      </c>
      <c r="AM1002" s="326"/>
      <c r="AN1002" s="326"/>
      <c r="AO1002" s="327"/>
      <c r="AP1002" s="321" t="s">
        <v>635</v>
      </c>
      <c r="AQ1002" s="321"/>
      <c r="AR1002" s="321"/>
      <c r="AS1002" s="321"/>
      <c r="AT1002" s="321"/>
      <c r="AU1002" s="321"/>
      <c r="AV1002" s="321"/>
      <c r="AW1002" s="321"/>
      <c r="AX1002" s="321"/>
    </row>
    <row r="1003" spans="1:50" ht="45" hidden="1" customHeight="1" x14ac:dyDescent="0.15">
      <c r="A1003" s="404">
        <v>2</v>
      </c>
      <c r="B1003" s="404">
        <v>1</v>
      </c>
      <c r="C1003" s="423"/>
      <c r="D1003" s="418"/>
      <c r="E1003" s="418"/>
      <c r="F1003" s="418"/>
      <c r="G1003" s="418"/>
      <c r="H1003" s="418"/>
      <c r="I1003" s="418"/>
      <c r="J1003" s="419"/>
      <c r="K1003" s="420"/>
      <c r="L1003" s="420"/>
      <c r="M1003" s="420"/>
      <c r="N1003" s="420"/>
      <c r="O1003" s="420"/>
      <c r="P1003" s="424"/>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45"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45" hidden="1" customHeight="1" x14ac:dyDescent="0.15">
      <c r="A1006" s="404">
        <v>5</v>
      </c>
      <c r="B1006" s="404">
        <v>1</v>
      </c>
      <c r="C1006" s="423"/>
      <c r="D1006" s="418"/>
      <c r="E1006" s="418"/>
      <c r="F1006" s="418"/>
      <c r="G1006" s="418"/>
      <c r="H1006" s="418"/>
      <c r="I1006" s="418"/>
      <c r="J1006" s="419"/>
      <c r="K1006" s="420"/>
      <c r="L1006" s="420"/>
      <c r="M1006" s="420"/>
      <c r="N1006" s="420"/>
      <c r="O1006" s="420"/>
      <c r="P1006" s="424"/>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45" hidden="1" customHeight="1" x14ac:dyDescent="0.15">
      <c r="A1007" s="404">
        <v>6</v>
      </c>
      <c r="B1007" s="404">
        <v>1</v>
      </c>
      <c r="C1007" s="423"/>
      <c r="D1007" s="418"/>
      <c r="E1007" s="418"/>
      <c r="F1007" s="418"/>
      <c r="G1007" s="418"/>
      <c r="H1007" s="418"/>
      <c r="I1007" s="418"/>
      <c r="J1007" s="419"/>
      <c r="K1007" s="420"/>
      <c r="L1007" s="420"/>
      <c r="M1007" s="420"/>
      <c r="N1007" s="420"/>
      <c r="O1007" s="420"/>
      <c r="P1007" s="424"/>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45" hidden="1" customHeight="1" x14ac:dyDescent="0.15">
      <c r="A1008" s="404">
        <v>7</v>
      </c>
      <c r="B1008" s="404">
        <v>1</v>
      </c>
      <c r="C1008" s="423"/>
      <c r="D1008" s="418"/>
      <c r="E1008" s="418"/>
      <c r="F1008" s="418"/>
      <c r="G1008" s="418"/>
      <c r="H1008" s="418"/>
      <c r="I1008" s="418"/>
      <c r="J1008" s="419"/>
      <c r="K1008" s="420"/>
      <c r="L1008" s="420"/>
      <c r="M1008" s="420"/>
      <c r="N1008" s="420"/>
      <c r="O1008" s="420"/>
      <c r="P1008" s="424"/>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23"/>
      <c r="D1009" s="418"/>
      <c r="E1009" s="418"/>
      <c r="F1009" s="418"/>
      <c r="G1009" s="418"/>
      <c r="H1009" s="418"/>
      <c r="I1009" s="418"/>
      <c r="J1009" s="419"/>
      <c r="K1009" s="420"/>
      <c r="L1009" s="420"/>
      <c r="M1009" s="420"/>
      <c r="N1009" s="420"/>
      <c r="O1009" s="420"/>
      <c r="P1009" s="424"/>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23"/>
      <c r="D1010" s="418"/>
      <c r="E1010" s="418"/>
      <c r="F1010" s="418"/>
      <c r="G1010" s="418"/>
      <c r="H1010" s="418"/>
      <c r="I1010" s="418"/>
      <c r="J1010" s="419"/>
      <c r="K1010" s="420"/>
      <c r="L1010" s="420"/>
      <c r="M1010" s="420"/>
      <c r="N1010" s="420"/>
      <c r="O1010" s="420"/>
      <c r="P1010" s="424"/>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45" hidden="1" customHeight="1" x14ac:dyDescent="0.15">
      <c r="A1011" s="404">
        <v>10</v>
      </c>
      <c r="B1011" s="404">
        <v>1</v>
      </c>
      <c r="C1011" s="423"/>
      <c r="D1011" s="418"/>
      <c r="E1011" s="418"/>
      <c r="F1011" s="418"/>
      <c r="G1011" s="418"/>
      <c r="H1011" s="418"/>
      <c r="I1011" s="418"/>
      <c r="J1011" s="419"/>
      <c r="K1011" s="420"/>
      <c r="L1011" s="420"/>
      <c r="M1011" s="420"/>
      <c r="N1011" s="420"/>
      <c r="O1011" s="420"/>
      <c r="P1011" s="424"/>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398</v>
      </c>
      <c r="K1034" s="101"/>
      <c r="L1034" s="101"/>
      <c r="M1034" s="101"/>
      <c r="N1034" s="101"/>
      <c r="O1034" s="101"/>
      <c r="P1034" s="347" t="s">
        <v>361</v>
      </c>
      <c r="Q1034" s="347"/>
      <c r="R1034" s="347"/>
      <c r="S1034" s="347"/>
      <c r="T1034" s="347"/>
      <c r="U1034" s="347"/>
      <c r="V1034" s="347"/>
      <c r="W1034" s="347"/>
      <c r="X1034" s="347"/>
      <c r="Y1034" s="344" t="s">
        <v>396</v>
      </c>
      <c r="Z1034" s="345"/>
      <c r="AA1034" s="345"/>
      <c r="AB1034" s="345"/>
      <c r="AC1034" s="277" t="s">
        <v>436</v>
      </c>
      <c r="AD1034" s="277"/>
      <c r="AE1034" s="277"/>
      <c r="AF1034" s="277"/>
      <c r="AG1034" s="277"/>
      <c r="AH1034" s="344" t="s">
        <v>464</v>
      </c>
      <c r="AI1034" s="346"/>
      <c r="AJ1034" s="346"/>
      <c r="AK1034" s="346"/>
      <c r="AL1034" s="346" t="s">
        <v>21</v>
      </c>
      <c r="AM1034" s="346"/>
      <c r="AN1034" s="346"/>
      <c r="AO1034" s="426"/>
      <c r="AP1034" s="427" t="s">
        <v>399</v>
      </c>
      <c r="AQ1034" s="427"/>
      <c r="AR1034" s="427"/>
      <c r="AS1034" s="427"/>
      <c r="AT1034" s="427"/>
      <c r="AU1034" s="427"/>
      <c r="AV1034" s="427"/>
      <c r="AW1034" s="427"/>
      <c r="AX1034" s="427"/>
    </row>
    <row r="1035" spans="1:50" ht="30" customHeight="1" x14ac:dyDescent="0.15">
      <c r="A1035" s="404">
        <v>1</v>
      </c>
      <c r="B1035" s="404">
        <v>1</v>
      </c>
      <c r="C1035" s="423" t="s">
        <v>631</v>
      </c>
      <c r="D1035" s="418"/>
      <c r="E1035" s="418"/>
      <c r="F1035" s="418"/>
      <c r="G1035" s="418"/>
      <c r="H1035" s="418"/>
      <c r="I1035" s="418"/>
      <c r="J1035" s="419">
        <v>8000020460001</v>
      </c>
      <c r="K1035" s="420"/>
      <c r="L1035" s="420"/>
      <c r="M1035" s="420"/>
      <c r="N1035" s="420"/>
      <c r="O1035" s="420"/>
      <c r="P1035" s="424" t="s">
        <v>640</v>
      </c>
      <c r="Q1035" s="317"/>
      <c r="R1035" s="317"/>
      <c r="S1035" s="317"/>
      <c r="T1035" s="317"/>
      <c r="U1035" s="317"/>
      <c r="V1035" s="317"/>
      <c r="W1035" s="317"/>
      <c r="X1035" s="317"/>
      <c r="Y1035" s="318">
        <v>562</v>
      </c>
      <c r="Z1035" s="319"/>
      <c r="AA1035" s="319"/>
      <c r="AB1035" s="320"/>
      <c r="AC1035" s="328" t="s">
        <v>633</v>
      </c>
      <c r="AD1035" s="425"/>
      <c r="AE1035" s="425"/>
      <c r="AF1035" s="425"/>
      <c r="AG1035" s="425"/>
      <c r="AH1035" s="421" t="s">
        <v>634</v>
      </c>
      <c r="AI1035" s="422"/>
      <c r="AJ1035" s="422"/>
      <c r="AK1035" s="422"/>
      <c r="AL1035" s="325" t="s">
        <v>634</v>
      </c>
      <c r="AM1035" s="326"/>
      <c r="AN1035" s="326"/>
      <c r="AO1035" s="327"/>
      <c r="AP1035" s="321" t="s">
        <v>636</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398</v>
      </c>
      <c r="K1067" s="101"/>
      <c r="L1067" s="101"/>
      <c r="M1067" s="101"/>
      <c r="N1067" s="101"/>
      <c r="O1067" s="101"/>
      <c r="P1067" s="347" t="s">
        <v>361</v>
      </c>
      <c r="Q1067" s="347"/>
      <c r="R1067" s="347"/>
      <c r="S1067" s="347"/>
      <c r="T1067" s="347"/>
      <c r="U1067" s="347"/>
      <c r="V1067" s="347"/>
      <c r="W1067" s="347"/>
      <c r="X1067" s="347"/>
      <c r="Y1067" s="344" t="s">
        <v>396</v>
      </c>
      <c r="Z1067" s="345"/>
      <c r="AA1067" s="345"/>
      <c r="AB1067" s="345"/>
      <c r="AC1067" s="277" t="s">
        <v>436</v>
      </c>
      <c r="AD1067" s="277"/>
      <c r="AE1067" s="277"/>
      <c r="AF1067" s="277"/>
      <c r="AG1067" s="277"/>
      <c r="AH1067" s="344" t="s">
        <v>464</v>
      </c>
      <c r="AI1067" s="346"/>
      <c r="AJ1067" s="346"/>
      <c r="AK1067" s="346"/>
      <c r="AL1067" s="346" t="s">
        <v>21</v>
      </c>
      <c r="AM1067" s="346"/>
      <c r="AN1067" s="346"/>
      <c r="AO1067" s="426"/>
      <c r="AP1067" s="427" t="s">
        <v>399</v>
      </c>
      <c r="AQ1067" s="427"/>
      <c r="AR1067" s="427"/>
      <c r="AS1067" s="427"/>
      <c r="AT1067" s="427"/>
      <c r="AU1067" s="427"/>
      <c r="AV1067" s="427"/>
      <c r="AW1067" s="427"/>
      <c r="AX1067" s="427"/>
    </row>
    <row r="1068" spans="1:50" ht="45" customHeight="1" x14ac:dyDescent="0.15">
      <c r="A1068" s="404">
        <v>1</v>
      </c>
      <c r="B1068" s="404">
        <v>1</v>
      </c>
      <c r="C1068" s="423" t="s">
        <v>685</v>
      </c>
      <c r="D1068" s="418"/>
      <c r="E1068" s="418"/>
      <c r="F1068" s="418"/>
      <c r="G1068" s="418"/>
      <c r="H1068" s="418"/>
      <c r="I1068" s="418"/>
      <c r="J1068" s="419">
        <v>5120001026309</v>
      </c>
      <c r="K1068" s="420"/>
      <c r="L1068" s="420"/>
      <c r="M1068" s="420"/>
      <c r="N1068" s="420"/>
      <c r="O1068" s="420"/>
      <c r="P1068" s="424" t="s">
        <v>686</v>
      </c>
      <c r="Q1068" s="317"/>
      <c r="R1068" s="317"/>
      <c r="S1068" s="317"/>
      <c r="T1068" s="317"/>
      <c r="U1068" s="317"/>
      <c r="V1068" s="317"/>
      <c r="W1068" s="317"/>
      <c r="X1068" s="317"/>
      <c r="Y1068" s="318">
        <v>1394</v>
      </c>
      <c r="Z1068" s="319"/>
      <c r="AA1068" s="319"/>
      <c r="AB1068" s="320"/>
      <c r="AC1068" s="328" t="s">
        <v>469</v>
      </c>
      <c r="AD1068" s="425"/>
      <c r="AE1068" s="425"/>
      <c r="AF1068" s="425"/>
      <c r="AG1068" s="425"/>
      <c r="AH1068" s="421">
        <v>18</v>
      </c>
      <c r="AI1068" s="422"/>
      <c r="AJ1068" s="422"/>
      <c r="AK1068" s="422"/>
      <c r="AL1068" s="325">
        <v>89.9</v>
      </c>
      <c r="AM1068" s="326"/>
      <c r="AN1068" s="326"/>
      <c r="AO1068" s="327"/>
      <c r="AP1068" s="321" t="s">
        <v>736</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426</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442</v>
      </c>
      <c r="AM1098" s="961"/>
      <c r="AN1098" s="961"/>
      <c r="AO1098" s="80" t="s">
        <v>646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417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380</v>
      </c>
      <c r="D1101" s="891"/>
      <c r="E1101" s="277" t="s">
        <v>379</v>
      </c>
      <c r="F1101" s="891"/>
      <c r="G1101" s="891"/>
      <c r="H1101" s="891"/>
      <c r="I1101" s="891"/>
      <c r="J1101" s="277" t="s">
        <v>398</v>
      </c>
      <c r="K1101" s="277"/>
      <c r="L1101" s="277"/>
      <c r="M1101" s="277"/>
      <c r="N1101" s="277"/>
      <c r="O1101" s="277"/>
      <c r="P1101" s="344" t="s">
        <v>27</v>
      </c>
      <c r="Q1101" s="344"/>
      <c r="R1101" s="344"/>
      <c r="S1101" s="344"/>
      <c r="T1101" s="344"/>
      <c r="U1101" s="344"/>
      <c r="V1101" s="344"/>
      <c r="W1101" s="344"/>
      <c r="X1101" s="344"/>
      <c r="Y1101" s="277" t="s">
        <v>400</v>
      </c>
      <c r="Z1101" s="891"/>
      <c r="AA1101" s="891"/>
      <c r="AB1101" s="891"/>
      <c r="AC1101" s="277" t="s">
        <v>362</v>
      </c>
      <c r="AD1101" s="277"/>
      <c r="AE1101" s="277"/>
      <c r="AF1101" s="277"/>
      <c r="AG1101" s="277"/>
      <c r="AH1101" s="344" t="s">
        <v>375</v>
      </c>
      <c r="AI1101" s="345"/>
      <c r="AJ1101" s="345"/>
      <c r="AK1101" s="345"/>
      <c r="AL1101" s="345" t="s">
        <v>21</v>
      </c>
      <c r="AM1101" s="345"/>
      <c r="AN1101" s="345"/>
      <c r="AO1101" s="894"/>
      <c r="AP1101" s="427" t="s">
        <v>427</v>
      </c>
      <c r="AQ1101" s="427"/>
      <c r="AR1101" s="427"/>
      <c r="AS1101" s="427"/>
      <c r="AT1101" s="427"/>
      <c r="AU1101" s="427"/>
      <c r="AV1101" s="427"/>
      <c r="AW1101" s="427"/>
      <c r="AX1101" s="427"/>
    </row>
    <row r="1102" spans="1:50" ht="60" customHeight="1" x14ac:dyDescent="0.15">
      <c r="A1102" s="404">
        <v>1</v>
      </c>
      <c r="B1102" s="404">
        <v>1</v>
      </c>
      <c r="C1102" s="893" t="s">
        <v>752</v>
      </c>
      <c r="D1102" s="893"/>
      <c r="E1102" s="261" t="s">
        <v>753</v>
      </c>
      <c r="F1102" s="892"/>
      <c r="G1102" s="892"/>
      <c r="H1102" s="892"/>
      <c r="I1102" s="892"/>
      <c r="J1102" s="419">
        <v>2010401051696</v>
      </c>
      <c r="K1102" s="420"/>
      <c r="L1102" s="420"/>
      <c r="M1102" s="420"/>
      <c r="N1102" s="420"/>
      <c r="O1102" s="420"/>
      <c r="P1102" s="424" t="s">
        <v>755</v>
      </c>
      <c r="Q1102" s="317"/>
      <c r="R1102" s="317"/>
      <c r="S1102" s="317"/>
      <c r="T1102" s="317"/>
      <c r="U1102" s="317"/>
      <c r="V1102" s="317"/>
      <c r="W1102" s="317"/>
      <c r="X1102" s="317"/>
      <c r="Y1102" s="318">
        <v>982</v>
      </c>
      <c r="Z1102" s="319"/>
      <c r="AA1102" s="319"/>
      <c r="AB1102" s="320"/>
      <c r="AC1102" s="322" t="s">
        <v>469</v>
      </c>
      <c r="AD1102" s="322"/>
      <c r="AE1102" s="322"/>
      <c r="AF1102" s="322"/>
      <c r="AG1102" s="322"/>
      <c r="AH1102" s="323">
        <v>17</v>
      </c>
      <c r="AI1102" s="324"/>
      <c r="AJ1102" s="324"/>
      <c r="AK1102" s="324"/>
      <c r="AL1102" s="325">
        <v>89.3</v>
      </c>
      <c r="AM1102" s="326"/>
      <c r="AN1102" s="326"/>
      <c r="AO1102" s="327"/>
      <c r="AP1102" s="321"/>
      <c r="AQ1102" s="321"/>
      <c r="AR1102" s="321"/>
      <c r="AS1102" s="321"/>
      <c r="AT1102" s="321"/>
      <c r="AU1102" s="321"/>
      <c r="AV1102" s="321"/>
      <c r="AW1102" s="321"/>
      <c r="AX1102" s="321"/>
    </row>
    <row r="1103" spans="1:50" ht="60" customHeight="1" x14ac:dyDescent="0.15">
      <c r="A1103" s="404">
        <v>2</v>
      </c>
      <c r="B1103" s="404">
        <v>1</v>
      </c>
      <c r="C1103" s="893" t="s">
        <v>752</v>
      </c>
      <c r="D1103" s="893"/>
      <c r="E1103" s="261" t="s">
        <v>754</v>
      </c>
      <c r="F1103" s="892"/>
      <c r="G1103" s="892"/>
      <c r="H1103" s="892"/>
      <c r="I1103" s="892"/>
      <c r="J1103" s="419">
        <v>4011101011880</v>
      </c>
      <c r="K1103" s="420"/>
      <c r="L1103" s="420"/>
      <c r="M1103" s="420"/>
      <c r="N1103" s="420"/>
      <c r="O1103" s="420"/>
      <c r="P1103" s="424" t="s">
        <v>756</v>
      </c>
      <c r="Q1103" s="317"/>
      <c r="R1103" s="317"/>
      <c r="S1103" s="317"/>
      <c r="T1103" s="317"/>
      <c r="U1103" s="317"/>
      <c r="V1103" s="317"/>
      <c r="W1103" s="317"/>
      <c r="X1103" s="317"/>
      <c r="Y1103" s="318">
        <v>931</v>
      </c>
      <c r="Z1103" s="319"/>
      <c r="AA1103" s="319"/>
      <c r="AB1103" s="320"/>
      <c r="AC1103" s="322" t="s">
        <v>469</v>
      </c>
      <c r="AD1103" s="322"/>
      <c r="AE1103" s="322"/>
      <c r="AF1103" s="322"/>
      <c r="AG1103" s="322"/>
      <c r="AH1103" s="323">
        <v>17</v>
      </c>
      <c r="AI1103" s="324"/>
      <c r="AJ1103" s="324"/>
      <c r="AK1103" s="324"/>
      <c r="AL1103" s="325">
        <v>89.5</v>
      </c>
      <c r="AM1103" s="326"/>
      <c r="AN1103" s="326"/>
      <c r="AO1103" s="327"/>
      <c r="AP1103" s="321"/>
      <c r="AQ1103" s="321"/>
      <c r="AR1103" s="321"/>
      <c r="AS1103" s="321"/>
      <c r="AT1103" s="321"/>
      <c r="AU1103" s="321"/>
      <c r="AV1103" s="321"/>
      <c r="AW1103" s="321"/>
      <c r="AX1103" s="321"/>
    </row>
    <row r="1104" spans="1:50" ht="60" customHeight="1" x14ac:dyDescent="0.15">
      <c r="A1104" s="404">
        <v>3</v>
      </c>
      <c r="B1104" s="404">
        <v>1</v>
      </c>
      <c r="C1104" s="893" t="s">
        <v>743</v>
      </c>
      <c r="D1104" s="893"/>
      <c r="E1104" s="261" t="s">
        <v>744</v>
      </c>
      <c r="F1104" s="892"/>
      <c r="G1104" s="892"/>
      <c r="H1104" s="892"/>
      <c r="I1104" s="892"/>
      <c r="J1104" s="419">
        <v>4010001141053</v>
      </c>
      <c r="K1104" s="420"/>
      <c r="L1104" s="420"/>
      <c r="M1104" s="420"/>
      <c r="N1104" s="420"/>
      <c r="O1104" s="420"/>
      <c r="P1104" s="424" t="s">
        <v>745</v>
      </c>
      <c r="Q1104" s="317"/>
      <c r="R1104" s="317"/>
      <c r="S1104" s="317"/>
      <c r="T1104" s="317"/>
      <c r="U1104" s="317"/>
      <c r="V1104" s="317"/>
      <c r="W1104" s="317"/>
      <c r="X1104" s="317"/>
      <c r="Y1104" s="318">
        <v>483</v>
      </c>
      <c r="Z1104" s="319"/>
      <c r="AA1104" s="319"/>
      <c r="AB1104" s="320"/>
      <c r="AC1104" s="322" t="s">
        <v>469</v>
      </c>
      <c r="AD1104" s="322"/>
      <c r="AE1104" s="322"/>
      <c r="AF1104" s="322"/>
      <c r="AG1104" s="322"/>
      <c r="AH1104" s="323">
        <v>6</v>
      </c>
      <c r="AI1104" s="324"/>
      <c r="AJ1104" s="324"/>
      <c r="AK1104" s="324"/>
      <c r="AL1104" s="325">
        <v>90.1</v>
      </c>
      <c r="AM1104" s="326"/>
      <c r="AN1104" s="326"/>
      <c r="AO1104" s="327"/>
      <c r="AP1104" s="321"/>
      <c r="AQ1104" s="321"/>
      <c r="AR1104" s="321"/>
      <c r="AS1104" s="321"/>
      <c r="AT1104" s="321"/>
      <c r="AU1104" s="321"/>
      <c r="AV1104" s="321"/>
      <c r="AW1104" s="321"/>
      <c r="AX1104" s="321"/>
    </row>
    <row r="1105" spans="1:50" ht="60" customHeight="1" x14ac:dyDescent="0.15">
      <c r="A1105" s="404">
        <v>4</v>
      </c>
      <c r="B1105" s="404">
        <v>1</v>
      </c>
      <c r="C1105" s="893" t="s">
        <v>743</v>
      </c>
      <c r="D1105" s="893"/>
      <c r="E1105" s="261" t="s">
        <v>746</v>
      </c>
      <c r="F1105" s="892"/>
      <c r="G1105" s="892"/>
      <c r="H1105" s="892"/>
      <c r="I1105" s="892"/>
      <c r="J1105" s="419">
        <v>5010401047320</v>
      </c>
      <c r="K1105" s="420"/>
      <c r="L1105" s="420"/>
      <c r="M1105" s="420"/>
      <c r="N1105" s="420"/>
      <c r="O1105" s="420"/>
      <c r="P1105" s="424" t="s">
        <v>748</v>
      </c>
      <c r="Q1105" s="317"/>
      <c r="R1105" s="317"/>
      <c r="S1105" s="317"/>
      <c r="T1105" s="317"/>
      <c r="U1105" s="317"/>
      <c r="V1105" s="317"/>
      <c r="W1105" s="317"/>
      <c r="X1105" s="317"/>
      <c r="Y1105" s="318">
        <v>37</v>
      </c>
      <c r="Z1105" s="319"/>
      <c r="AA1105" s="319"/>
      <c r="AB1105" s="320"/>
      <c r="AC1105" s="322" t="s">
        <v>469</v>
      </c>
      <c r="AD1105" s="322"/>
      <c r="AE1105" s="322"/>
      <c r="AF1105" s="322"/>
      <c r="AG1105" s="322"/>
      <c r="AH1105" s="323">
        <v>2</v>
      </c>
      <c r="AI1105" s="324"/>
      <c r="AJ1105" s="324"/>
      <c r="AK1105" s="324"/>
      <c r="AL1105" s="325">
        <v>80.2</v>
      </c>
      <c r="AM1105" s="326"/>
      <c r="AN1105" s="326"/>
      <c r="AO1105" s="327"/>
      <c r="AP1105" s="321"/>
      <c r="AQ1105" s="321"/>
      <c r="AR1105" s="321"/>
      <c r="AS1105" s="321"/>
      <c r="AT1105" s="321"/>
      <c r="AU1105" s="321"/>
      <c r="AV1105" s="321"/>
      <c r="AW1105" s="321"/>
      <c r="AX1105" s="321"/>
    </row>
    <row r="1106" spans="1:50" ht="60" customHeight="1" x14ac:dyDescent="0.15">
      <c r="A1106" s="404">
        <v>5</v>
      </c>
      <c r="B1106" s="404">
        <v>1</v>
      </c>
      <c r="C1106" s="893" t="s">
        <v>743</v>
      </c>
      <c r="D1106" s="893"/>
      <c r="E1106" s="261" t="s">
        <v>747</v>
      </c>
      <c r="F1106" s="892"/>
      <c r="G1106" s="892"/>
      <c r="H1106" s="892"/>
      <c r="I1106" s="892"/>
      <c r="J1106" s="419">
        <v>5010005002705</v>
      </c>
      <c r="K1106" s="420"/>
      <c r="L1106" s="420"/>
      <c r="M1106" s="420"/>
      <c r="N1106" s="420"/>
      <c r="O1106" s="420"/>
      <c r="P1106" s="424" t="s">
        <v>749</v>
      </c>
      <c r="Q1106" s="317"/>
      <c r="R1106" s="317"/>
      <c r="S1106" s="317"/>
      <c r="T1106" s="317"/>
      <c r="U1106" s="317"/>
      <c r="V1106" s="317"/>
      <c r="W1106" s="317"/>
      <c r="X1106" s="317"/>
      <c r="Y1106" s="318">
        <v>4</v>
      </c>
      <c r="Z1106" s="319"/>
      <c r="AA1106" s="319"/>
      <c r="AB1106" s="320"/>
      <c r="AC1106" s="322" t="s">
        <v>469</v>
      </c>
      <c r="AD1106" s="322"/>
      <c r="AE1106" s="322"/>
      <c r="AF1106" s="322"/>
      <c r="AG1106" s="322"/>
      <c r="AH1106" s="323">
        <v>1</v>
      </c>
      <c r="AI1106" s="324"/>
      <c r="AJ1106" s="324"/>
      <c r="AK1106" s="324"/>
      <c r="AL1106" s="325">
        <v>97</v>
      </c>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5"/>
      <c r="F1107" s="896"/>
      <c r="G1107" s="896"/>
      <c r="H1107" s="896"/>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5"/>
      <c r="F1108" s="896"/>
      <c r="G1108" s="896"/>
      <c r="H1108" s="896"/>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5"/>
      <c r="F1109" s="896"/>
      <c r="G1109" s="896"/>
      <c r="H1109" s="896"/>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129" max="49" man="1"/>
    <brk id="712" max="49" man="1"/>
    <brk id="735" max="49" man="1"/>
    <brk id="755" max="49" man="1"/>
    <brk id="772" max="49" man="1"/>
    <brk id="817"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362</v>
      </c>
      <c r="AI1" s="54" t="s">
        <v>371</v>
      </c>
      <c r="AK1" s="54" t="s">
        <v>376</v>
      </c>
      <c r="AM1" s="88"/>
      <c r="AN1" s="88"/>
      <c r="AP1" s="28" t="s">
        <v>454</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t="s">
        <v>597</v>
      </c>
      <c r="R2" s="13" t="str">
        <f>IF(Q2="","",P2)</f>
        <v>直接実施</v>
      </c>
      <c r="S2" s="13" t="str">
        <f>IF(R2="","",IF(S1&lt;&gt;"",CONCATENATE(S1,"、",R2),R2))</f>
        <v>直接実施</v>
      </c>
      <c r="T2" s="13"/>
      <c r="U2" s="32" t="s">
        <v>348</v>
      </c>
      <c r="W2" s="32" t="s">
        <v>299</v>
      </c>
      <c r="Y2" s="32" t="s">
        <v>68</v>
      </c>
      <c r="Z2" s="30"/>
      <c r="AA2" s="32" t="s">
        <v>77</v>
      </c>
      <c r="AB2" s="31"/>
      <c r="AC2" s="33" t="s">
        <v>254</v>
      </c>
      <c r="AD2" s="28"/>
      <c r="AE2" s="45" t="s">
        <v>295</v>
      </c>
      <c r="AF2" s="30"/>
      <c r="AG2" s="56" t="s">
        <v>468</v>
      </c>
      <c r="AI2" s="54" t="s">
        <v>537</v>
      </c>
      <c r="AK2" s="54" t="s">
        <v>377</v>
      </c>
      <c r="AM2" s="88"/>
      <c r="AN2" s="88"/>
      <c r="AP2" s="56" t="s">
        <v>468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597</v>
      </c>
      <c r="R3" s="13" t="str">
        <f t="shared" ref="R3:R8" si="3">IF(Q3="","",P3)</f>
        <v>委託・請負</v>
      </c>
      <c r="S3" s="13" t="str">
        <f t="shared" ref="S3:S8" si="4">IF(R3="",S2,IF(S2&lt;&gt;"",CONCATENATE(S2,"、",R3),R3))</f>
        <v>直接実施、委託・請負</v>
      </c>
      <c r="T3" s="13"/>
      <c r="U3" s="32" t="s">
        <v>485</v>
      </c>
      <c r="W3" s="32" t="s">
        <v>269</v>
      </c>
      <c r="Y3" s="32" t="s">
        <v>70</v>
      </c>
      <c r="Z3" s="30"/>
      <c r="AA3" s="32" t="s">
        <v>79</v>
      </c>
      <c r="AB3" s="31"/>
      <c r="AC3" s="33" t="s">
        <v>255</v>
      </c>
      <c r="AD3" s="28"/>
      <c r="AE3" s="45" t="s">
        <v>296</v>
      </c>
      <c r="AF3" s="30"/>
      <c r="AG3" s="56" t="s">
        <v>469</v>
      </c>
      <c r="AI3" s="54" t="s">
        <v>370</v>
      </c>
      <c r="AK3" s="54" t="str">
        <f>CHAR(CODE(AK2)+1)</f>
        <v>B</v>
      </c>
      <c r="AM3" s="88"/>
      <c r="AN3" s="88"/>
      <c r="AP3" s="56" t="s">
        <v>469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597</v>
      </c>
      <c r="R4" s="13" t="str">
        <f t="shared" si="3"/>
        <v>補助</v>
      </c>
      <c r="S4" s="13" t="str">
        <f t="shared" si="4"/>
        <v>直接実施、委託・請負、補助</v>
      </c>
      <c r="T4" s="13"/>
      <c r="U4" s="32" t="s">
        <v>515</v>
      </c>
      <c r="W4" s="32" t="s">
        <v>270</v>
      </c>
      <c r="Y4" s="32" t="s">
        <v>72</v>
      </c>
      <c r="Z4" s="30"/>
      <c r="AA4" s="32" t="s">
        <v>81</v>
      </c>
      <c r="AB4" s="31"/>
      <c r="AC4" s="32" t="s">
        <v>256</v>
      </c>
      <c r="AD4" s="28"/>
      <c r="AE4" s="45" t="s">
        <v>297</v>
      </c>
      <c r="AF4" s="30"/>
      <c r="AG4" s="56" t="s">
        <v>470</v>
      </c>
      <c r="AI4" s="54" t="s">
        <v>372</v>
      </c>
      <c r="AK4" s="54" t="str">
        <f t="shared" ref="AK4:AK49" si="7">CHAR(CODE(AK3)+1)</f>
        <v>C</v>
      </c>
      <c r="AM4" s="88"/>
      <c r="AN4" s="88"/>
      <c r="AP4" s="56" t="s">
        <v>470</v>
      </c>
    </row>
    <row r="5" spans="1:42" ht="13.5" customHeight="1" x14ac:dyDescent="0.15">
      <c r="A5" s="14" t="s">
        <v>205</v>
      </c>
      <c r="B5" s="15" t="s">
        <v>597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423</v>
      </c>
      <c r="Y5" s="32" t="s">
        <v>74</v>
      </c>
      <c r="Z5" s="30"/>
      <c r="AA5" s="32" t="s">
        <v>83</v>
      </c>
      <c r="AB5" s="31"/>
      <c r="AC5" s="32" t="s">
        <v>298</v>
      </c>
      <c r="AD5" s="31"/>
      <c r="AE5" s="45" t="s">
        <v>481</v>
      </c>
      <c r="AF5" s="30"/>
      <c r="AG5" s="56" t="s">
        <v>471</v>
      </c>
      <c r="AI5" s="54" t="s">
        <v>517</v>
      </c>
      <c r="AK5" s="54" t="str">
        <f t="shared" si="7"/>
        <v>D</v>
      </c>
      <c r="AP5" s="56" t="s">
        <v>471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597</v>
      </c>
      <c r="M6" s="13" t="str">
        <f t="shared" si="2"/>
        <v>公共事業</v>
      </c>
      <c r="N6" s="13" t="str">
        <f t="shared" si="6"/>
        <v>公共事業</v>
      </c>
      <c r="O6" s="13"/>
      <c r="P6" s="12" t="s">
        <v>194</v>
      </c>
      <c r="Q6" s="17" t="s">
        <v>597</v>
      </c>
      <c r="R6" s="13" t="str">
        <f t="shared" si="3"/>
        <v>交付</v>
      </c>
      <c r="S6" s="13" t="str">
        <f t="shared" si="4"/>
        <v>直接実施、委託・請負、補助、交付</v>
      </c>
      <c r="T6" s="13"/>
      <c r="U6" s="32" t="s">
        <v>484</v>
      </c>
      <c r="W6" s="32" t="s">
        <v>271</v>
      </c>
      <c r="Y6" s="32" t="s">
        <v>76</v>
      </c>
      <c r="Z6" s="30"/>
      <c r="AA6" s="32" t="s">
        <v>85</v>
      </c>
      <c r="AB6" s="31"/>
      <c r="AC6" s="32" t="s">
        <v>257</v>
      </c>
      <c r="AD6" s="31"/>
      <c r="AE6" s="45" t="s">
        <v>478</v>
      </c>
      <c r="AF6" s="30"/>
      <c r="AG6" s="56" t="s">
        <v>472</v>
      </c>
      <c r="AI6" s="56" t="s">
        <v>518</v>
      </c>
      <c r="AK6" s="54" t="str">
        <f t="shared" si="7"/>
        <v>E</v>
      </c>
      <c r="AP6" s="56" t="s">
        <v>472</v>
      </c>
    </row>
    <row r="7" spans="1:42" ht="13.5" customHeight="1" x14ac:dyDescent="0.15">
      <c r="A7" s="14" t="s">
        <v>207</v>
      </c>
      <c r="B7" s="15" t="s">
        <v>597</v>
      </c>
      <c r="C7" s="13" t="str">
        <f t="shared" si="0"/>
        <v>観光立国</v>
      </c>
      <c r="D7" s="13" t="str">
        <f t="shared" si="8"/>
        <v>海洋政策、観光立国</v>
      </c>
      <c r="F7" s="18" t="s">
        <v>401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87</v>
      </c>
      <c r="AB7" s="31"/>
      <c r="AC7" s="31"/>
      <c r="AD7" s="31"/>
      <c r="AE7" s="32" t="s">
        <v>257</v>
      </c>
      <c r="AF7" s="30"/>
      <c r="AG7" s="56" t="s">
        <v>473</v>
      </c>
      <c r="AH7" s="92"/>
      <c r="AI7" s="54" t="s">
        <v>519</v>
      </c>
      <c r="AK7" s="54" t="str">
        <f t="shared" si="7"/>
        <v>F</v>
      </c>
      <c r="AP7" s="56" t="s">
        <v>473</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521</v>
      </c>
      <c r="W8" s="32" t="s">
        <v>273</v>
      </c>
      <c r="Y8" s="32" t="s">
        <v>80</v>
      </c>
      <c r="Z8" s="30"/>
      <c r="AA8" s="32" t="s">
        <v>89</v>
      </c>
      <c r="AB8" s="31"/>
      <c r="AC8" s="31"/>
      <c r="AD8" s="31"/>
      <c r="AE8" s="31"/>
      <c r="AF8" s="30"/>
      <c r="AG8" s="56" t="s">
        <v>474</v>
      </c>
      <c r="AI8" s="87"/>
      <c r="AK8" s="54" t="str">
        <f t="shared" si="7"/>
        <v>G</v>
      </c>
      <c r="AP8" s="56" t="s">
        <v>474</v>
      </c>
    </row>
    <row r="9" spans="1:42" ht="13.5" customHeight="1" x14ac:dyDescent="0.15">
      <c r="A9" s="14" t="s">
        <v>209</v>
      </c>
      <c r="B9" s="15"/>
      <c r="C9" s="13" t="str">
        <f t="shared" si="0"/>
        <v/>
      </c>
      <c r="D9" s="13" t="str">
        <f t="shared" si="8"/>
        <v>海洋政策、観光立国</v>
      </c>
      <c r="F9" s="18" t="s">
        <v>402</v>
      </c>
      <c r="G9" s="17"/>
      <c r="H9" s="13" t="str">
        <f t="shared" si="1"/>
        <v/>
      </c>
      <c r="I9" s="13" t="str">
        <f t="shared" si="5"/>
        <v>一般会計</v>
      </c>
      <c r="K9" s="14" t="s">
        <v>228</v>
      </c>
      <c r="L9" s="15"/>
      <c r="M9" s="13" t="str">
        <f t="shared" si="2"/>
        <v/>
      </c>
      <c r="N9" s="13" t="str">
        <f t="shared" si="6"/>
        <v>公共事業</v>
      </c>
      <c r="O9" s="13"/>
      <c r="P9" s="13"/>
      <c r="Q9" s="19"/>
      <c r="T9" s="13"/>
      <c r="U9" s="32" t="s">
        <v>485</v>
      </c>
      <c r="W9" s="32" t="s">
        <v>274</v>
      </c>
      <c r="Y9" s="32" t="s">
        <v>82</v>
      </c>
      <c r="Z9" s="30"/>
      <c r="AA9" s="32" t="s">
        <v>91</v>
      </c>
      <c r="AB9" s="31"/>
      <c r="AC9" s="31"/>
      <c r="AD9" s="31"/>
      <c r="AE9" s="31"/>
      <c r="AF9" s="30"/>
      <c r="AG9" s="56" t="s">
        <v>475</v>
      </c>
      <c r="AK9" s="54" t="str">
        <f t="shared" si="7"/>
        <v>H</v>
      </c>
      <c r="AP9" s="56" t="s">
        <v>475</v>
      </c>
    </row>
    <row r="10" spans="1:42" ht="13.5" customHeight="1" x14ac:dyDescent="0.15">
      <c r="A10" s="14" t="s">
        <v>424</v>
      </c>
      <c r="B10" s="15"/>
      <c r="C10" s="13" t="str">
        <f t="shared" si="0"/>
        <v/>
      </c>
      <c r="D10" s="13" t="str">
        <f t="shared" si="8"/>
        <v>海洋政策、観光立国</v>
      </c>
      <c r="F10" s="18" t="s">
        <v>235</v>
      </c>
      <c r="G10" s="17"/>
      <c r="H10" s="13" t="str">
        <f t="shared" si="1"/>
        <v/>
      </c>
      <c r="I10" s="13" t="str">
        <f t="shared" si="5"/>
        <v>一般会計</v>
      </c>
      <c r="K10" s="14" t="s">
        <v>428</v>
      </c>
      <c r="L10" s="15"/>
      <c r="M10" s="13" t="str">
        <f t="shared" si="2"/>
        <v/>
      </c>
      <c r="N10" s="13" t="str">
        <f t="shared" si="6"/>
        <v>公共事業</v>
      </c>
      <c r="O10" s="13"/>
      <c r="P10" s="13" t="str">
        <f>S8</f>
        <v>直接実施、委託・請負、補助、交付</v>
      </c>
      <c r="Q10" s="19"/>
      <c r="T10" s="13"/>
      <c r="W10" s="32" t="s">
        <v>275</v>
      </c>
      <c r="Y10" s="32" t="s">
        <v>84</v>
      </c>
      <c r="Z10" s="30"/>
      <c r="AA10" s="32" t="s">
        <v>93</v>
      </c>
      <c r="AB10" s="31"/>
      <c r="AC10" s="31"/>
      <c r="AD10" s="31"/>
      <c r="AE10" s="31"/>
      <c r="AF10" s="30"/>
      <c r="AG10" s="56" t="s">
        <v>460</v>
      </c>
      <c r="AK10" s="54" t="str">
        <f t="shared" si="7"/>
        <v>I</v>
      </c>
      <c r="AP10" s="54" t="s">
        <v>455</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597</v>
      </c>
      <c r="M11" s="13" t="str">
        <f t="shared" si="2"/>
        <v>その他の事項経費</v>
      </c>
      <c r="N11" s="13" t="str">
        <f t="shared" si="6"/>
        <v>公共事業、その他の事項経費</v>
      </c>
      <c r="O11" s="13"/>
      <c r="P11" s="13"/>
      <c r="Q11" s="19"/>
      <c r="T11" s="13"/>
      <c r="W11" s="32" t="s">
        <v>276</v>
      </c>
      <c r="Y11" s="32" t="s">
        <v>86</v>
      </c>
      <c r="Z11" s="30"/>
      <c r="AA11" s="32" t="s">
        <v>95</v>
      </c>
      <c r="AB11" s="31"/>
      <c r="AC11" s="31"/>
      <c r="AD11" s="31"/>
      <c r="AE11" s="31"/>
      <c r="AF11" s="30"/>
      <c r="AG11" s="54" t="s">
        <v>463</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461</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公共事業、その他の事項経費</v>
      </c>
      <c r="L13" s="13"/>
      <c r="O13" s="13"/>
      <c r="P13" s="13"/>
      <c r="Q13" s="19"/>
      <c r="T13" s="13"/>
      <c r="W13" s="32" t="s">
        <v>278</v>
      </c>
      <c r="Y13" s="32" t="s">
        <v>90</v>
      </c>
      <c r="Z13" s="30"/>
      <c r="AA13" s="32" t="s">
        <v>99</v>
      </c>
      <c r="AB13" s="31"/>
      <c r="AC13" s="31"/>
      <c r="AD13" s="31"/>
      <c r="AE13" s="31"/>
      <c r="AF13" s="30"/>
      <c r="AG13" s="54" t="s">
        <v>462</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411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412</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413</v>
      </c>
      <c r="B22" s="15" t="s">
        <v>597</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414</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415</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535</v>
      </c>
      <c r="B25" s="15"/>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378</v>
      </c>
    </row>
    <row r="29" spans="1:37" ht="13.5" customHeight="1" x14ac:dyDescent="0.15">
      <c r="B29" s="13"/>
      <c r="F29" s="18" t="s">
        <v>403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404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405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406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407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408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409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429</v>
      </c>
    </row>
    <row r="96" spans="25:25" x14ac:dyDescent="0.15">
      <c r="Y96" s="32" t="s">
        <v>483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23" sqref="Y23:AA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447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527</v>
      </c>
      <c r="AF2" s="999"/>
      <c r="AG2" s="999"/>
      <c r="AH2" s="999"/>
      <c r="AI2" s="999" t="s">
        <v>524</v>
      </c>
      <c r="AJ2" s="999"/>
      <c r="AK2" s="999"/>
      <c r="AL2" s="999"/>
      <c r="AM2" s="999" t="s">
        <v>498</v>
      </c>
      <c r="AN2" s="999"/>
      <c r="AO2" s="999"/>
      <c r="AP2" s="458"/>
      <c r="AQ2" s="176" t="s">
        <v>349</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350</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476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447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528</v>
      </c>
      <c r="AF9" s="999"/>
      <c r="AG9" s="999"/>
      <c r="AH9" s="999"/>
      <c r="AI9" s="999" t="s">
        <v>524</v>
      </c>
      <c r="AJ9" s="999"/>
      <c r="AK9" s="999"/>
      <c r="AL9" s="999"/>
      <c r="AM9" s="999" t="s">
        <v>498</v>
      </c>
      <c r="AN9" s="999"/>
      <c r="AO9" s="999"/>
      <c r="AP9" s="458"/>
      <c r="AQ9" s="176" t="s">
        <v>349</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350</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476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447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527</v>
      </c>
      <c r="AF16" s="999"/>
      <c r="AG16" s="999"/>
      <c r="AH16" s="999"/>
      <c r="AI16" s="999" t="s">
        <v>525</v>
      </c>
      <c r="AJ16" s="999"/>
      <c r="AK16" s="999"/>
      <c r="AL16" s="999"/>
      <c r="AM16" s="999" t="s">
        <v>498</v>
      </c>
      <c r="AN16" s="999"/>
      <c r="AO16" s="999"/>
      <c r="AP16" s="458"/>
      <c r="AQ16" s="176" t="s">
        <v>349</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350</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476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447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529</v>
      </c>
      <c r="AF23" s="999"/>
      <c r="AG23" s="999"/>
      <c r="AH23" s="999"/>
      <c r="AI23" s="999" t="s">
        <v>524</v>
      </c>
      <c r="AJ23" s="999"/>
      <c r="AK23" s="999"/>
      <c r="AL23" s="999"/>
      <c r="AM23" s="999" t="s">
        <v>498</v>
      </c>
      <c r="AN23" s="999"/>
      <c r="AO23" s="999"/>
      <c r="AP23" s="458"/>
      <c r="AQ23" s="176" t="s">
        <v>349</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350</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476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447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527</v>
      </c>
      <c r="AF30" s="999"/>
      <c r="AG30" s="999"/>
      <c r="AH30" s="999"/>
      <c r="AI30" s="999" t="s">
        <v>524</v>
      </c>
      <c r="AJ30" s="999"/>
      <c r="AK30" s="999"/>
      <c r="AL30" s="999"/>
      <c r="AM30" s="999" t="s">
        <v>522</v>
      </c>
      <c r="AN30" s="999"/>
      <c r="AO30" s="999"/>
      <c r="AP30" s="458"/>
      <c r="AQ30" s="176" t="s">
        <v>349</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350</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476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447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529</v>
      </c>
      <c r="AF37" s="999"/>
      <c r="AG37" s="999"/>
      <c r="AH37" s="999"/>
      <c r="AI37" s="999" t="s">
        <v>526</v>
      </c>
      <c r="AJ37" s="999"/>
      <c r="AK37" s="999"/>
      <c r="AL37" s="999"/>
      <c r="AM37" s="999" t="s">
        <v>523</v>
      </c>
      <c r="AN37" s="999"/>
      <c r="AO37" s="999"/>
      <c r="AP37" s="458"/>
      <c r="AQ37" s="176" t="s">
        <v>349</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350</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476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447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527</v>
      </c>
      <c r="AF44" s="999"/>
      <c r="AG44" s="999"/>
      <c r="AH44" s="999"/>
      <c r="AI44" s="999" t="s">
        <v>524</v>
      </c>
      <c r="AJ44" s="999"/>
      <c r="AK44" s="999"/>
      <c r="AL44" s="999"/>
      <c r="AM44" s="999" t="s">
        <v>498</v>
      </c>
      <c r="AN44" s="999"/>
      <c r="AO44" s="999"/>
      <c r="AP44" s="458"/>
      <c r="AQ44" s="176" t="s">
        <v>349</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350</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476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447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527</v>
      </c>
      <c r="AF51" s="999"/>
      <c r="AG51" s="999"/>
      <c r="AH51" s="999"/>
      <c r="AI51" s="999" t="s">
        <v>524</v>
      </c>
      <c r="AJ51" s="999"/>
      <c r="AK51" s="999"/>
      <c r="AL51" s="999"/>
      <c r="AM51" s="999" t="s">
        <v>498</v>
      </c>
      <c r="AN51" s="999"/>
      <c r="AO51" s="999"/>
      <c r="AP51" s="458"/>
      <c r="AQ51" s="176" t="s">
        <v>349</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350</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476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447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527</v>
      </c>
      <c r="AF58" s="999"/>
      <c r="AG58" s="999"/>
      <c r="AH58" s="999"/>
      <c r="AI58" s="999" t="s">
        <v>524</v>
      </c>
      <c r="AJ58" s="999"/>
      <c r="AK58" s="999"/>
      <c r="AL58" s="999"/>
      <c r="AM58" s="999" t="s">
        <v>498</v>
      </c>
      <c r="AN58" s="999"/>
      <c r="AO58" s="999"/>
      <c r="AP58" s="458"/>
      <c r="AQ58" s="176" t="s">
        <v>349</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350</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476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447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527</v>
      </c>
      <c r="AF65" s="999"/>
      <c r="AG65" s="999"/>
      <c r="AH65" s="999"/>
      <c r="AI65" s="999" t="s">
        <v>524</v>
      </c>
      <c r="AJ65" s="999"/>
      <c r="AK65" s="999"/>
      <c r="AL65" s="999"/>
      <c r="AM65" s="999" t="s">
        <v>498</v>
      </c>
      <c r="AN65" s="999"/>
      <c r="AO65" s="999"/>
      <c r="AP65" s="458"/>
      <c r="AQ65" s="176" t="s">
        <v>349</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350</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476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85" zoomScaleNormal="75" zoomScaleSheetLayoutView="85" zoomScalePageLayoutView="70" workbookViewId="0">
      <selection activeCell="AH24" sqref="AH24:AT2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708</v>
      </c>
      <c r="H2" s="440"/>
      <c r="I2" s="440"/>
      <c r="J2" s="440"/>
      <c r="K2" s="440"/>
      <c r="L2" s="440"/>
      <c r="M2" s="440"/>
      <c r="N2" s="440"/>
      <c r="O2" s="440"/>
      <c r="P2" s="440"/>
      <c r="Q2" s="440"/>
      <c r="R2" s="440"/>
      <c r="S2" s="440"/>
      <c r="T2" s="440"/>
      <c r="U2" s="440"/>
      <c r="V2" s="440"/>
      <c r="W2" s="440"/>
      <c r="X2" s="440"/>
      <c r="Y2" s="440"/>
      <c r="Z2" s="440"/>
      <c r="AA2" s="440"/>
      <c r="AB2" s="441"/>
      <c r="AC2" s="439" t="s">
        <v>714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t="s">
        <v>621</v>
      </c>
      <c r="H4" s="450"/>
      <c r="I4" s="450"/>
      <c r="J4" s="450"/>
      <c r="K4" s="451"/>
      <c r="L4" s="452" t="s">
        <v>707</v>
      </c>
      <c r="M4" s="453"/>
      <c r="N4" s="453"/>
      <c r="O4" s="453"/>
      <c r="P4" s="453"/>
      <c r="Q4" s="453"/>
      <c r="R4" s="453"/>
      <c r="S4" s="453"/>
      <c r="T4" s="453"/>
      <c r="U4" s="453"/>
      <c r="V4" s="453"/>
      <c r="W4" s="453"/>
      <c r="X4" s="454"/>
      <c r="Y4" s="455">
        <v>3124</v>
      </c>
      <c r="Z4" s="456"/>
      <c r="AA4" s="456"/>
      <c r="AB4" s="557"/>
      <c r="AC4" s="449" t="s">
        <v>613</v>
      </c>
      <c r="AD4" s="450"/>
      <c r="AE4" s="450"/>
      <c r="AF4" s="450"/>
      <c r="AG4" s="451"/>
      <c r="AH4" s="452" t="s">
        <v>614</v>
      </c>
      <c r="AI4" s="453"/>
      <c r="AJ4" s="453"/>
      <c r="AK4" s="453"/>
      <c r="AL4" s="453"/>
      <c r="AM4" s="453"/>
      <c r="AN4" s="453"/>
      <c r="AO4" s="453"/>
      <c r="AP4" s="453"/>
      <c r="AQ4" s="453"/>
      <c r="AR4" s="453"/>
      <c r="AS4" s="453"/>
      <c r="AT4" s="454"/>
      <c r="AU4" s="455">
        <v>1382</v>
      </c>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3124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1382</v>
      </c>
      <c r="AV14" s="415"/>
      <c r="AW14" s="415"/>
      <c r="AX14" s="417"/>
    </row>
    <row r="15" spans="1:50" ht="30" customHeight="1" x14ac:dyDescent="0.15">
      <c r="A15" s="1039"/>
      <c r="B15" s="1040"/>
      <c r="C15" s="1040"/>
      <c r="D15" s="1040"/>
      <c r="E15" s="1040"/>
      <c r="F15" s="1041"/>
      <c r="G15" s="439" t="s">
        <v>619</v>
      </c>
      <c r="H15" s="440"/>
      <c r="I15" s="440"/>
      <c r="J15" s="440"/>
      <c r="K15" s="440"/>
      <c r="L15" s="440"/>
      <c r="M15" s="440"/>
      <c r="N15" s="440"/>
      <c r="O15" s="440"/>
      <c r="P15" s="440"/>
      <c r="Q15" s="440"/>
      <c r="R15" s="440"/>
      <c r="S15" s="440"/>
      <c r="T15" s="440"/>
      <c r="U15" s="440"/>
      <c r="V15" s="440"/>
      <c r="W15" s="440"/>
      <c r="X15" s="440"/>
      <c r="Y15" s="440"/>
      <c r="Z15" s="440"/>
      <c r="AA15" s="440"/>
      <c r="AB15" s="441"/>
      <c r="AC15" s="439" t="s">
        <v>716</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t="s">
        <v>621</v>
      </c>
      <c r="H17" s="450"/>
      <c r="I17" s="450"/>
      <c r="J17" s="450"/>
      <c r="K17" s="451"/>
      <c r="L17" s="452" t="s">
        <v>715</v>
      </c>
      <c r="M17" s="453"/>
      <c r="N17" s="453"/>
      <c r="O17" s="453"/>
      <c r="P17" s="453"/>
      <c r="Q17" s="453"/>
      <c r="R17" s="453"/>
      <c r="S17" s="453"/>
      <c r="T17" s="453"/>
      <c r="U17" s="453"/>
      <c r="V17" s="453"/>
      <c r="W17" s="453"/>
      <c r="X17" s="454"/>
      <c r="Y17" s="455">
        <v>382</v>
      </c>
      <c r="Z17" s="456"/>
      <c r="AA17" s="456"/>
      <c r="AB17" s="557"/>
      <c r="AC17" s="449" t="s">
        <v>613</v>
      </c>
      <c r="AD17" s="450"/>
      <c r="AE17" s="450"/>
      <c r="AF17" s="450"/>
      <c r="AG17" s="451"/>
      <c r="AH17" s="452" t="s">
        <v>706</v>
      </c>
      <c r="AI17" s="453"/>
      <c r="AJ17" s="453"/>
      <c r="AK17" s="453"/>
      <c r="AL17" s="453"/>
      <c r="AM17" s="453"/>
      <c r="AN17" s="453"/>
      <c r="AO17" s="453"/>
      <c r="AP17" s="453"/>
      <c r="AQ17" s="453"/>
      <c r="AR17" s="453"/>
      <c r="AS17" s="453"/>
      <c r="AT17" s="454"/>
      <c r="AU17" s="455">
        <v>27</v>
      </c>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382</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27</v>
      </c>
      <c r="AV27" s="415"/>
      <c r="AW27" s="415"/>
      <c r="AX27" s="417"/>
    </row>
    <row r="28" spans="1:50" ht="30" customHeight="1" x14ac:dyDescent="0.15">
      <c r="A28" s="1039"/>
      <c r="B28" s="1040"/>
      <c r="C28" s="1040"/>
      <c r="D28" s="1040"/>
      <c r="E28" s="1040"/>
      <c r="F28" s="1041"/>
      <c r="G28" s="439" t="s">
        <v>620</v>
      </c>
      <c r="H28" s="440"/>
      <c r="I28" s="440"/>
      <c r="J28" s="440"/>
      <c r="K28" s="440"/>
      <c r="L28" s="440"/>
      <c r="M28" s="440"/>
      <c r="N28" s="440"/>
      <c r="O28" s="440"/>
      <c r="P28" s="440"/>
      <c r="Q28" s="440"/>
      <c r="R28" s="440"/>
      <c r="S28" s="440"/>
      <c r="T28" s="440"/>
      <c r="U28" s="440"/>
      <c r="V28" s="440"/>
      <c r="W28" s="440"/>
      <c r="X28" s="440"/>
      <c r="Y28" s="440"/>
      <c r="Z28" s="440"/>
      <c r="AA28" s="440"/>
      <c r="AB28" s="441"/>
      <c r="AC28" s="439" t="s">
        <v>757</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t="s">
        <v>621</v>
      </c>
      <c r="H30" s="450"/>
      <c r="I30" s="450"/>
      <c r="J30" s="450"/>
      <c r="K30" s="451"/>
      <c r="L30" s="452" t="s">
        <v>719</v>
      </c>
      <c r="M30" s="453"/>
      <c r="N30" s="453"/>
      <c r="O30" s="453"/>
      <c r="P30" s="453"/>
      <c r="Q30" s="453"/>
      <c r="R30" s="453"/>
      <c r="S30" s="453"/>
      <c r="T30" s="453"/>
      <c r="U30" s="453"/>
      <c r="V30" s="453"/>
      <c r="W30" s="453"/>
      <c r="X30" s="454"/>
      <c r="Y30" s="455">
        <v>59</v>
      </c>
      <c r="Z30" s="456"/>
      <c r="AA30" s="456"/>
      <c r="AB30" s="557"/>
      <c r="AC30" s="449" t="s">
        <v>613</v>
      </c>
      <c r="AD30" s="450"/>
      <c r="AE30" s="450"/>
      <c r="AF30" s="450"/>
      <c r="AG30" s="451"/>
      <c r="AH30" s="452" t="s">
        <v>552</v>
      </c>
      <c r="AI30" s="453"/>
      <c r="AJ30" s="453"/>
      <c r="AK30" s="453"/>
      <c r="AL30" s="453"/>
      <c r="AM30" s="453"/>
      <c r="AN30" s="453"/>
      <c r="AO30" s="453"/>
      <c r="AP30" s="453"/>
      <c r="AQ30" s="453"/>
      <c r="AR30" s="453"/>
      <c r="AS30" s="453"/>
      <c r="AT30" s="454"/>
      <c r="AU30" s="455">
        <v>2568</v>
      </c>
      <c r="AV30" s="456"/>
      <c r="AW30" s="456"/>
      <c r="AX30" s="457"/>
    </row>
    <row r="31" spans="1:50" ht="24.75" customHeight="1" x14ac:dyDescent="0.15">
      <c r="A31" s="1039"/>
      <c r="B31" s="1040"/>
      <c r="C31" s="1040"/>
      <c r="D31" s="1040"/>
      <c r="E31" s="1040"/>
      <c r="F31" s="1041"/>
      <c r="G31" s="348" t="s">
        <v>613</v>
      </c>
      <c r="H31" s="349"/>
      <c r="I31" s="349"/>
      <c r="J31" s="349"/>
      <c r="K31" s="350"/>
      <c r="L31" s="401" t="s">
        <v>720</v>
      </c>
      <c r="M31" s="402"/>
      <c r="N31" s="402"/>
      <c r="O31" s="402"/>
      <c r="P31" s="402"/>
      <c r="Q31" s="402"/>
      <c r="R31" s="402"/>
      <c r="S31" s="402"/>
      <c r="T31" s="402"/>
      <c r="U31" s="402"/>
      <c r="V31" s="402"/>
      <c r="W31" s="402"/>
      <c r="X31" s="403"/>
      <c r="Y31" s="398">
        <v>160</v>
      </c>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219</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2568</v>
      </c>
      <c r="AV40" s="415"/>
      <c r="AW40" s="415"/>
      <c r="AX40" s="417"/>
    </row>
    <row r="41" spans="1:50" ht="30" customHeight="1" x14ac:dyDescent="0.15">
      <c r="A41" s="1039"/>
      <c r="B41" s="1040"/>
      <c r="C41" s="1040"/>
      <c r="D41" s="1040"/>
      <c r="E41" s="1040"/>
      <c r="F41" s="1041"/>
      <c r="G41" s="439" t="s">
        <v>721</v>
      </c>
      <c r="H41" s="440"/>
      <c r="I41" s="440"/>
      <c r="J41" s="440"/>
      <c r="K41" s="440"/>
      <c r="L41" s="440"/>
      <c r="M41" s="440"/>
      <c r="N41" s="440"/>
      <c r="O41" s="440"/>
      <c r="P41" s="440"/>
      <c r="Q41" s="440"/>
      <c r="R41" s="440"/>
      <c r="S41" s="440"/>
      <c r="T41" s="440"/>
      <c r="U41" s="440"/>
      <c r="V41" s="440"/>
      <c r="W41" s="440"/>
      <c r="X41" s="440"/>
      <c r="Y41" s="440"/>
      <c r="Z41" s="440"/>
      <c r="AA41" s="440"/>
      <c r="AB41" s="441"/>
      <c r="AC41" s="439" t="s">
        <v>722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t="s">
        <v>621</v>
      </c>
      <c r="H43" s="450"/>
      <c r="I43" s="450"/>
      <c r="J43" s="450"/>
      <c r="K43" s="451"/>
      <c r="L43" s="452" t="s">
        <v>628</v>
      </c>
      <c r="M43" s="453"/>
      <c r="N43" s="453"/>
      <c r="O43" s="453"/>
      <c r="P43" s="453"/>
      <c r="Q43" s="453"/>
      <c r="R43" s="453"/>
      <c r="S43" s="453"/>
      <c r="T43" s="453"/>
      <c r="U43" s="453"/>
      <c r="V43" s="453"/>
      <c r="W43" s="453"/>
      <c r="X43" s="454"/>
      <c r="Y43" s="455">
        <v>396</v>
      </c>
      <c r="Z43" s="456"/>
      <c r="AA43" s="456"/>
      <c r="AB43" s="557"/>
      <c r="AC43" s="449" t="s">
        <v>613</v>
      </c>
      <c r="AD43" s="450"/>
      <c r="AE43" s="450"/>
      <c r="AF43" s="450"/>
      <c r="AG43" s="451"/>
      <c r="AH43" s="452" t="s">
        <v>553</v>
      </c>
      <c r="AI43" s="453"/>
      <c r="AJ43" s="453"/>
      <c r="AK43" s="453"/>
      <c r="AL43" s="453"/>
      <c r="AM43" s="453"/>
      <c r="AN43" s="453"/>
      <c r="AO43" s="453"/>
      <c r="AP43" s="453"/>
      <c r="AQ43" s="453"/>
      <c r="AR43" s="453"/>
      <c r="AS43" s="453"/>
      <c r="AT43" s="454"/>
      <c r="AU43" s="455">
        <v>26</v>
      </c>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396</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26</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723</v>
      </c>
      <c r="H55" s="440"/>
      <c r="I55" s="440"/>
      <c r="J55" s="440"/>
      <c r="K55" s="440"/>
      <c r="L55" s="440"/>
      <c r="M55" s="440"/>
      <c r="N55" s="440"/>
      <c r="O55" s="440"/>
      <c r="P55" s="440"/>
      <c r="Q55" s="440"/>
      <c r="R55" s="440"/>
      <c r="S55" s="440"/>
      <c r="T55" s="440"/>
      <c r="U55" s="440"/>
      <c r="V55" s="440"/>
      <c r="W55" s="440"/>
      <c r="X55" s="440"/>
      <c r="Y55" s="440"/>
      <c r="Z55" s="440"/>
      <c r="AA55" s="440"/>
      <c r="AB55" s="441"/>
      <c r="AC55" s="439" t="s">
        <v>724</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t="s">
        <v>621</v>
      </c>
      <c r="H57" s="450"/>
      <c r="I57" s="450"/>
      <c r="J57" s="450"/>
      <c r="K57" s="451"/>
      <c r="L57" s="452" t="s">
        <v>629</v>
      </c>
      <c r="M57" s="453"/>
      <c r="N57" s="453"/>
      <c r="O57" s="453"/>
      <c r="P57" s="453"/>
      <c r="Q57" s="453"/>
      <c r="R57" s="453"/>
      <c r="S57" s="453"/>
      <c r="T57" s="453"/>
      <c r="U57" s="453"/>
      <c r="V57" s="453"/>
      <c r="W57" s="453"/>
      <c r="X57" s="454"/>
      <c r="Y57" s="455">
        <v>100</v>
      </c>
      <c r="Z57" s="456"/>
      <c r="AA57" s="456"/>
      <c r="AB57" s="557"/>
      <c r="AC57" s="449" t="s">
        <v>621</v>
      </c>
      <c r="AD57" s="450"/>
      <c r="AE57" s="450"/>
      <c r="AF57" s="450"/>
      <c r="AG57" s="451"/>
      <c r="AH57" s="452" t="s">
        <v>717</v>
      </c>
      <c r="AI57" s="453"/>
      <c r="AJ57" s="453"/>
      <c r="AK57" s="453"/>
      <c r="AL57" s="453"/>
      <c r="AM57" s="453"/>
      <c r="AN57" s="453"/>
      <c r="AO57" s="453"/>
      <c r="AP57" s="453"/>
      <c r="AQ57" s="453"/>
      <c r="AR57" s="453"/>
      <c r="AS57" s="453"/>
      <c r="AT57" s="454"/>
      <c r="AU57" s="455">
        <v>3</v>
      </c>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100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3</v>
      </c>
      <c r="AV67" s="415"/>
      <c r="AW67" s="415"/>
      <c r="AX67" s="417"/>
    </row>
    <row r="68" spans="1:50" ht="30" customHeight="1" x14ac:dyDescent="0.15">
      <c r="A68" s="1039"/>
      <c r="B68" s="1040"/>
      <c r="C68" s="1040"/>
      <c r="D68" s="1040"/>
      <c r="E68" s="1040"/>
      <c r="F68" s="1041"/>
      <c r="G68" s="439" t="s">
        <v>725</v>
      </c>
      <c r="H68" s="440"/>
      <c r="I68" s="440"/>
      <c r="J68" s="440"/>
      <c r="K68" s="440"/>
      <c r="L68" s="440"/>
      <c r="M68" s="440"/>
      <c r="N68" s="440"/>
      <c r="O68" s="440"/>
      <c r="P68" s="440"/>
      <c r="Q68" s="440"/>
      <c r="R68" s="440"/>
      <c r="S68" s="440"/>
      <c r="T68" s="440"/>
      <c r="U68" s="440"/>
      <c r="V68" s="440"/>
      <c r="W68" s="440"/>
      <c r="X68" s="440"/>
      <c r="Y68" s="440"/>
      <c r="Z68" s="440"/>
      <c r="AA68" s="440"/>
      <c r="AB68" s="441"/>
      <c r="AC68" s="439" t="s">
        <v>726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t="s">
        <v>621</v>
      </c>
      <c r="H70" s="450"/>
      <c r="I70" s="450"/>
      <c r="J70" s="450"/>
      <c r="K70" s="451"/>
      <c r="L70" s="452" t="s">
        <v>718</v>
      </c>
      <c r="M70" s="453"/>
      <c r="N70" s="453"/>
      <c r="O70" s="453"/>
      <c r="P70" s="453"/>
      <c r="Q70" s="453"/>
      <c r="R70" s="453"/>
      <c r="S70" s="453"/>
      <c r="T70" s="453"/>
      <c r="U70" s="453"/>
      <c r="V70" s="453"/>
      <c r="W70" s="453"/>
      <c r="X70" s="454"/>
      <c r="Y70" s="455">
        <v>56</v>
      </c>
      <c r="Z70" s="456"/>
      <c r="AA70" s="456"/>
      <c r="AB70" s="557"/>
      <c r="AC70" s="449" t="s">
        <v>621</v>
      </c>
      <c r="AD70" s="450"/>
      <c r="AE70" s="450"/>
      <c r="AF70" s="450"/>
      <c r="AG70" s="451"/>
      <c r="AH70" s="452" t="s">
        <v>718</v>
      </c>
      <c r="AI70" s="453"/>
      <c r="AJ70" s="453"/>
      <c r="AK70" s="453"/>
      <c r="AL70" s="453"/>
      <c r="AM70" s="453"/>
      <c r="AN70" s="453"/>
      <c r="AO70" s="453"/>
      <c r="AP70" s="453"/>
      <c r="AQ70" s="453"/>
      <c r="AR70" s="453"/>
      <c r="AS70" s="453"/>
      <c r="AT70" s="454"/>
      <c r="AU70" s="455">
        <v>13</v>
      </c>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56</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13</v>
      </c>
      <c r="AV80" s="415"/>
      <c r="AW80" s="415"/>
      <c r="AX80" s="417"/>
    </row>
    <row r="81" spans="1:50" ht="30" customHeight="1" x14ac:dyDescent="0.15">
      <c r="A81" s="1039"/>
      <c r="B81" s="1040"/>
      <c r="C81" s="1040"/>
      <c r="D81" s="1040"/>
      <c r="E81" s="1040"/>
      <c r="F81" s="1041"/>
      <c r="G81" s="439" t="s">
        <v>727</v>
      </c>
      <c r="H81" s="440"/>
      <c r="I81" s="440"/>
      <c r="J81" s="440"/>
      <c r="K81" s="440"/>
      <c r="L81" s="440"/>
      <c r="M81" s="440"/>
      <c r="N81" s="440"/>
      <c r="O81" s="440"/>
      <c r="P81" s="440"/>
      <c r="Q81" s="440"/>
      <c r="R81" s="440"/>
      <c r="S81" s="440"/>
      <c r="T81" s="440"/>
      <c r="U81" s="440"/>
      <c r="V81" s="440"/>
      <c r="W81" s="440"/>
      <c r="X81" s="440"/>
      <c r="Y81" s="440"/>
      <c r="Z81" s="440"/>
      <c r="AA81" s="440"/>
      <c r="AB81" s="441"/>
      <c r="AC81" s="439" t="s">
        <v>728</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t="s">
        <v>621</v>
      </c>
      <c r="H83" s="450"/>
      <c r="I83" s="450"/>
      <c r="J83" s="450"/>
      <c r="K83" s="451"/>
      <c r="L83" s="452" t="s">
        <v>684</v>
      </c>
      <c r="M83" s="453"/>
      <c r="N83" s="453"/>
      <c r="O83" s="453"/>
      <c r="P83" s="453"/>
      <c r="Q83" s="453"/>
      <c r="R83" s="453"/>
      <c r="S83" s="453"/>
      <c r="T83" s="453"/>
      <c r="U83" s="453"/>
      <c r="V83" s="453"/>
      <c r="W83" s="453"/>
      <c r="X83" s="454"/>
      <c r="Y83" s="455">
        <v>85</v>
      </c>
      <c r="Z83" s="456"/>
      <c r="AA83" s="456"/>
      <c r="AB83" s="557"/>
      <c r="AC83" s="449" t="s">
        <v>621</v>
      </c>
      <c r="AD83" s="450"/>
      <c r="AE83" s="450"/>
      <c r="AF83" s="450"/>
      <c r="AG83" s="451"/>
      <c r="AH83" s="452" t="s">
        <v>647</v>
      </c>
      <c r="AI83" s="453"/>
      <c r="AJ83" s="453"/>
      <c r="AK83" s="453"/>
      <c r="AL83" s="453"/>
      <c r="AM83" s="453"/>
      <c r="AN83" s="453"/>
      <c r="AO83" s="453"/>
      <c r="AP83" s="453"/>
      <c r="AQ83" s="453"/>
      <c r="AR83" s="453"/>
      <c r="AS83" s="453"/>
      <c r="AT83" s="454"/>
      <c r="AU83" s="455">
        <v>139</v>
      </c>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85</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139</v>
      </c>
      <c r="AV93" s="415"/>
      <c r="AW93" s="415"/>
      <c r="AX93" s="417"/>
    </row>
    <row r="94" spans="1:50" ht="30" customHeight="1" x14ac:dyDescent="0.15">
      <c r="A94" s="1039"/>
      <c r="B94" s="1040"/>
      <c r="C94" s="1040"/>
      <c r="D94" s="1040"/>
      <c r="E94" s="1040"/>
      <c r="F94" s="1041"/>
      <c r="G94" s="439" t="s">
        <v>729</v>
      </c>
      <c r="H94" s="440"/>
      <c r="I94" s="440"/>
      <c r="J94" s="440"/>
      <c r="K94" s="440"/>
      <c r="L94" s="440"/>
      <c r="M94" s="440"/>
      <c r="N94" s="440"/>
      <c r="O94" s="440"/>
      <c r="P94" s="440"/>
      <c r="Q94" s="440"/>
      <c r="R94" s="440"/>
      <c r="S94" s="440"/>
      <c r="T94" s="440"/>
      <c r="U94" s="440"/>
      <c r="V94" s="440"/>
      <c r="W94" s="440"/>
      <c r="X94" s="440"/>
      <c r="Y94" s="440"/>
      <c r="Z94" s="440"/>
      <c r="AA94" s="440"/>
      <c r="AB94" s="441"/>
      <c r="AC94" s="439" t="s">
        <v>730</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t="s">
        <v>621</v>
      </c>
      <c r="H96" s="450"/>
      <c r="I96" s="450"/>
      <c r="J96" s="450"/>
      <c r="K96" s="451"/>
      <c r="L96" s="452" t="s">
        <v>647</v>
      </c>
      <c r="M96" s="453"/>
      <c r="N96" s="453"/>
      <c r="O96" s="453"/>
      <c r="P96" s="453"/>
      <c r="Q96" s="453"/>
      <c r="R96" s="453"/>
      <c r="S96" s="453"/>
      <c r="T96" s="453"/>
      <c r="U96" s="453"/>
      <c r="V96" s="453"/>
      <c r="W96" s="453"/>
      <c r="X96" s="454"/>
      <c r="Y96" s="455">
        <v>9</v>
      </c>
      <c r="Z96" s="456"/>
      <c r="AA96" s="456"/>
      <c r="AB96" s="557"/>
      <c r="AC96" s="449" t="s">
        <v>621</v>
      </c>
      <c r="AD96" s="450"/>
      <c r="AE96" s="450"/>
      <c r="AF96" s="450"/>
      <c r="AG96" s="451"/>
      <c r="AH96" s="452" t="s">
        <v>630</v>
      </c>
      <c r="AI96" s="453"/>
      <c r="AJ96" s="453"/>
      <c r="AK96" s="453"/>
      <c r="AL96" s="453"/>
      <c r="AM96" s="453"/>
      <c r="AN96" s="453"/>
      <c r="AO96" s="453"/>
      <c r="AP96" s="453"/>
      <c r="AQ96" s="453"/>
      <c r="AR96" s="453"/>
      <c r="AS96" s="453"/>
      <c r="AT96" s="454"/>
      <c r="AU96" s="455">
        <v>258</v>
      </c>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9</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258</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731</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733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t="s">
        <v>621</v>
      </c>
      <c r="H110" s="450"/>
      <c r="I110" s="450"/>
      <c r="J110" s="450"/>
      <c r="K110" s="451"/>
      <c r="L110" s="452" t="s">
        <v>552</v>
      </c>
      <c r="M110" s="453"/>
      <c r="N110" s="453"/>
      <c r="O110" s="453"/>
      <c r="P110" s="453"/>
      <c r="Q110" s="453"/>
      <c r="R110" s="453"/>
      <c r="S110" s="453"/>
      <c r="T110" s="453"/>
      <c r="U110" s="453"/>
      <c r="V110" s="453"/>
      <c r="W110" s="453"/>
      <c r="X110" s="454"/>
      <c r="Y110" s="455">
        <v>83</v>
      </c>
      <c r="Z110" s="456"/>
      <c r="AA110" s="456"/>
      <c r="AB110" s="557"/>
      <c r="AC110" s="449" t="s">
        <v>621</v>
      </c>
      <c r="AD110" s="450"/>
      <c r="AE110" s="450"/>
      <c r="AF110" s="450"/>
      <c r="AG110" s="451"/>
      <c r="AH110" s="452" t="s">
        <v>552</v>
      </c>
      <c r="AI110" s="453"/>
      <c r="AJ110" s="453"/>
      <c r="AK110" s="453"/>
      <c r="AL110" s="453"/>
      <c r="AM110" s="453"/>
      <c r="AN110" s="453"/>
      <c r="AO110" s="453"/>
      <c r="AP110" s="453"/>
      <c r="AQ110" s="453"/>
      <c r="AR110" s="453"/>
      <c r="AS110" s="453"/>
      <c r="AT110" s="454"/>
      <c r="AU110" s="455">
        <v>1111</v>
      </c>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83</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1111</v>
      </c>
      <c r="AV120" s="415"/>
      <c r="AW120" s="415"/>
      <c r="AX120" s="417"/>
    </row>
    <row r="121" spans="1:50" ht="30" customHeight="1" x14ac:dyDescent="0.15">
      <c r="A121" s="1039"/>
      <c r="B121" s="1040"/>
      <c r="C121" s="1040"/>
      <c r="D121" s="1040"/>
      <c r="E121" s="1040"/>
      <c r="F121" s="1041"/>
      <c r="G121" s="439" t="s">
        <v>735</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732</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t="s">
        <v>621</v>
      </c>
      <c r="H123" s="450"/>
      <c r="I123" s="450"/>
      <c r="J123" s="450"/>
      <c r="K123" s="451"/>
      <c r="L123" s="452" t="s">
        <v>552</v>
      </c>
      <c r="M123" s="453"/>
      <c r="N123" s="453"/>
      <c r="O123" s="453"/>
      <c r="P123" s="453"/>
      <c r="Q123" s="453"/>
      <c r="R123" s="453"/>
      <c r="S123" s="453"/>
      <c r="T123" s="453"/>
      <c r="U123" s="453"/>
      <c r="V123" s="453"/>
      <c r="W123" s="453"/>
      <c r="X123" s="454"/>
      <c r="Y123" s="455">
        <v>28</v>
      </c>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28</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734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683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383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302</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x14ac:dyDescent="0.15"/>
    <row r="161" spans="1:50" ht="30" hidden="1" customHeight="1" x14ac:dyDescent="0.15">
      <c r="A161" s="1036" t="s">
        <v>28</v>
      </c>
      <c r="B161" s="1037"/>
      <c r="C161" s="1037"/>
      <c r="D161" s="1037"/>
      <c r="E161" s="1037"/>
      <c r="F161" s="1038"/>
      <c r="G161" s="439" t="s">
        <v>303</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384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9"/>
      <c r="B174" s="1040"/>
      <c r="C174" s="1040"/>
      <c r="D174" s="1040"/>
      <c r="E174" s="1040"/>
      <c r="F174" s="1041"/>
      <c r="G174" s="439" t="s">
        <v>385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386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9"/>
      <c r="B187" s="1040"/>
      <c r="C187" s="1040"/>
      <c r="D187" s="1040"/>
      <c r="E187" s="1040"/>
      <c r="F187" s="1041"/>
      <c r="G187" s="439" t="s">
        <v>388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387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9"/>
      <c r="B200" s="1040"/>
      <c r="C200" s="1040"/>
      <c r="D200" s="1040"/>
      <c r="E200" s="1040"/>
      <c r="F200" s="1041"/>
      <c r="G200" s="439" t="s">
        <v>389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304</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39" t="s">
        <v>305</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390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9"/>
      <c r="B227" s="1040"/>
      <c r="C227" s="1040"/>
      <c r="D227" s="1040"/>
      <c r="E227" s="1040"/>
      <c r="F227" s="1041"/>
      <c r="G227" s="439" t="s">
        <v>391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392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9"/>
      <c r="B240" s="1040"/>
      <c r="C240" s="1040"/>
      <c r="D240" s="1040"/>
      <c r="E240" s="1040"/>
      <c r="F240" s="1041"/>
      <c r="G240" s="439" t="s">
        <v>393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394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9"/>
      <c r="B253" s="1040"/>
      <c r="C253" s="1040"/>
      <c r="D253" s="1040"/>
      <c r="E253" s="1040"/>
      <c r="F253" s="1041"/>
      <c r="G253" s="439" t="s">
        <v>395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306</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6" manualBreakCount="6">
    <brk id="40" max="16383" man="1"/>
    <brk id="80" max="16383" man="1"/>
    <brk id="120" max="16383" man="1"/>
    <brk id="160" max="16383" man="1"/>
    <brk id="199" max="16383" man="1"/>
    <brk id="2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P433" sqref="AP433:AX43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419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398</v>
      </c>
      <c r="K3" s="101"/>
      <c r="L3" s="101"/>
      <c r="M3" s="101"/>
      <c r="N3" s="101"/>
      <c r="O3" s="101"/>
      <c r="P3" s="347" t="s">
        <v>27</v>
      </c>
      <c r="Q3" s="347"/>
      <c r="R3" s="347"/>
      <c r="S3" s="347"/>
      <c r="T3" s="347"/>
      <c r="U3" s="347"/>
      <c r="V3" s="347"/>
      <c r="W3" s="347"/>
      <c r="X3" s="347"/>
      <c r="Y3" s="344" t="s">
        <v>451</v>
      </c>
      <c r="Z3" s="345"/>
      <c r="AA3" s="345"/>
      <c r="AB3" s="345"/>
      <c r="AC3" s="277" t="s">
        <v>436</v>
      </c>
      <c r="AD3" s="277"/>
      <c r="AE3" s="277"/>
      <c r="AF3" s="277"/>
      <c r="AG3" s="277"/>
      <c r="AH3" s="344" t="s">
        <v>375</v>
      </c>
      <c r="AI3" s="346"/>
      <c r="AJ3" s="346"/>
      <c r="AK3" s="346"/>
      <c r="AL3" s="346" t="s">
        <v>21</v>
      </c>
      <c r="AM3" s="346"/>
      <c r="AN3" s="346"/>
      <c r="AO3" s="426"/>
      <c r="AP3" s="427" t="s">
        <v>399</v>
      </c>
      <c r="AQ3" s="427"/>
      <c r="AR3" s="427"/>
      <c r="AS3" s="427"/>
      <c r="AT3" s="427"/>
      <c r="AU3" s="427"/>
      <c r="AV3" s="427"/>
      <c r="AW3" s="427"/>
      <c r="AX3" s="427"/>
    </row>
    <row r="4" spans="1:50" ht="26.25" customHeight="1" x14ac:dyDescent="0.15">
      <c r="A4" s="1062">
        <v>1</v>
      </c>
      <c r="B4" s="1062">
        <v>1</v>
      </c>
      <c r="C4" s="418" t="s">
        <v>631</v>
      </c>
      <c r="D4" s="418"/>
      <c r="E4" s="418"/>
      <c r="F4" s="418"/>
      <c r="G4" s="418"/>
      <c r="H4" s="418"/>
      <c r="I4" s="418"/>
      <c r="J4" s="419">
        <v>8000020460001</v>
      </c>
      <c r="K4" s="420"/>
      <c r="L4" s="420"/>
      <c r="M4" s="420"/>
      <c r="N4" s="420"/>
      <c r="O4" s="420"/>
      <c r="P4" s="317" t="s">
        <v>638</v>
      </c>
      <c r="Q4" s="317"/>
      <c r="R4" s="317"/>
      <c r="S4" s="317"/>
      <c r="T4" s="317"/>
      <c r="U4" s="317"/>
      <c r="V4" s="317"/>
      <c r="W4" s="317"/>
      <c r="X4" s="317"/>
      <c r="Y4" s="318">
        <v>3124</v>
      </c>
      <c r="Z4" s="319"/>
      <c r="AA4" s="319"/>
      <c r="AB4" s="320"/>
      <c r="AC4" s="322" t="s">
        <v>633</v>
      </c>
      <c r="AD4" s="322"/>
      <c r="AE4" s="322"/>
      <c r="AF4" s="322"/>
      <c r="AG4" s="322"/>
      <c r="AH4" s="323" t="s">
        <v>548</v>
      </c>
      <c r="AI4" s="324"/>
      <c r="AJ4" s="324"/>
      <c r="AK4" s="324"/>
      <c r="AL4" s="325" t="s">
        <v>548</v>
      </c>
      <c r="AM4" s="326"/>
      <c r="AN4" s="326"/>
      <c r="AO4" s="327"/>
      <c r="AP4" s="321" t="s">
        <v>736</v>
      </c>
      <c r="AQ4" s="321"/>
      <c r="AR4" s="321"/>
      <c r="AS4" s="321"/>
      <c r="AT4" s="321"/>
      <c r="AU4" s="321"/>
      <c r="AV4" s="321"/>
      <c r="AW4" s="321"/>
      <c r="AX4" s="321"/>
    </row>
    <row r="5" spans="1:50" ht="26.25" hidden="1"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420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398</v>
      </c>
      <c r="K36" s="101"/>
      <c r="L36" s="101"/>
      <c r="M36" s="101"/>
      <c r="N36" s="101"/>
      <c r="O36" s="101"/>
      <c r="P36" s="347" t="s">
        <v>27</v>
      </c>
      <c r="Q36" s="347"/>
      <c r="R36" s="347"/>
      <c r="S36" s="347"/>
      <c r="T36" s="347"/>
      <c r="U36" s="347"/>
      <c r="V36" s="347"/>
      <c r="W36" s="347"/>
      <c r="X36" s="347"/>
      <c r="Y36" s="344" t="s">
        <v>451</v>
      </c>
      <c r="Z36" s="345"/>
      <c r="AA36" s="345"/>
      <c r="AB36" s="345"/>
      <c r="AC36" s="277" t="s">
        <v>436</v>
      </c>
      <c r="AD36" s="277"/>
      <c r="AE36" s="277"/>
      <c r="AF36" s="277"/>
      <c r="AG36" s="277"/>
      <c r="AH36" s="344" t="s">
        <v>375</v>
      </c>
      <c r="AI36" s="346"/>
      <c r="AJ36" s="346"/>
      <c r="AK36" s="346"/>
      <c r="AL36" s="346" t="s">
        <v>21</v>
      </c>
      <c r="AM36" s="346"/>
      <c r="AN36" s="346"/>
      <c r="AO36" s="426"/>
      <c r="AP36" s="427" t="s">
        <v>399</v>
      </c>
      <c r="AQ36" s="427"/>
      <c r="AR36" s="427"/>
      <c r="AS36" s="427"/>
      <c r="AT36" s="427"/>
      <c r="AU36" s="427"/>
      <c r="AV36" s="427"/>
      <c r="AW36" s="427"/>
      <c r="AX36" s="427"/>
    </row>
    <row r="37" spans="1:50" ht="26.25" customHeight="1" x14ac:dyDescent="0.15">
      <c r="A37" s="1062">
        <v>1</v>
      </c>
      <c r="B37" s="1062">
        <v>1</v>
      </c>
      <c r="C37" s="423" t="s">
        <v>631</v>
      </c>
      <c r="D37" s="418"/>
      <c r="E37" s="418"/>
      <c r="F37" s="418"/>
      <c r="G37" s="418"/>
      <c r="H37" s="418"/>
      <c r="I37" s="418"/>
      <c r="J37" s="419">
        <v>8000020460001</v>
      </c>
      <c r="K37" s="420"/>
      <c r="L37" s="420"/>
      <c r="M37" s="420"/>
      <c r="N37" s="420"/>
      <c r="O37" s="420"/>
      <c r="P37" s="424" t="s">
        <v>632</v>
      </c>
      <c r="Q37" s="317"/>
      <c r="R37" s="317"/>
      <c r="S37" s="317"/>
      <c r="T37" s="317"/>
      <c r="U37" s="317"/>
      <c r="V37" s="317"/>
      <c r="W37" s="317"/>
      <c r="X37" s="317"/>
      <c r="Y37" s="318">
        <v>1382</v>
      </c>
      <c r="Z37" s="319"/>
      <c r="AA37" s="319"/>
      <c r="AB37" s="320"/>
      <c r="AC37" s="322" t="s">
        <v>633</v>
      </c>
      <c r="AD37" s="322"/>
      <c r="AE37" s="322"/>
      <c r="AF37" s="322"/>
      <c r="AG37" s="322"/>
      <c r="AH37" s="323" t="s">
        <v>737</v>
      </c>
      <c r="AI37" s="324"/>
      <c r="AJ37" s="324"/>
      <c r="AK37" s="324"/>
      <c r="AL37" s="325" t="s">
        <v>737</v>
      </c>
      <c r="AM37" s="326"/>
      <c r="AN37" s="326"/>
      <c r="AO37" s="327"/>
      <c r="AP37" s="321" t="s">
        <v>736</v>
      </c>
      <c r="AQ37" s="321"/>
      <c r="AR37" s="321"/>
      <c r="AS37" s="321"/>
      <c r="AT37" s="321"/>
      <c r="AU37" s="321"/>
      <c r="AV37" s="321"/>
      <c r="AW37" s="321"/>
      <c r="AX37" s="321"/>
    </row>
    <row r="38" spans="1:50" ht="26.25" hidden="1"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398</v>
      </c>
      <c r="K69" s="101"/>
      <c r="L69" s="101"/>
      <c r="M69" s="101"/>
      <c r="N69" s="101"/>
      <c r="O69" s="101"/>
      <c r="P69" s="347" t="s">
        <v>27</v>
      </c>
      <c r="Q69" s="347"/>
      <c r="R69" s="347"/>
      <c r="S69" s="347"/>
      <c r="T69" s="347"/>
      <c r="U69" s="347"/>
      <c r="V69" s="347"/>
      <c r="W69" s="347"/>
      <c r="X69" s="347"/>
      <c r="Y69" s="344" t="s">
        <v>451</v>
      </c>
      <c r="Z69" s="345"/>
      <c r="AA69" s="345"/>
      <c r="AB69" s="345"/>
      <c r="AC69" s="277" t="s">
        <v>436</v>
      </c>
      <c r="AD69" s="277"/>
      <c r="AE69" s="277"/>
      <c r="AF69" s="277"/>
      <c r="AG69" s="277"/>
      <c r="AH69" s="344" t="s">
        <v>375</v>
      </c>
      <c r="AI69" s="346"/>
      <c r="AJ69" s="346"/>
      <c r="AK69" s="346"/>
      <c r="AL69" s="346" t="s">
        <v>21</v>
      </c>
      <c r="AM69" s="346"/>
      <c r="AN69" s="346"/>
      <c r="AO69" s="426"/>
      <c r="AP69" s="427" t="s">
        <v>399</v>
      </c>
      <c r="AQ69" s="427"/>
      <c r="AR69" s="427"/>
      <c r="AS69" s="427"/>
      <c r="AT69" s="427"/>
      <c r="AU69" s="427"/>
      <c r="AV69" s="427"/>
      <c r="AW69" s="427"/>
      <c r="AX69" s="427"/>
    </row>
    <row r="70" spans="1:50" ht="26.25" customHeight="1" x14ac:dyDescent="0.15">
      <c r="A70" s="1062">
        <v>1</v>
      </c>
      <c r="B70" s="1062">
        <v>1</v>
      </c>
      <c r="C70" s="423" t="s">
        <v>631</v>
      </c>
      <c r="D70" s="418"/>
      <c r="E70" s="418"/>
      <c r="F70" s="418"/>
      <c r="G70" s="418"/>
      <c r="H70" s="418"/>
      <c r="I70" s="418"/>
      <c r="J70" s="419">
        <v>8000020460001</v>
      </c>
      <c r="K70" s="420"/>
      <c r="L70" s="420"/>
      <c r="M70" s="420"/>
      <c r="N70" s="420"/>
      <c r="O70" s="420"/>
      <c r="P70" s="424" t="s">
        <v>637</v>
      </c>
      <c r="Q70" s="317"/>
      <c r="R70" s="317"/>
      <c r="S70" s="317"/>
      <c r="T70" s="317"/>
      <c r="U70" s="317"/>
      <c r="V70" s="317"/>
      <c r="W70" s="317"/>
      <c r="X70" s="317"/>
      <c r="Y70" s="318">
        <v>382</v>
      </c>
      <c r="Z70" s="319"/>
      <c r="AA70" s="319"/>
      <c r="AB70" s="320"/>
      <c r="AC70" s="322" t="s">
        <v>633</v>
      </c>
      <c r="AD70" s="322"/>
      <c r="AE70" s="322"/>
      <c r="AF70" s="322"/>
      <c r="AG70" s="322"/>
      <c r="AH70" s="323" t="s">
        <v>737</v>
      </c>
      <c r="AI70" s="324"/>
      <c r="AJ70" s="324"/>
      <c r="AK70" s="324"/>
      <c r="AL70" s="325" t="s">
        <v>737</v>
      </c>
      <c r="AM70" s="326"/>
      <c r="AN70" s="326"/>
      <c r="AO70" s="327"/>
      <c r="AP70" s="321" t="s">
        <v>736</v>
      </c>
      <c r="AQ70" s="321"/>
      <c r="AR70" s="321"/>
      <c r="AS70" s="321"/>
      <c r="AT70" s="321"/>
      <c r="AU70" s="321"/>
      <c r="AV70" s="321"/>
      <c r="AW70" s="321"/>
      <c r="AX70" s="321"/>
    </row>
    <row r="71" spans="1:50" ht="26.25" hidden="1"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398</v>
      </c>
      <c r="K102" s="101"/>
      <c r="L102" s="101"/>
      <c r="M102" s="101"/>
      <c r="N102" s="101"/>
      <c r="O102" s="101"/>
      <c r="P102" s="347" t="s">
        <v>27</v>
      </c>
      <c r="Q102" s="347"/>
      <c r="R102" s="347"/>
      <c r="S102" s="347"/>
      <c r="T102" s="347"/>
      <c r="U102" s="347"/>
      <c r="V102" s="347"/>
      <c r="W102" s="347"/>
      <c r="X102" s="347"/>
      <c r="Y102" s="344" t="s">
        <v>451</v>
      </c>
      <c r="Z102" s="345"/>
      <c r="AA102" s="345"/>
      <c r="AB102" s="345"/>
      <c r="AC102" s="277" t="s">
        <v>436</v>
      </c>
      <c r="AD102" s="277"/>
      <c r="AE102" s="277"/>
      <c r="AF102" s="277"/>
      <c r="AG102" s="277"/>
      <c r="AH102" s="344" t="s">
        <v>375</v>
      </c>
      <c r="AI102" s="346"/>
      <c r="AJ102" s="346"/>
      <c r="AK102" s="346"/>
      <c r="AL102" s="346" t="s">
        <v>21</v>
      </c>
      <c r="AM102" s="346"/>
      <c r="AN102" s="346"/>
      <c r="AO102" s="426"/>
      <c r="AP102" s="427" t="s">
        <v>399</v>
      </c>
      <c r="AQ102" s="427"/>
      <c r="AR102" s="427"/>
      <c r="AS102" s="427"/>
      <c r="AT102" s="427"/>
      <c r="AU102" s="427"/>
      <c r="AV102" s="427"/>
      <c r="AW102" s="427"/>
      <c r="AX102" s="427"/>
    </row>
    <row r="103" spans="1:50" ht="26.25" customHeight="1" x14ac:dyDescent="0.15">
      <c r="A103" s="1062">
        <v>1</v>
      </c>
      <c r="B103" s="1062">
        <v>1</v>
      </c>
      <c r="C103" s="423" t="s">
        <v>642</v>
      </c>
      <c r="D103" s="418"/>
      <c r="E103" s="418"/>
      <c r="F103" s="418"/>
      <c r="G103" s="418"/>
      <c r="H103" s="418"/>
      <c r="I103" s="418"/>
      <c r="J103" s="419" t="s">
        <v>548</v>
      </c>
      <c r="K103" s="420"/>
      <c r="L103" s="420"/>
      <c r="M103" s="420"/>
      <c r="N103" s="420"/>
      <c r="O103" s="420"/>
      <c r="P103" s="424" t="s">
        <v>648</v>
      </c>
      <c r="Q103" s="317"/>
      <c r="R103" s="317"/>
      <c r="S103" s="317"/>
      <c r="T103" s="317"/>
      <c r="U103" s="317"/>
      <c r="V103" s="317"/>
      <c r="W103" s="317"/>
      <c r="X103" s="317"/>
      <c r="Y103" s="318">
        <v>27</v>
      </c>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398</v>
      </c>
      <c r="K135" s="101"/>
      <c r="L135" s="101"/>
      <c r="M135" s="101"/>
      <c r="N135" s="101"/>
      <c r="O135" s="101"/>
      <c r="P135" s="347" t="s">
        <v>27</v>
      </c>
      <c r="Q135" s="347"/>
      <c r="R135" s="347"/>
      <c r="S135" s="347"/>
      <c r="T135" s="347"/>
      <c r="U135" s="347"/>
      <c r="V135" s="347"/>
      <c r="W135" s="347"/>
      <c r="X135" s="347"/>
      <c r="Y135" s="344" t="s">
        <v>451</v>
      </c>
      <c r="Z135" s="345"/>
      <c r="AA135" s="345"/>
      <c r="AB135" s="345"/>
      <c r="AC135" s="277" t="s">
        <v>436</v>
      </c>
      <c r="AD135" s="277"/>
      <c r="AE135" s="277"/>
      <c r="AF135" s="277"/>
      <c r="AG135" s="277"/>
      <c r="AH135" s="344" t="s">
        <v>375</v>
      </c>
      <c r="AI135" s="346"/>
      <c r="AJ135" s="346"/>
      <c r="AK135" s="346"/>
      <c r="AL135" s="346" t="s">
        <v>21</v>
      </c>
      <c r="AM135" s="346"/>
      <c r="AN135" s="346"/>
      <c r="AO135" s="426"/>
      <c r="AP135" s="427" t="s">
        <v>399</v>
      </c>
      <c r="AQ135" s="427"/>
      <c r="AR135" s="427"/>
      <c r="AS135" s="427"/>
      <c r="AT135" s="427"/>
      <c r="AU135" s="427"/>
      <c r="AV135" s="427"/>
      <c r="AW135" s="427"/>
      <c r="AX135" s="427"/>
    </row>
    <row r="136" spans="1:50" ht="26.25" customHeight="1" x14ac:dyDescent="0.15">
      <c r="A136" s="1062">
        <v>1</v>
      </c>
      <c r="B136" s="1062">
        <v>1</v>
      </c>
      <c r="C136" s="423" t="s">
        <v>649</v>
      </c>
      <c r="D136" s="418"/>
      <c r="E136" s="418"/>
      <c r="F136" s="418"/>
      <c r="G136" s="418"/>
      <c r="H136" s="418"/>
      <c r="I136" s="418"/>
      <c r="J136" s="419">
        <v>8000020460001</v>
      </c>
      <c r="K136" s="420"/>
      <c r="L136" s="420"/>
      <c r="M136" s="420"/>
      <c r="N136" s="420"/>
      <c r="O136" s="420"/>
      <c r="P136" s="424" t="s">
        <v>650</v>
      </c>
      <c r="Q136" s="317"/>
      <c r="R136" s="317"/>
      <c r="S136" s="317"/>
      <c r="T136" s="317"/>
      <c r="U136" s="317"/>
      <c r="V136" s="317"/>
      <c r="W136" s="317"/>
      <c r="X136" s="317"/>
      <c r="Y136" s="318">
        <v>219</v>
      </c>
      <c r="Z136" s="319"/>
      <c r="AA136" s="319"/>
      <c r="AB136" s="320"/>
      <c r="AC136" s="322" t="s">
        <v>633</v>
      </c>
      <c r="AD136" s="322"/>
      <c r="AE136" s="322"/>
      <c r="AF136" s="322"/>
      <c r="AG136" s="322"/>
      <c r="AH136" s="323" t="s">
        <v>634</v>
      </c>
      <c r="AI136" s="324"/>
      <c r="AJ136" s="324"/>
      <c r="AK136" s="324"/>
      <c r="AL136" s="325" t="s">
        <v>634</v>
      </c>
      <c r="AM136" s="326"/>
      <c r="AN136" s="326"/>
      <c r="AO136" s="327"/>
      <c r="AP136" s="321" t="s">
        <v>636</v>
      </c>
      <c r="AQ136" s="321"/>
      <c r="AR136" s="321"/>
      <c r="AS136" s="321"/>
      <c r="AT136" s="321"/>
      <c r="AU136" s="321"/>
      <c r="AV136" s="321"/>
      <c r="AW136" s="321"/>
      <c r="AX136" s="321"/>
    </row>
    <row r="137" spans="1:50" ht="26.25" hidden="1"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398</v>
      </c>
      <c r="K168" s="101"/>
      <c r="L168" s="101"/>
      <c r="M168" s="101"/>
      <c r="N168" s="101"/>
      <c r="O168" s="101"/>
      <c r="P168" s="347" t="s">
        <v>27</v>
      </c>
      <c r="Q168" s="347"/>
      <c r="R168" s="347"/>
      <c r="S168" s="347"/>
      <c r="T168" s="347"/>
      <c r="U168" s="347"/>
      <c r="V168" s="347"/>
      <c r="W168" s="347"/>
      <c r="X168" s="347"/>
      <c r="Y168" s="344" t="s">
        <v>451</v>
      </c>
      <c r="Z168" s="345"/>
      <c r="AA168" s="345"/>
      <c r="AB168" s="345"/>
      <c r="AC168" s="277" t="s">
        <v>436</v>
      </c>
      <c r="AD168" s="277"/>
      <c r="AE168" s="277"/>
      <c r="AF168" s="277"/>
      <c r="AG168" s="277"/>
      <c r="AH168" s="344" t="s">
        <v>375</v>
      </c>
      <c r="AI168" s="346"/>
      <c r="AJ168" s="346"/>
      <c r="AK168" s="346"/>
      <c r="AL168" s="346" t="s">
        <v>21</v>
      </c>
      <c r="AM168" s="346"/>
      <c r="AN168" s="346"/>
      <c r="AO168" s="426"/>
      <c r="AP168" s="427" t="s">
        <v>399</v>
      </c>
      <c r="AQ168" s="427"/>
      <c r="AR168" s="427"/>
      <c r="AS168" s="427"/>
      <c r="AT168" s="427"/>
      <c r="AU168" s="427"/>
      <c r="AV168" s="427"/>
      <c r="AW168" s="427"/>
      <c r="AX168" s="427"/>
    </row>
    <row r="169" spans="1:50" ht="26.25" customHeight="1" x14ac:dyDescent="0.15">
      <c r="A169" s="1062">
        <v>1</v>
      </c>
      <c r="B169" s="1062">
        <v>1</v>
      </c>
      <c r="C169" s="423" t="s">
        <v>649</v>
      </c>
      <c r="D169" s="418"/>
      <c r="E169" s="418"/>
      <c r="F169" s="418"/>
      <c r="G169" s="418"/>
      <c r="H169" s="418"/>
      <c r="I169" s="418"/>
      <c r="J169" s="419">
        <v>8000020460001</v>
      </c>
      <c r="K169" s="420"/>
      <c r="L169" s="420"/>
      <c r="M169" s="420"/>
      <c r="N169" s="420"/>
      <c r="O169" s="420"/>
      <c r="P169" s="424" t="s">
        <v>651</v>
      </c>
      <c r="Q169" s="317"/>
      <c r="R169" s="317"/>
      <c r="S169" s="317"/>
      <c r="T169" s="317"/>
      <c r="U169" s="317"/>
      <c r="V169" s="317"/>
      <c r="W169" s="317"/>
      <c r="X169" s="317"/>
      <c r="Y169" s="318">
        <v>2568</v>
      </c>
      <c r="Z169" s="319"/>
      <c r="AA169" s="319"/>
      <c r="AB169" s="320"/>
      <c r="AC169" s="322" t="s">
        <v>633</v>
      </c>
      <c r="AD169" s="322"/>
      <c r="AE169" s="322"/>
      <c r="AF169" s="322"/>
      <c r="AG169" s="322"/>
      <c r="AH169" s="323" t="s">
        <v>737</v>
      </c>
      <c r="AI169" s="324"/>
      <c r="AJ169" s="324"/>
      <c r="AK169" s="324"/>
      <c r="AL169" s="325" t="s">
        <v>737</v>
      </c>
      <c r="AM169" s="326"/>
      <c r="AN169" s="326"/>
      <c r="AO169" s="327"/>
      <c r="AP169" s="321" t="s">
        <v>736</v>
      </c>
      <c r="AQ169" s="321"/>
      <c r="AR169" s="321"/>
      <c r="AS169" s="321"/>
      <c r="AT169" s="321"/>
      <c r="AU169" s="321"/>
      <c r="AV169" s="321"/>
      <c r="AW169" s="321"/>
      <c r="AX169" s="321"/>
    </row>
    <row r="170" spans="1:50" ht="26.25" hidden="1"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398</v>
      </c>
      <c r="K201" s="101"/>
      <c r="L201" s="101"/>
      <c r="M201" s="101"/>
      <c r="N201" s="101"/>
      <c r="O201" s="101"/>
      <c r="P201" s="347" t="s">
        <v>27</v>
      </c>
      <c r="Q201" s="347"/>
      <c r="R201" s="347"/>
      <c r="S201" s="347"/>
      <c r="T201" s="347"/>
      <c r="U201" s="347"/>
      <c r="V201" s="347"/>
      <c r="W201" s="347"/>
      <c r="X201" s="347"/>
      <c r="Y201" s="344" t="s">
        <v>451</v>
      </c>
      <c r="Z201" s="345"/>
      <c r="AA201" s="345"/>
      <c r="AB201" s="345"/>
      <c r="AC201" s="277" t="s">
        <v>436</v>
      </c>
      <c r="AD201" s="277"/>
      <c r="AE201" s="277"/>
      <c r="AF201" s="277"/>
      <c r="AG201" s="277"/>
      <c r="AH201" s="344" t="s">
        <v>375</v>
      </c>
      <c r="AI201" s="346"/>
      <c r="AJ201" s="346"/>
      <c r="AK201" s="346"/>
      <c r="AL201" s="346" t="s">
        <v>21</v>
      </c>
      <c r="AM201" s="346"/>
      <c r="AN201" s="346"/>
      <c r="AO201" s="426"/>
      <c r="AP201" s="427" t="s">
        <v>399</v>
      </c>
      <c r="AQ201" s="427"/>
      <c r="AR201" s="427"/>
      <c r="AS201" s="427"/>
      <c r="AT201" s="427"/>
      <c r="AU201" s="427"/>
      <c r="AV201" s="427"/>
      <c r="AW201" s="427"/>
      <c r="AX201" s="427"/>
    </row>
    <row r="202" spans="1:50" ht="26.25" customHeight="1" x14ac:dyDescent="0.15">
      <c r="A202" s="1062">
        <v>1</v>
      </c>
      <c r="B202" s="1062">
        <v>1</v>
      </c>
      <c r="C202" s="423" t="s">
        <v>652</v>
      </c>
      <c r="D202" s="418"/>
      <c r="E202" s="418"/>
      <c r="F202" s="418"/>
      <c r="G202" s="418"/>
      <c r="H202" s="418"/>
      <c r="I202" s="418"/>
      <c r="J202" s="419">
        <v>9340005000366</v>
      </c>
      <c r="K202" s="420"/>
      <c r="L202" s="420"/>
      <c r="M202" s="420"/>
      <c r="N202" s="420"/>
      <c r="O202" s="420"/>
      <c r="P202" s="424" t="s">
        <v>653</v>
      </c>
      <c r="Q202" s="317"/>
      <c r="R202" s="317"/>
      <c r="S202" s="317"/>
      <c r="T202" s="317"/>
      <c r="U202" s="317"/>
      <c r="V202" s="317"/>
      <c r="W202" s="317"/>
      <c r="X202" s="317"/>
      <c r="Y202" s="318">
        <v>396</v>
      </c>
      <c r="Z202" s="319"/>
      <c r="AA202" s="319"/>
      <c r="AB202" s="320"/>
      <c r="AC202" s="322" t="s">
        <v>633</v>
      </c>
      <c r="AD202" s="322"/>
      <c r="AE202" s="322"/>
      <c r="AF202" s="322"/>
      <c r="AG202" s="322"/>
      <c r="AH202" s="323" t="s">
        <v>634</v>
      </c>
      <c r="AI202" s="324"/>
      <c r="AJ202" s="324"/>
      <c r="AK202" s="324"/>
      <c r="AL202" s="325" t="s">
        <v>634</v>
      </c>
      <c r="AM202" s="326"/>
      <c r="AN202" s="326"/>
      <c r="AO202" s="327"/>
      <c r="AP202" s="321" t="s">
        <v>636</v>
      </c>
      <c r="AQ202" s="321"/>
      <c r="AR202" s="321"/>
      <c r="AS202" s="321"/>
      <c r="AT202" s="321"/>
      <c r="AU202" s="321"/>
      <c r="AV202" s="321"/>
      <c r="AW202" s="321"/>
      <c r="AX202" s="321"/>
    </row>
    <row r="203" spans="1:50" ht="26.25" hidden="1"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398</v>
      </c>
      <c r="K234" s="101"/>
      <c r="L234" s="101"/>
      <c r="M234" s="101"/>
      <c r="N234" s="101"/>
      <c r="O234" s="101"/>
      <c r="P234" s="347" t="s">
        <v>27</v>
      </c>
      <c r="Q234" s="347"/>
      <c r="R234" s="347"/>
      <c r="S234" s="347"/>
      <c r="T234" s="347"/>
      <c r="U234" s="347"/>
      <c r="V234" s="347"/>
      <c r="W234" s="347"/>
      <c r="X234" s="347"/>
      <c r="Y234" s="344" t="s">
        <v>451</v>
      </c>
      <c r="Z234" s="345"/>
      <c r="AA234" s="345"/>
      <c r="AB234" s="345"/>
      <c r="AC234" s="277" t="s">
        <v>436</v>
      </c>
      <c r="AD234" s="277"/>
      <c r="AE234" s="277"/>
      <c r="AF234" s="277"/>
      <c r="AG234" s="277"/>
      <c r="AH234" s="344" t="s">
        <v>375</v>
      </c>
      <c r="AI234" s="346"/>
      <c r="AJ234" s="346"/>
      <c r="AK234" s="346"/>
      <c r="AL234" s="346" t="s">
        <v>21</v>
      </c>
      <c r="AM234" s="346"/>
      <c r="AN234" s="346"/>
      <c r="AO234" s="426"/>
      <c r="AP234" s="427" t="s">
        <v>399</v>
      </c>
      <c r="AQ234" s="427"/>
      <c r="AR234" s="427"/>
      <c r="AS234" s="427"/>
      <c r="AT234" s="427"/>
      <c r="AU234" s="427"/>
      <c r="AV234" s="427"/>
      <c r="AW234" s="427"/>
      <c r="AX234" s="427"/>
    </row>
    <row r="235" spans="1:50" ht="26.25" customHeight="1" x14ac:dyDescent="0.15">
      <c r="A235" s="1062">
        <v>1</v>
      </c>
      <c r="B235" s="1062">
        <v>1</v>
      </c>
      <c r="C235" s="423" t="s">
        <v>655</v>
      </c>
      <c r="D235" s="418"/>
      <c r="E235" s="418"/>
      <c r="F235" s="418"/>
      <c r="G235" s="418"/>
      <c r="H235" s="418"/>
      <c r="I235" s="418"/>
      <c r="J235" s="419">
        <v>5000020465291</v>
      </c>
      <c r="K235" s="420"/>
      <c r="L235" s="420"/>
      <c r="M235" s="420"/>
      <c r="N235" s="420"/>
      <c r="O235" s="420"/>
      <c r="P235" s="424" t="s">
        <v>653</v>
      </c>
      <c r="Q235" s="317"/>
      <c r="R235" s="317"/>
      <c r="S235" s="317"/>
      <c r="T235" s="317"/>
      <c r="U235" s="317"/>
      <c r="V235" s="317"/>
      <c r="W235" s="317"/>
      <c r="X235" s="317"/>
      <c r="Y235" s="318">
        <v>40</v>
      </c>
      <c r="Z235" s="319"/>
      <c r="AA235" s="319"/>
      <c r="AB235" s="320"/>
      <c r="AC235" s="322" t="s">
        <v>633</v>
      </c>
      <c r="AD235" s="322"/>
      <c r="AE235" s="322"/>
      <c r="AF235" s="322"/>
      <c r="AG235" s="322"/>
      <c r="AH235" s="323" t="s">
        <v>634</v>
      </c>
      <c r="AI235" s="324"/>
      <c r="AJ235" s="324"/>
      <c r="AK235" s="324"/>
      <c r="AL235" s="325" t="s">
        <v>634</v>
      </c>
      <c r="AM235" s="326"/>
      <c r="AN235" s="326"/>
      <c r="AO235" s="327"/>
      <c r="AP235" s="321" t="s">
        <v>636</v>
      </c>
      <c r="AQ235" s="321"/>
      <c r="AR235" s="321"/>
      <c r="AS235" s="321"/>
      <c r="AT235" s="321"/>
      <c r="AU235" s="321"/>
      <c r="AV235" s="321"/>
      <c r="AW235" s="321"/>
      <c r="AX235" s="321"/>
    </row>
    <row r="236" spans="1:50" ht="26.25" customHeight="1" x14ac:dyDescent="0.15">
      <c r="A236" s="1062">
        <v>2</v>
      </c>
      <c r="B236" s="1062">
        <v>1</v>
      </c>
      <c r="C236" s="418" t="s">
        <v>654</v>
      </c>
      <c r="D236" s="418"/>
      <c r="E236" s="418"/>
      <c r="F236" s="418"/>
      <c r="G236" s="418"/>
      <c r="H236" s="418"/>
      <c r="I236" s="418"/>
      <c r="J236" s="419">
        <v>3000020462225</v>
      </c>
      <c r="K236" s="420"/>
      <c r="L236" s="420"/>
      <c r="M236" s="420"/>
      <c r="N236" s="420"/>
      <c r="O236" s="420"/>
      <c r="P236" s="317" t="s">
        <v>653</v>
      </c>
      <c r="Q236" s="317"/>
      <c r="R236" s="317"/>
      <c r="S236" s="317"/>
      <c r="T236" s="317"/>
      <c r="U236" s="317"/>
      <c r="V236" s="317"/>
      <c r="W236" s="317"/>
      <c r="X236" s="317"/>
      <c r="Y236" s="318">
        <v>26</v>
      </c>
      <c r="Z236" s="319"/>
      <c r="AA236" s="319"/>
      <c r="AB236" s="320"/>
      <c r="AC236" s="322" t="s">
        <v>633</v>
      </c>
      <c r="AD236" s="322"/>
      <c r="AE236" s="322"/>
      <c r="AF236" s="322"/>
      <c r="AG236" s="322"/>
      <c r="AH236" s="323" t="s">
        <v>737</v>
      </c>
      <c r="AI236" s="324"/>
      <c r="AJ236" s="324"/>
      <c r="AK236" s="324"/>
      <c r="AL236" s="325" t="s">
        <v>548</v>
      </c>
      <c r="AM236" s="326"/>
      <c r="AN236" s="326"/>
      <c r="AO236" s="327"/>
      <c r="AP236" s="321" t="s">
        <v>635</v>
      </c>
      <c r="AQ236" s="321"/>
      <c r="AR236" s="321"/>
      <c r="AS236" s="321"/>
      <c r="AT236" s="321"/>
      <c r="AU236" s="321"/>
      <c r="AV236" s="321"/>
      <c r="AW236" s="321"/>
      <c r="AX236" s="321"/>
    </row>
    <row r="237" spans="1:50" ht="26.25" customHeight="1" x14ac:dyDescent="0.15">
      <c r="A237" s="1062">
        <v>3</v>
      </c>
      <c r="B237" s="1062">
        <v>1</v>
      </c>
      <c r="C237" s="418" t="s">
        <v>656</v>
      </c>
      <c r="D237" s="418"/>
      <c r="E237" s="418"/>
      <c r="F237" s="418"/>
      <c r="G237" s="418"/>
      <c r="H237" s="418"/>
      <c r="I237" s="418"/>
      <c r="J237" s="419">
        <v>8000020465330</v>
      </c>
      <c r="K237" s="420"/>
      <c r="L237" s="420"/>
      <c r="M237" s="420"/>
      <c r="N237" s="420"/>
      <c r="O237" s="420"/>
      <c r="P237" s="317" t="s">
        <v>653</v>
      </c>
      <c r="Q237" s="317"/>
      <c r="R237" s="317"/>
      <c r="S237" s="317"/>
      <c r="T237" s="317"/>
      <c r="U237" s="317"/>
      <c r="V237" s="317"/>
      <c r="W237" s="317"/>
      <c r="X237" s="317"/>
      <c r="Y237" s="318">
        <v>20</v>
      </c>
      <c r="Z237" s="319"/>
      <c r="AA237" s="319"/>
      <c r="AB237" s="320"/>
      <c r="AC237" s="322" t="s">
        <v>633</v>
      </c>
      <c r="AD237" s="322"/>
      <c r="AE237" s="322"/>
      <c r="AF237" s="322"/>
      <c r="AG237" s="322"/>
      <c r="AH237" s="323" t="s">
        <v>548</v>
      </c>
      <c r="AI237" s="324"/>
      <c r="AJ237" s="324"/>
      <c r="AK237" s="324"/>
      <c r="AL237" s="325" t="s">
        <v>548</v>
      </c>
      <c r="AM237" s="326"/>
      <c r="AN237" s="326"/>
      <c r="AO237" s="327"/>
      <c r="AP237" s="321" t="s">
        <v>635</v>
      </c>
      <c r="AQ237" s="321"/>
      <c r="AR237" s="321"/>
      <c r="AS237" s="321"/>
      <c r="AT237" s="321"/>
      <c r="AU237" s="321"/>
      <c r="AV237" s="321"/>
      <c r="AW237" s="321"/>
      <c r="AX237" s="321"/>
    </row>
    <row r="238" spans="1:50" ht="26.25" customHeight="1" x14ac:dyDescent="0.15">
      <c r="A238" s="1062">
        <v>4</v>
      </c>
      <c r="B238" s="1062">
        <v>1</v>
      </c>
      <c r="C238" s="418" t="s">
        <v>657</v>
      </c>
      <c r="D238" s="418"/>
      <c r="E238" s="418"/>
      <c r="F238" s="418"/>
      <c r="G238" s="418"/>
      <c r="H238" s="418"/>
      <c r="I238" s="418"/>
      <c r="J238" s="419">
        <v>5000020465275</v>
      </c>
      <c r="K238" s="420"/>
      <c r="L238" s="420"/>
      <c r="M238" s="420"/>
      <c r="N238" s="420"/>
      <c r="O238" s="420"/>
      <c r="P238" s="317" t="s">
        <v>653</v>
      </c>
      <c r="Q238" s="317"/>
      <c r="R238" s="317"/>
      <c r="S238" s="317"/>
      <c r="T238" s="317"/>
      <c r="U238" s="317"/>
      <c r="V238" s="317"/>
      <c r="W238" s="317"/>
      <c r="X238" s="317"/>
      <c r="Y238" s="318">
        <v>16</v>
      </c>
      <c r="Z238" s="319"/>
      <c r="AA238" s="319"/>
      <c r="AB238" s="320"/>
      <c r="AC238" s="322" t="s">
        <v>633</v>
      </c>
      <c r="AD238" s="322"/>
      <c r="AE238" s="322"/>
      <c r="AF238" s="322"/>
      <c r="AG238" s="322"/>
      <c r="AH238" s="323" t="s">
        <v>548</v>
      </c>
      <c r="AI238" s="324"/>
      <c r="AJ238" s="324"/>
      <c r="AK238" s="324"/>
      <c r="AL238" s="325" t="s">
        <v>548</v>
      </c>
      <c r="AM238" s="326"/>
      <c r="AN238" s="326"/>
      <c r="AO238" s="327"/>
      <c r="AP238" s="321" t="s">
        <v>635</v>
      </c>
      <c r="AQ238" s="321"/>
      <c r="AR238" s="321"/>
      <c r="AS238" s="321"/>
      <c r="AT238" s="321"/>
      <c r="AU238" s="321"/>
      <c r="AV238" s="321"/>
      <c r="AW238" s="321"/>
      <c r="AX238" s="321"/>
    </row>
    <row r="239" spans="1:50" ht="26.25" customHeight="1" x14ac:dyDescent="0.15">
      <c r="A239" s="1062">
        <v>5</v>
      </c>
      <c r="B239" s="1062">
        <v>1</v>
      </c>
      <c r="C239" s="418" t="s">
        <v>658</v>
      </c>
      <c r="D239" s="418"/>
      <c r="E239" s="418"/>
      <c r="F239" s="418"/>
      <c r="G239" s="418"/>
      <c r="H239" s="418"/>
      <c r="I239" s="418"/>
      <c r="J239" s="419">
        <v>9000020465321</v>
      </c>
      <c r="K239" s="420"/>
      <c r="L239" s="420"/>
      <c r="M239" s="420"/>
      <c r="N239" s="420"/>
      <c r="O239" s="420"/>
      <c r="P239" s="317" t="s">
        <v>653</v>
      </c>
      <c r="Q239" s="317"/>
      <c r="R239" s="317"/>
      <c r="S239" s="317"/>
      <c r="T239" s="317"/>
      <c r="U239" s="317"/>
      <c r="V239" s="317"/>
      <c r="W239" s="317"/>
      <c r="X239" s="317"/>
      <c r="Y239" s="318">
        <v>11</v>
      </c>
      <c r="Z239" s="319"/>
      <c r="AA239" s="319"/>
      <c r="AB239" s="320"/>
      <c r="AC239" s="322" t="s">
        <v>633</v>
      </c>
      <c r="AD239" s="322"/>
      <c r="AE239" s="322"/>
      <c r="AF239" s="322"/>
      <c r="AG239" s="322"/>
      <c r="AH239" s="323" t="s">
        <v>548</v>
      </c>
      <c r="AI239" s="324"/>
      <c r="AJ239" s="324"/>
      <c r="AK239" s="324"/>
      <c r="AL239" s="325" t="s">
        <v>548</v>
      </c>
      <c r="AM239" s="326"/>
      <c r="AN239" s="326"/>
      <c r="AO239" s="327"/>
      <c r="AP239" s="321" t="s">
        <v>635</v>
      </c>
      <c r="AQ239" s="321"/>
      <c r="AR239" s="321"/>
      <c r="AS239" s="321"/>
      <c r="AT239" s="321"/>
      <c r="AU239" s="321"/>
      <c r="AV239" s="321"/>
      <c r="AW239" s="321"/>
      <c r="AX239" s="321"/>
    </row>
    <row r="240" spans="1:50" ht="26.25" customHeight="1" x14ac:dyDescent="0.15">
      <c r="A240" s="1062">
        <v>6</v>
      </c>
      <c r="B240" s="1062">
        <v>1</v>
      </c>
      <c r="C240" s="418" t="s">
        <v>659</v>
      </c>
      <c r="D240" s="418"/>
      <c r="E240" s="418"/>
      <c r="F240" s="418"/>
      <c r="G240" s="418"/>
      <c r="H240" s="418"/>
      <c r="I240" s="418"/>
      <c r="J240" s="419">
        <v>6000020465241</v>
      </c>
      <c r="K240" s="420"/>
      <c r="L240" s="420"/>
      <c r="M240" s="420"/>
      <c r="N240" s="420"/>
      <c r="O240" s="420"/>
      <c r="P240" s="317" t="s">
        <v>653</v>
      </c>
      <c r="Q240" s="317"/>
      <c r="R240" s="317"/>
      <c r="S240" s="317"/>
      <c r="T240" s="317"/>
      <c r="U240" s="317"/>
      <c r="V240" s="317"/>
      <c r="W240" s="317"/>
      <c r="X240" s="317"/>
      <c r="Y240" s="318">
        <v>8</v>
      </c>
      <c r="Z240" s="319"/>
      <c r="AA240" s="319"/>
      <c r="AB240" s="320"/>
      <c r="AC240" s="322" t="s">
        <v>633</v>
      </c>
      <c r="AD240" s="322"/>
      <c r="AE240" s="322"/>
      <c r="AF240" s="322"/>
      <c r="AG240" s="322"/>
      <c r="AH240" s="323" t="s">
        <v>548</v>
      </c>
      <c r="AI240" s="324"/>
      <c r="AJ240" s="324"/>
      <c r="AK240" s="324"/>
      <c r="AL240" s="325" t="s">
        <v>548</v>
      </c>
      <c r="AM240" s="326"/>
      <c r="AN240" s="326"/>
      <c r="AO240" s="327"/>
      <c r="AP240" s="321" t="s">
        <v>635</v>
      </c>
      <c r="AQ240" s="321"/>
      <c r="AR240" s="321"/>
      <c r="AS240" s="321"/>
      <c r="AT240" s="321"/>
      <c r="AU240" s="321"/>
      <c r="AV240" s="321"/>
      <c r="AW240" s="321"/>
      <c r="AX240" s="321"/>
    </row>
    <row r="241" spans="1:50" ht="26.25" customHeight="1" x14ac:dyDescent="0.15">
      <c r="A241" s="1062">
        <v>7</v>
      </c>
      <c r="B241" s="1062">
        <v>1</v>
      </c>
      <c r="C241" s="418" t="s">
        <v>660</v>
      </c>
      <c r="D241" s="418"/>
      <c r="E241" s="418"/>
      <c r="F241" s="418"/>
      <c r="G241" s="418"/>
      <c r="H241" s="418"/>
      <c r="I241" s="418"/>
      <c r="J241" s="419">
        <v>9000020465305</v>
      </c>
      <c r="K241" s="420"/>
      <c r="L241" s="420"/>
      <c r="M241" s="420"/>
      <c r="N241" s="420"/>
      <c r="O241" s="420"/>
      <c r="P241" s="317" t="s">
        <v>653</v>
      </c>
      <c r="Q241" s="317"/>
      <c r="R241" s="317"/>
      <c r="S241" s="317"/>
      <c r="T241" s="317"/>
      <c r="U241" s="317"/>
      <c r="V241" s="317"/>
      <c r="W241" s="317"/>
      <c r="X241" s="317"/>
      <c r="Y241" s="318">
        <v>4</v>
      </c>
      <c r="Z241" s="319"/>
      <c r="AA241" s="319"/>
      <c r="AB241" s="320"/>
      <c r="AC241" s="322" t="s">
        <v>633</v>
      </c>
      <c r="AD241" s="322"/>
      <c r="AE241" s="322"/>
      <c r="AF241" s="322"/>
      <c r="AG241" s="322"/>
      <c r="AH241" s="323" t="s">
        <v>548</v>
      </c>
      <c r="AI241" s="324"/>
      <c r="AJ241" s="324"/>
      <c r="AK241" s="324"/>
      <c r="AL241" s="325" t="s">
        <v>548</v>
      </c>
      <c r="AM241" s="326"/>
      <c r="AN241" s="326"/>
      <c r="AO241" s="327"/>
      <c r="AP241" s="321" t="s">
        <v>635</v>
      </c>
      <c r="AQ241" s="321"/>
      <c r="AR241" s="321"/>
      <c r="AS241" s="321"/>
      <c r="AT241" s="321"/>
      <c r="AU241" s="321"/>
      <c r="AV241" s="321"/>
      <c r="AW241" s="321"/>
      <c r="AX241" s="321"/>
    </row>
    <row r="242" spans="1:50" ht="26.25" customHeight="1" x14ac:dyDescent="0.15">
      <c r="A242" s="1062">
        <v>8</v>
      </c>
      <c r="B242" s="1062">
        <v>1</v>
      </c>
      <c r="C242" s="418" t="s">
        <v>661</v>
      </c>
      <c r="D242" s="418"/>
      <c r="E242" s="418"/>
      <c r="F242" s="418"/>
      <c r="G242" s="418"/>
      <c r="H242" s="418"/>
      <c r="I242" s="418"/>
      <c r="J242" s="419">
        <v>9000020465313</v>
      </c>
      <c r="K242" s="420"/>
      <c r="L242" s="420"/>
      <c r="M242" s="420"/>
      <c r="N242" s="420"/>
      <c r="O242" s="420"/>
      <c r="P242" s="317" t="s">
        <v>653</v>
      </c>
      <c r="Q242" s="317"/>
      <c r="R242" s="317"/>
      <c r="S242" s="317"/>
      <c r="T242" s="317"/>
      <c r="U242" s="317"/>
      <c r="V242" s="317"/>
      <c r="W242" s="317"/>
      <c r="X242" s="317"/>
      <c r="Y242" s="318">
        <v>4</v>
      </c>
      <c r="Z242" s="319"/>
      <c r="AA242" s="319"/>
      <c r="AB242" s="320"/>
      <c r="AC242" s="322" t="s">
        <v>633</v>
      </c>
      <c r="AD242" s="322"/>
      <c r="AE242" s="322"/>
      <c r="AF242" s="322"/>
      <c r="AG242" s="322"/>
      <c r="AH242" s="323" t="s">
        <v>548</v>
      </c>
      <c r="AI242" s="324"/>
      <c r="AJ242" s="324"/>
      <c r="AK242" s="324"/>
      <c r="AL242" s="325" t="s">
        <v>548</v>
      </c>
      <c r="AM242" s="326"/>
      <c r="AN242" s="326"/>
      <c r="AO242" s="327"/>
      <c r="AP242" s="321" t="s">
        <v>635</v>
      </c>
      <c r="AQ242" s="321"/>
      <c r="AR242" s="321"/>
      <c r="AS242" s="321"/>
      <c r="AT242" s="321"/>
      <c r="AU242" s="321"/>
      <c r="AV242" s="321"/>
      <c r="AW242" s="321"/>
      <c r="AX242" s="321"/>
    </row>
    <row r="243" spans="1:50" ht="26.25" customHeight="1" x14ac:dyDescent="0.15">
      <c r="A243" s="1062">
        <v>9</v>
      </c>
      <c r="B243" s="1062">
        <v>1</v>
      </c>
      <c r="C243" s="418" t="s">
        <v>662</v>
      </c>
      <c r="D243" s="418"/>
      <c r="E243" s="418"/>
      <c r="F243" s="418"/>
      <c r="G243" s="418"/>
      <c r="H243" s="418"/>
      <c r="I243" s="418"/>
      <c r="J243" s="419">
        <v>7000020465348</v>
      </c>
      <c r="K243" s="420"/>
      <c r="L243" s="420"/>
      <c r="M243" s="420"/>
      <c r="N243" s="420"/>
      <c r="O243" s="420"/>
      <c r="P243" s="317" t="s">
        <v>653</v>
      </c>
      <c r="Q243" s="317"/>
      <c r="R243" s="317"/>
      <c r="S243" s="317"/>
      <c r="T243" s="317"/>
      <c r="U243" s="317"/>
      <c r="V243" s="317"/>
      <c r="W243" s="317"/>
      <c r="X243" s="317"/>
      <c r="Y243" s="318">
        <v>2</v>
      </c>
      <c r="Z243" s="319"/>
      <c r="AA243" s="319"/>
      <c r="AB243" s="320"/>
      <c r="AC243" s="322" t="s">
        <v>633</v>
      </c>
      <c r="AD243" s="322"/>
      <c r="AE243" s="322"/>
      <c r="AF243" s="322"/>
      <c r="AG243" s="322"/>
      <c r="AH243" s="323" t="s">
        <v>548</v>
      </c>
      <c r="AI243" s="324"/>
      <c r="AJ243" s="324"/>
      <c r="AK243" s="324"/>
      <c r="AL243" s="325" t="s">
        <v>548</v>
      </c>
      <c r="AM243" s="326"/>
      <c r="AN243" s="326"/>
      <c r="AO243" s="327"/>
      <c r="AP243" s="321" t="s">
        <v>635</v>
      </c>
      <c r="AQ243" s="321"/>
      <c r="AR243" s="321"/>
      <c r="AS243" s="321"/>
      <c r="AT243" s="321"/>
      <c r="AU243" s="321"/>
      <c r="AV243" s="321"/>
      <c r="AW243" s="321"/>
      <c r="AX243" s="321"/>
    </row>
    <row r="244" spans="1:50" ht="26.25" hidden="1"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398</v>
      </c>
      <c r="K267" s="101"/>
      <c r="L267" s="101"/>
      <c r="M267" s="101"/>
      <c r="N267" s="101"/>
      <c r="O267" s="101"/>
      <c r="P267" s="347" t="s">
        <v>27</v>
      </c>
      <c r="Q267" s="347"/>
      <c r="R267" s="347"/>
      <c r="S267" s="347"/>
      <c r="T267" s="347"/>
      <c r="U267" s="347"/>
      <c r="V267" s="347"/>
      <c r="W267" s="347"/>
      <c r="X267" s="347"/>
      <c r="Y267" s="344" t="s">
        <v>451</v>
      </c>
      <c r="Z267" s="345"/>
      <c r="AA267" s="345"/>
      <c r="AB267" s="345"/>
      <c r="AC267" s="277" t="s">
        <v>436</v>
      </c>
      <c r="AD267" s="277"/>
      <c r="AE267" s="277"/>
      <c r="AF267" s="277"/>
      <c r="AG267" s="277"/>
      <c r="AH267" s="344" t="s">
        <v>375</v>
      </c>
      <c r="AI267" s="346"/>
      <c r="AJ267" s="346"/>
      <c r="AK267" s="346"/>
      <c r="AL267" s="346" t="s">
        <v>21</v>
      </c>
      <c r="AM267" s="346"/>
      <c r="AN267" s="346"/>
      <c r="AO267" s="426"/>
      <c r="AP267" s="427" t="s">
        <v>399</v>
      </c>
      <c r="AQ267" s="427"/>
      <c r="AR267" s="427"/>
      <c r="AS267" s="427"/>
      <c r="AT267" s="427"/>
      <c r="AU267" s="427"/>
      <c r="AV267" s="427"/>
      <c r="AW267" s="427"/>
      <c r="AX267" s="427"/>
    </row>
    <row r="268" spans="1:50" ht="26.25" customHeight="1" x14ac:dyDescent="0.15">
      <c r="A268" s="1062">
        <v>1</v>
      </c>
      <c r="B268" s="1062">
        <v>1</v>
      </c>
      <c r="C268" s="423" t="s">
        <v>663</v>
      </c>
      <c r="D268" s="418"/>
      <c r="E268" s="418"/>
      <c r="F268" s="418"/>
      <c r="G268" s="418"/>
      <c r="H268" s="418"/>
      <c r="I268" s="418"/>
      <c r="J268" s="419">
        <v>7000020465356</v>
      </c>
      <c r="K268" s="420"/>
      <c r="L268" s="420"/>
      <c r="M268" s="420"/>
      <c r="N268" s="420"/>
      <c r="O268" s="420"/>
      <c r="P268" s="424" t="s">
        <v>664</v>
      </c>
      <c r="Q268" s="317"/>
      <c r="R268" s="317"/>
      <c r="S268" s="317"/>
      <c r="T268" s="317"/>
      <c r="U268" s="317"/>
      <c r="V268" s="317"/>
      <c r="W268" s="317"/>
      <c r="X268" s="317"/>
      <c r="Y268" s="318">
        <v>100</v>
      </c>
      <c r="Z268" s="319"/>
      <c r="AA268" s="319"/>
      <c r="AB268" s="320"/>
      <c r="AC268" s="322" t="s">
        <v>633</v>
      </c>
      <c r="AD268" s="322"/>
      <c r="AE268" s="322"/>
      <c r="AF268" s="322"/>
      <c r="AG268" s="322"/>
      <c r="AH268" s="323" t="s">
        <v>634</v>
      </c>
      <c r="AI268" s="324"/>
      <c r="AJ268" s="324"/>
      <c r="AK268" s="324"/>
      <c r="AL268" s="325" t="s">
        <v>634</v>
      </c>
      <c r="AM268" s="326"/>
      <c r="AN268" s="326"/>
      <c r="AO268" s="327"/>
      <c r="AP268" s="321" t="s">
        <v>636</v>
      </c>
      <c r="AQ268" s="321"/>
      <c r="AR268" s="321"/>
      <c r="AS268" s="321"/>
      <c r="AT268" s="321"/>
      <c r="AU268" s="321"/>
      <c r="AV268" s="321"/>
      <c r="AW268" s="321"/>
      <c r="AX268" s="321"/>
    </row>
    <row r="269" spans="1:50" ht="26.25" hidden="1"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398</v>
      </c>
      <c r="K300" s="101"/>
      <c r="L300" s="101"/>
      <c r="M300" s="101"/>
      <c r="N300" s="101"/>
      <c r="O300" s="101"/>
      <c r="P300" s="347" t="s">
        <v>27</v>
      </c>
      <c r="Q300" s="347"/>
      <c r="R300" s="347"/>
      <c r="S300" s="347"/>
      <c r="T300" s="347"/>
      <c r="U300" s="347"/>
      <c r="V300" s="347"/>
      <c r="W300" s="347"/>
      <c r="X300" s="347"/>
      <c r="Y300" s="344" t="s">
        <v>451</v>
      </c>
      <c r="Z300" s="345"/>
      <c r="AA300" s="345"/>
      <c r="AB300" s="345"/>
      <c r="AC300" s="277" t="s">
        <v>436</v>
      </c>
      <c r="AD300" s="277"/>
      <c r="AE300" s="277"/>
      <c r="AF300" s="277"/>
      <c r="AG300" s="277"/>
      <c r="AH300" s="344" t="s">
        <v>375</v>
      </c>
      <c r="AI300" s="346"/>
      <c r="AJ300" s="346"/>
      <c r="AK300" s="346"/>
      <c r="AL300" s="346" t="s">
        <v>21</v>
      </c>
      <c r="AM300" s="346"/>
      <c r="AN300" s="346"/>
      <c r="AO300" s="426"/>
      <c r="AP300" s="427" t="s">
        <v>399</v>
      </c>
      <c r="AQ300" s="427"/>
      <c r="AR300" s="427"/>
      <c r="AS300" s="427"/>
      <c r="AT300" s="427"/>
      <c r="AU300" s="427"/>
      <c r="AV300" s="427"/>
      <c r="AW300" s="427"/>
      <c r="AX300" s="427"/>
    </row>
    <row r="301" spans="1:50" ht="26.25" customHeight="1" x14ac:dyDescent="0.15">
      <c r="A301" s="1062">
        <v>1</v>
      </c>
      <c r="B301" s="1062">
        <v>1</v>
      </c>
      <c r="C301" s="423" t="s">
        <v>659</v>
      </c>
      <c r="D301" s="418"/>
      <c r="E301" s="418"/>
      <c r="F301" s="418"/>
      <c r="G301" s="418"/>
      <c r="H301" s="418"/>
      <c r="I301" s="418"/>
      <c r="J301" s="419">
        <v>6000020465241</v>
      </c>
      <c r="K301" s="420"/>
      <c r="L301" s="420"/>
      <c r="M301" s="420"/>
      <c r="N301" s="420"/>
      <c r="O301" s="420"/>
      <c r="P301" s="424" t="s">
        <v>665</v>
      </c>
      <c r="Q301" s="317"/>
      <c r="R301" s="317"/>
      <c r="S301" s="317"/>
      <c r="T301" s="317"/>
      <c r="U301" s="317"/>
      <c r="V301" s="317"/>
      <c r="W301" s="317"/>
      <c r="X301" s="317"/>
      <c r="Y301" s="318">
        <v>3</v>
      </c>
      <c r="Z301" s="319"/>
      <c r="AA301" s="319"/>
      <c r="AB301" s="320"/>
      <c r="AC301" s="322" t="s">
        <v>633</v>
      </c>
      <c r="AD301" s="322"/>
      <c r="AE301" s="322"/>
      <c r="AF301" s="322"/>
      <c r="AG301" s="322"/>
      <c r="AH301" s="323" t="s">
        <v>634</v>
      </c>
      <c r="AI301" s="324"/>
      <c r="AJ301" s="324"/>
      <c r="AK301" s="324"/>
      <c r="AL301" s="325" t="s">
        <v>634</v>
      </c>
      <c r="AM301" s="326"/>
      <c r="AN301" s="326"/>
      <c r="AO301" s="327"/>
      <c r="AP301" s="321" t="s">
        <v>636</v>
      </c>
      <c r="AQ301" s="321"/>
      <c r="AR301" s="321"/>
      <c r="AS301" s="321"/>
      <c r="AT301" s="321"/>
      <c r="AU301" s="321"/>
      <c r="AV301" s="321"/>
      <c r="AW301" s="321"/>
      <c r="AX301" s="321"/>
    </row>
    <row r="302" spans="1:50" ht="26.25" customHeight="1" x14ac:dyDescent="0.15">
      <c r="A302" s="1062">
        <v>2</v>
      </c>
      <c r="B302" s="1062">
        <v>1</v>
      </c>
      <c r="C302" s="423" t="s">
        <v>654</v>
      </c>
      <c r="D302" s="418"/>
      <c r="E302" s="418"/>
      <c r="F302" s="418"/>
      <c r="G302" s="418"/>
      <c r="H302" s="418"/>
      <c r="I302" s="418"/>
      <c r="J302" s="419">
        <v>3000020462225</v>
      </c>
      <c r="K302" s="420"/>
      <c r="L302" s="420"/>
      <c r="M302" s="420"/>
      <c r="N302" s="420"/>
      <c r="O302" s="420"/>
      <c r="P302" s="317" t="s">
        <v>665</v>
      </c>
      <c r="Q302" s="317"/>
      <c r="R302" s="317"/>
      <c r="S302" s="317"/>
      <c r="T302" s="317"/>
      <c r="U302" s="317"/>
      <c r="V302" s="317"/>
      <c r="W302" s="317"/>
      <c r="X302" s="317"/>
      <c r="Y302" s="318">
        <v>3</v>
      </c>
      <c r="Z302" s="319"/>
      <c r="AA302" s="319"/>
      <c r="AB302" s="320"/>
      <c r="AC302" s="1059" t="s">
        <v>633</v>
      </c>
      <c r="AD302" s="1060"/>
      <c r="AE302" s="1060"/>
      <c r="AF302" s="1060"/>
      <c r="AG302" s="1061"/>
      <c r="AH302" s="323" t="s">
        <v>548</v>
      </c>
      <c r="AI302" s="324"/>
      <c r="AJ302" s="324"/>
      <c r="AK302" s="324"/>
      <c r="AL302" s="325" t="s">
        <v>548</v>
      </c>
      <c r="AM302" s="326"/>
      <c r="AN302" s="326"/>
      <c r="AO302" s="327"/>
      <c r="AP302" s="321" t="s">
        <v>635</v>
      </c>
      <c r="AQ302" s="321"/>
      <c r="AR302" s="321"/>
      <c r="AS302" s="321"/>
      <c r="AT302" s="321"/>
      <c r="AU302" s="321"/>
      <c r="AV302" s="321"/>
      <c r="AW302" s="321"/>
      <c r="AX302" s="321"/>
    </row>
    <row r="303" spans="1:50" ht="26.25" customHeight="1" x14ac:dyDescent="0.15">
      <c r="A303" s="1062">
        <v>3</v>
      </c>
      <c r="B303" s="1062">
        <v>1</v>
      </c>
      <c r="C303" s="423" t="s">
        <v>657</v>
      </c>
      <c r="D303" s="418"/>
      <c r="E303" s="418"/>
      <c r="F303" s="418"/>
      <c r="G303" s="418"/>
      <c r="H303" s="418"/>
      <c r="I303" s="418"/>
      <c r="J303" s="419">
        <v>5000020465275</v>
      </c>
      <c r="K303" s="420"/>
      <c r="L303" s="420"/>
      <c r="M303" s="420"/>
      <c r="N303" s="420"/>
      <c r="O303" s="420"/>
      <c r="P303" s="317" t="s">
        <v>665</v>
      </c>
      <c r="Q303" s="317"/>
      <c r="R303" s="317"/>
      <c r="S303" s="317"/>
      <c r="T303" s="317"/>
      <c r="U303" s="317"/>
      <c r="V303" s="317"/>
      <c r="W303" s="317"/>
      <c r="X303" s="317"/>
      <c r="Y303" s="318">
        <v>2</v>
      </c>
      <c r="Z303" s="319"/>
      <c r="AA303" s="319"/>
      <c r="AB303" s="320"/>
      <c r="AC303" s="322" t="s">
        <v>633</v>
      </c>
      <c r="AD303" s="322"/>
      <c r="AE303" s="322"/>
      <c r="AF303" s="322"/>
      <c r="AG303" s="322"/>
      <c r="AH303" s="323" t="s">
        <v>548</v>
      </c>
      <c r="AI303" s="324"/>
      <c r="AJ303" s="324"/>
      <c r="AK303" s="324"/>
      <c r="AL303" s="325" t="s">
        <v>548</v>
      </c>
      <c r="AM303" s="326"/>
      <c r="AN303" s="326"/>
      <c r="AO303" s="327"/>
      <c r="AP303" s="321" t="s">
        <v>635</v>
      </c>
      <c r="AQ303" s="321"/>
      <c r="AR303" s="321"/>
      <c r="AS303" s="321"/>
      <c r="AT303" s="321"/>
      <c r="AU303" s="321"/>
      <c r="AV303" s="321"/>
      <c r="AW303" s="321"/>
      <c r="AX303" s="321"/>
    </row>
    <row r="304" spans="1:50" ht="26.25" customHeight="1" x14ac:dyDescent="0.15">
      <c r="A304" s="1062">
        <v>4</v>
      </c>
      <c r="B304" s="1062">
        <v>1</v>
      </c>
      <c r="C304" s="423" t="s">
        <v>660</v>
      </c>
      <c r="D304" s="418"/>
      <c r="E304" s="418"/>
      <c r="F304" s="418"/>
      <c r="G304" s="418"/>
      <c r="H304" s="418"/>
      <c r="I304" s="418"/>
      <c r="J304" s="419">
        <v>9000020465305</v>
      </c>
      <c r="K304" s="420"/>
      <c r="L304" s="420"/>
      <c r="M304" s="420"/>
      <c r="N304" s="420"/>
      <c r="O304" s="420"/>
      <c r="P304" s="317" t="s">
        <v>665</v>
      </c>
      <c r="Q304" s="317"/>
      <c r="R304" s="317"/>
      <c r="S304" s="317"/>
      <c r="T304" s="317"/>
      <c r="U304" s="317"/>
      <c r="V304" s="317"/>
      <c r="W304" s="317"/>
      <c r="X304" s="317"/>
      <c r="Y304" s="318">
        <v>2</v>
      </c>
      <c r="Z304" s="319"/>
      <c r="AA304" s="319"/>
      <c r="AB304" s="320"/>
      <c r="AC304" s="322" t="s">
        <v>633</v>
      </c>
      <c r="AD304" s="322"/>
      <c r="AE304" s="322"/>
      <c r="AF304" s="322"/>
      <c r="AG304" s="322"/>
      <c r="AH304" s="323" t="s">
        <v>548</v>
      </c>
      <c r="AI304" s="324"/>
      <c r="AJ304" s="324"/>
      <c r="AK304" s="324"/>
      <c r="AL304" s="325" t="s">
        <v>548</v>
      </c>
      <c r="AM304" s="326"/>
      <c r="AN304" s="326"/>
      <c r="AO304" s="327"/>
      <c r="AP304" s="321" t="s">
        <v>635</v>
      </c>
      <c r="AQ304" s="321"/>
      <c r="AR304" s="321"/>
      <c r="AS304" s="321"/>
      <c r="AT304" s="321"/>
      <c r="AU304" s="321"/>
      <c r="AV304" s="321"/>
      <c r="AW304" s="321"/>
      <c r="AX304" s="321"/>
    </row>
    <row r="305" spans="1:50" ht="26.25" customHeight="1" x14ac:dyDescent="0.15">
      <c r="A305" s="1062">
        <v>5</v>
      </c>
      <c r="B305" s="1062">
        <v>1</v>
      </c>
      <c r="C305" s="423" t="s">
        <v>662</v>
      </c>
      <c r="D305" s="418"/>
      <c r="E305" s="418"/>
      <c r="F305" s="418"/>
      <c r="G305" s="418"/>
      <c r="H305" s="418"/>
      <c r="I305" s="418"/>
      <c r="J305" s="419">
        <v>7000020465348</v>
      </c>
      <c r="K305" s="420"/>
      <c r="L305" s="420"/>
      <c r="M305" s="420"/>
      <c r="N305" s="420"/>
      <c r="O305" s="420"/>
      <c r="P305" s="317" t="s">
        <v>665</v>
      </c>
      <c r="Q305" s="317"/>
      <c r="R305" s="317"/>
      <c r="S305" s="317"/>
      <c r="T305" s="317"/>
      <c r="U305" s="317"/>
      <c r="V305" s="317"/>
      <c r="W305" s="317"/>
      <c r="X305" s="317"/>
      <c r="Y305" s="318">
        <v>1</v>
      </c>
      <c r="Z305" s="319"/>
      <c r="AA305" s="319"/>
      <c r="AB305" s="320"/>
      <c r="AC305" s="322" t="s">
        <v>633</v>
      </c>
      <c r="AD305" s="322"/>
      <c r="AE305" s="322"/>
      <c r="AF305" s="322"/>
      <c r="AG305" s="322"/>
      <c r="AH305" s="323" t="s">
        <v>548</v>
      </c>
      <c r="AI305" s="324"/>
      <c r="AJ305" s="324"/>
      <c r="AK305" s="324"/>
      <c r="AL305" s="325" t="s">
        <v>548</v>
      </c>
      <c r="AM305" s="326"/>
      <c r="AN305" s="326"/>
      <c r="AO305" s="327"/>
      <c r="AP305" s="321" t="s">
        <v>635</v>
      </c>
      <c r="AQ305" s="321"/>
      <c r="AR305" s="321"/>
      <c r="AS305" s="321"/>
      <c r="AT305" s="321"/>
      <c r="AU305" s="321"/>
      <c r="AV305" s="321"/>
      <c r="AW305" s="321"/>
      <c r="AX305" s="321"/>
    </row>
    <row r="306" spans="1:50" ht="26.25" customHeight="1" x14ac:dyDescent="0.15">
      <c r="A306" s="1062">
        <v>6</v>
      </c>
      <c r="B306" s="1062">
        <v>1</v>
      </c>
      <c r="C306" s="423" t="s">
        <v>658</v>
      </c>
      <c r="D306" s="418"/>
      <c r="E306" s="418"/>
      <c r="F306" s="418"/>
      <c r="G306" s="418"/>
      <c r="H306" s="418"/>
      <c r="I306" s="418"/>
      <c r="J306" s="419">
        <v>9000020465321</v>
      </c>
      <c r="K306" s="420"/>
      <c r="L306" s="420"/>
      <c r="M306" s="420"/>
      <c r="N306" s="420"/>
      <c r="O306" s="420"/>
      <c r="P306" s="317" t="s">
        <v>665</v>
      </c>
      <c r="Q306" s="317"/>
      <c r="R306" s="317"/>
      <c r="S306" s="317"/>
      <c r="T306" s="317"/>
      <c r="U306" s="317"/>
      <c r="V306" s="317"/>
      <c r="W306" s="317"/>
      <c r="X306" s="317"/>
      <c r="Y306" s="318">
        <v>0.3</v>
      </c>
      <c r="Z306" s="319"/>
      <c r="AA306" s="319"/>
      <c r="AB306" s="320"/>
      <c r="AC306" s="322" t="s">
        <v>633</v>
      </c>
      <c r="AD306" s="322"/>
      <c r="AE306" s="322"/>
      <c r="AF306" s="322"/>
      <c r="AG306" s="322"/>
      <c r="AH306" s="323" t="s">
        <v>548</v>
      </c>
      <c r="AI306" s="324"/>
      <c r="AJ306" s="324"/>
      <c r="AK306" s="324"/>
      <c r="AL306" s="325" t="s">
        <v>548</v>
      </c>
      <c r="AM306" s="326"/>
      <c r="AN306" s="326"/>
      <c r="AO306" s="327"/>
      <c r="AP306" s="321" t="s">
        <v>635</v>
      </c>
      <c r="AQ306" s="321"/>
      <c r="AR306" s="321"/>
      <c r="AS306" s="321"/>
      <c r="AT306" s="321"/>
      <c r="AU306" s="321"/>
      <c r="AV306" s="321"/>
      <c r="AW306" s="321"/>
      <c r="AX306" s="321"/>
    </row>
    <row r="307" spans="1:50" ht="26.25" hidden="1" customHeight="1" x14ac:dyDescent="0.15">
      <c r="A307" s="1062">
        <v>7</v>
      </c>
      <c r="B307" s="1062">
        <v>1</v>
      </c>
      <c r="C307" s="423"/>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2">
        <v>8</v>
      </c>
      <c r="B308" s="1062">
        <v>1</v>
      </c>
      <c r="C308" s="423"/>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2">
        <v>9</v>
      </c>
      <c r="B309" s="1062">
        <v>1</v>
      </c>
      <c r="C309" s="423"/>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398</v>
      </c>
      <c r="K333" s="101"/>
      <c r="L333" s="101"/>
      <c r="M333" s="101"/>
      <c r="N333" s="101"/>
      <c r="O333" s="101"/>
      <c r="P333" s="347" t="s">
        <v>27</v>
      </c>
      <c r="Q333" s="347"/>
      <c r="R333" s="347"/>
      <c r="S333" s="347"/>
      <c r="T333" s="347"/>
      <c r="U333" s="347"/>
      <c r="V333" s="347"/>
      <c r="W333" s="347"/>
      <c r="X333" s="347"/>
      <c r="Y333" s="344" t="s">
        <v>451</v>
      </c>
      <c r="Z333" s="345"/>
      <c r="AA333" s="345"/>
      <c r="AB333" s="345"/>
      <c r="AC333" s="277" t="s">
        <v>436</v>
      </c>
      <c r="AD333" s="277"/>
      <c r="AE333" s="277"/>
      <c r="AF333" s="277"/>
      <c r="AG333" s="277"/>
      <c r="AH333" s="344" t="s">
        <v>375</v>
      </c>
      <c r="AI333" s="346"/>
      <c r="AJ333" s="346"/>
      <c r="AK333" s="346"/>
      <c r="AL333" s="346" t="s">
        <v>21</v>
      </c>
      <c r="AM333" s="346"/>
      <c r="AN333" s="346"/>
      <c r="AO333" s="426"/>
      <c r="AP333" s="427" t="s">
        <v>399</v>
      </c>
      <c r="AQ333" s="427"/>
      <c r="AR333" s="427"/>
      <c r="AS333" s="427"/>
      <c r="AT333" s="427"/>
      <c r="AU333" s="427"/>
      <c r="AV333" s="427"/>
      <c r="AW333" s="427"/>
      <c r="AX333" s="427"/>
    </row>
    <row r="334" spans="1:50" ht="26.25" customHeight="1" x14ac:dyDescent="0.15">
      <c r="A334" s="1062">
        <v>1</v>
      </c>
      <c r="B334" s="1062">
        <v>1</v>
      </c>
      <c r="C334" s="423" t="s">
        <v>666</v>
      </c>
      <c r="D334" s="418"/>
      <c r="E334" s="418"/>
      <c r="F334" s="418"/>
      <c r="G334" s="418"/>
      <c r="H334" s="418"/>
      <c r="I334" s="418"/>
      <c r="J334" s="419">
        <v>4340005004751</v>
      </c>
      <c r="K334" s="420"/>
      <c r="L334" s="420"/>
      <c r="M334" s="420"/>
      <c r="N334" s="420"/>
      <c r="O334" s="420"/>
      <c r="P334" s="424" t="s">
        <v>665</v>
      </c>
      <c r="Q334" s="317"/>
      <c r="R334" s="317"/>
      <c r="S334" s="317"/>
      <c r="T334" s="317"/>
      <c r="U334" s="317"/>
      <c r="V334" s="317"/>
      <c r="W334" s="317"/>
      <c r="X334" s="317"/>
      <c r="Y334" s="318">
        <v>56</v>
      </c>
      <c r="Z334" s="319"/>
      <c r="AA334" s="319"/>
      <c r="AB334" s="320"/>
      <c r="AC334" s="322" t="s">
        <v>633</v>
      </c>
      <c r="AD334" s="322"/>
      <c r="AE334" s="322"/>
      <c r="AF334" s="322"/>
      <c r="AG334" s="322"/>
      <c r="AH334" s="323" t="s">
        <v>634</v>
      </c>
      <c r="AI334" s="324"/>
      <c r="AJ334" s="324"/>
      <c r="AK334" s="324"/>
      <c r="AL334" s="325" t="s">
        <v>634</v>
      </c>
      <c r="AM334" s="326"/>
      <c r="AN334" s="326"/>
      <c r="AO334" s="327"/>
      <c r="AP334" s="321" t="s">
        <v>636</v>
      </c>
      <c r="AQ334" s="321"/>
      <c r="AR334" s="321"/>
      <c r="AS334" s="321"/>
      <c r="AT334" s="321"/>
      <c r="AU334" s="321"/>
      <c r="AV334" s="321"/>
      <c r="AW334" s="321"/>
      <c r="AX334" s="321"/>
    </row>
    <row r="335" spans="1:50" ht="26.25" customHeight="1" x14ac:dyDescent="0.15">
      <c r="A335" s="1062">
        <v>2</v>
      </c>
      <c r="B335" s="1062">
        <v>1</v>
      </c>
      <c r="C335" s="418" t="s">
        <v>671</v>
      </c>
      <c r="D335" s="418"/>
      <c r="E335" s="418"/>
      <c r="F335" s="418"/>
      <c r="G335" s="418"/>
      <c r="H335" s="418"/>
      <c r="I335" s="418"/>
      <c r="J335" s="419">
        <v>9340005004862</v>
      </c>
      <c r="K335" s="420"/>
      <c r="L335" s="420"/>
      <c r="M335" s="420"/>
      <c r="N335" s="420"/>
      <c r="O335" s="420"/>
      <c r="P335" s="317" t="s">
        <v>665</v>
      </c>
      <c r="Q335" s="317"/>
      <c r="R335" s="317"/>
      <c r="S335" s="317"/>
      <c r="T335" s="317"/>
      <c r="U335" s="317"/>
      <c r="V335" s="317"/>
      <c r="W335" s="317"/>
      <c r="X335" s="317"/>
      <c r="Y335" s="318">
        <v>34</v>
      </c>
      <c r="Z335" s="319"/>
      <c r="AA335" s="319"/>
      <c r="AB335" s="320"/>
      <c r="AC335" s="322" t="s">
        <v>633</v>
      </c>
      <c r="AD335" s="322"/>
      <c r="AE335" s="322"/>
      <c r="AF335" s="322"/>
      <c r="AG335" s="322"/>
      <c r="AH335" s="323" t="s">
        <v>548</v>
      </c>
      <c r="AI335" s="324"/>
      <c r="AJ335" s="324"/>
      <c r="AK335" s="324"/>
      <c r="AL335" s="325" t="s">
        <v>548</v>
      </c>
      <c r="AM335" s="326"/>
      <c r="AN335" s="326"/>
      <c r="AO335" s="327"/>
      <c r="AP335" s="321" t="s">
        <v>635</v>
      </c>
      <c r="AQ335" s="321"/>
      <c r="AR335" s="321"/>
      <c r="AS335" s="321"/>
      <c r="AT335" s="321"/>
      <c r="AU335" s="321"/>
      <c r="AV335" s="321"/>
      <c r="AW335" s="321"/>
      <c r="AX335" s="321"/>
    </row>
    <row r="336" spans="1:50" ht="26.25" customHeight="1" x14ac:dyDescent="0.15">
      <c r="A336" s="1062">
        <v>3</v>
      </c>
      <c r="B336" s="1062">
        <v>1</v>
      </c>
      <c r="C336" s="418" t="s">
        <v>667</v>
      </c>
      <c r="D336" s="418"/>
      <c r="E336" s="418"/>
      <c r="F336" s="418"/>
      <c r="G336" s="418"/>
      <c r="H336" s="418"/>
      <c r="I336" s="418"/>
      <c r="J336" s="419">
        <v>9340005004516</v>
      </c>
      <c r="K336" s="420"/>
      <c r="L336" s="420"/>
      <c r="M336" s="420"/>
      <c r="N336" s="420"/>
      <c r="O336" s="420"/>
      <c r="P336" s="317" t="s">
        <v>665</v>
      </c>
      <c r="Q336" s="317"/>
      <c r="R336" s="317"/>
      <c r="S336" s="317"/>
      <c r="T336" s="317"/>
      <c r="U336" s="317"/>
      <c r="V336" s="317"/>
      <c r="W336" s="317"/>
      <c r="X336" s="317"/>
      <c r="Y336" s="318">
        <v>28</v>
      </c>
      <c r="Z336" s="319"/>
      <c r="AA336" s="319"/>
      <c r="AB336" s="320"/>
      <c r="AC336" s="322" t="s">
        <v>633</v>
      </c>
      <c r="AD336" s="322"/>
      <c r="AE336" s="322"/>
      <c r="AF336" s="322"/>
      <c r="AG336" s="322"/>
      <c r="AH336" s="323" t="s">
        <v>548</v>
      </c>
      <c r="AI336" s="324"/>
      <c r="AJ336" s="324"/>
      <c r="AK336" s="324"/>
      <c r="AL336" s="325" t="s">
        <v>548</v>
      </c>
      <c r="AM336" s="326"/>
      <c r="AN336" s="326"/>
      <c r="AO336" s="327"/>
      <c r="AP336" s="321" t="s">
        <v>635</v>
      </c>
      <c r="AQ336" s="321"/>
      <c r="AR336" s="321"/>
      <c r="AS336" s="321"/>
      <c r="AT336" s="321"/>
      <c r="AU336" s="321"/>
      <c r="AV336" s="321"/>
      <c r="AW336" s="321"/>
      <c r="AX336" s="321"/>
    </row>
    <row r="337" spans="1:50" ht="26.25" hidden="1"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398</v>
      </c>
      <c r="K366" s="101"/>
      <c r="L366" s="101"/>
      <c r="M366" s="101"/>
      <c r="N366" s="101"/>
      <c r="O366" s="101"/>
      <c r="P366" s="347" t="s">
        <v>27</v>
      </c>
      <c r="Q366" s="347"/>
      <c r="R366" s="347"/>
      <c r="S366" s="347"/>
      <c r="T366" s="347"/>
      <c r="U366" s="347"/>
      <c r="V366" s="347"/>
      <c r="W366" s="347"/>
      <c r="X366" s="347"/>
      <c r="Y366" s="344" t="s">
        <v>451</v>
      </c>
      <c r="Z366" s="345"/>
      <c r="AA366" s="345"/>
      <c r="AB366" s="345"/>
      <c r="AC366" s="277" t="s">
        <v>436</v>
      </c>
      <c r="AD366" s="277"/>
      <c r="AE366" s="277"/>
      <c r="AF366" s="277"/>
      <c r="AG366" s="277"/>
      <c r="AH366" s="344" t="s">
        <v>375</v>
      </c>
      <c r="AI366" s="346"/>
      <c r="AJ366" s="346"/>
      <c r="AK366" s="346"/>
      <c r="AL366" s="346" t="s">
        <v>21</v>
      </c>
      <c r="AM366" s="346"/>
      <c r="AN366" s="346"/>
      <c r="AO366" s="426"/>
      <c r="AP366" s="427" t="s">
        <v>399</v>
      </c>
      <c r="AQ366" s="427"/>
      <c r="AR366" s="427"/>
      <c r="AS366" s="427"/>
      <c r="AT366" s="427"/>
      <c r="AU366" s="427"/>
      <c r="AV366" s="427"/>
      <c r="AW366" s="427"/>
      <c r="AX366" s="427"/>
    </row>
    <row r="367" spans="1:50" ht="26.25" customHeight="1" x14ac:dyDescent="0.15">
      <c r="A367" s="1062">
        <v>1</v>
      </c>
      <c r="B367" s="1062">
        <v>1</v>
      </c>
      <c r="C367" s="418" t="s">
        <v>668</v>
      </c>
      <c r="D367" s="418"/>
      <c r="E367" s="418"/>
      <c r="F367" s="418"/>
      <c r="G367" s="418"/>
      <c r="H367" s="418"/>
      <c r="I367" s="418"/>
      <c r="J367" s="419" t="s">
        <v>548</v>
      </c>
      <c r="K367" s="420"/>
      <c r="L367" s="420"/>
      <c r="M367" s="420"/>
      <c r="N367" s="420"/>
      <c r="O367" s="420"/>
      <c r="P367" s="317" t="s">
        <v>665</v>
      </c>
      <c r="Q367" s="317"/>
      <c r="R367" s="317"/>
      <c r="S367" s="317"/>
      <c r="T367" s="317"/>
      <c r="U367" s="317"/>
      <c r="V367" s="317"/>
      <c r="W367" s="317"/>
      <c r="X367" s="317"/>
      <c r="Y367" s="318">
        <v>13</v>
      </c>
      <c r="Z367" s="319"/>
      <c r="AA367" s="319"/>
      <c r="AB367" s="320"/>
      <c r="AC367" s="322" t="s">
        <v>633</v>
      </c>
      <c r="AD367" s="322"/>
      <c r="AE367" s="322"/>
      <c r="AF367" s="322"/>
      <c r="AG367" s="322"/>
      <c r="AH367" s="323" t="s">
        <v>548</v>
      </c>
      <c r="AI367" s="324"/>
      <c r="AJ367" s="324"/>
      <c r="AK367" s="324"/>
      <c r="AL367" s="325" t="s">
        <v>548</v>
      </c>
      <c r="AM367" s="326"/>
      <c r="AN367" s="326"/>
      <c r="AO367" s="327"/>
      <c r="AP367" s="321" t="s">
        <v>635</v>
      </c>
      <c r="AQ367" s="321"/>
      <c r="AR367" s="321"/>
      <c r="AS367" s="321"/>
      <c r="AT367" s="321"/>
      <c r="AU367" s="321"/>
      <c r="AV367" s="321"/>
      <c r="AW367" s="321"/>
      <c r="AX367" s="321"/>
    </row>
    <row r="368" spans="1:50" ht="26.25" customHeight="1" x14ac:dyDescent="0.15">
      <c r="A368" s="1062">
        <v>2</v>
      </c>
      <c r="B368" s="1062">
        <v>1</v>
      </c>
      <c r="C368" s="418" t="s">
        <v>669</v>
      </c>
      <c r="D368" s="418"/>
      <c r="E368" s="418"/>
      <c r="F368" s="418"/>
      <c r="G368" s="418"/>
      <c r="H368" s="418"/>
      <c r="I368" s="418"/>
      <c r="J368" s="419"/>
      <c r="K368" s="420"/>
      <c r="L368" s="420"/>
      <c r="M368" s="420"/>
      <c r="N368" s="420"/>
      <c r="O368" s="420"/>
      <c r="P368" s="317" t="s">
        <v>665</v>
      </c>
      <c r="Q368" s="317"/>
      <c r="R368" s="317"/>
      <c r="S368" s="317"/>
      <c r="T368" s="317"/>
      <c r="U368" s="317"/>
      <c r="V368" s="317"/>
      <c r="W368" s="317"/>
      <c r="X368" s="317"/>
      <c r="Y368" s="318">
        <v>5</v>
      </c>
      <c r="Z368" s="319"/>
      <c r="AA368" s="319"/>
      <c r="AB368" s="320"/>
      <c r="AC368" s="322" t="s">
        <v>633</v>
      </c>
      <c r="AD368" s="322"/>
      <c r="AE368" s="322"/>
      <c r="AF368" s="322"/>
      <c r="AG368" s="322"/>
      <c r="AH368" s="323" t="s">
        <v>548</v>
      </c>
      <c r="AI368" s="324"/>
      <c r="AJ368" s="324"/>
      <c r="AK368" s="324"/>
      <c r="AL368" s="325" t="s">
        <v>548</v>
      </c>
      <c r="AM368" s="326"/>
      <c r="AN368" s="326"/>
      <c r="AO368" s="327"/>
      <c r="AP368" s="321" t="s">
        <v>635</v>
      </c>
      <c r="AQ368" s="321"/>
      <c r="AR368" s="321"/>
      <c r="AS368" s="321"/>
      <c r="AT368" s="321"/>
      <c r="AU368" s="321"/>
      <c r="AV368" s="321"/>
      <c r="AW368" s="321"/>
      <c r="AX368" s="321"/>
    </row>
    <row r="369" spans="1:50" ht="26.25" customHeight="1" x14ac:dyDescent="0.15">
      <c r="A369" s="1062">
        <v>3</v>
      </c>
      <c r="B369" s="1062">
        <v>1</v>
      </c>
      <c r="C369" s="418" t="s">
        <v>670</v>
      </c>
      <c r="D369" s="418"/>
      <c r="E369" s="418"/>
      <c r="F369" s="418"/>
      <c r="G369" s="418"/>
      <c r="H369" s="418"/>
      <c r="I369" s="418"/>
      <c r="J369" s="419">
        <v>3340002020117</v>
      </c>
      <c r="K369" s="420"/>
      <c r="L369" s="420"/>
      <c r="M369" s="420"/>
      <c r="N369" s="420"/>
      <c r="O369" s="420"/>
      <c r="P369" s="317" t="s">
        <v>665</v>
      </c>
      <c r="Q369" s="317"/>
      <c r="R369" s="317"/>
      <c r="S369" s="317"/>
      <c r="T369" s="317"/>
      <c r="U369" s="317"/>
      <c r="V369" s="317"/>
      <c r="W369" s="317"/>
      <c r="X369" s="317"/>
      <c r="Y369" s="318">
        <v>4</v>
      </c>
      <c r="Z369" s="319"/>
      <c r="AA369" s="319"/>
      <c r="AB369" s="320"/>
      <c r="AC369" s="322" t="s">
        <v>633</v>
      </c>
      <c r="AD369" s="322"/>
      <c r="AE369" s="322"/>
      <c r="AF369" s="322"/>
      <c r="AG369" s="322"/>
      <c r="AH369" s="323" t="s">
        <v>548</v>
      </c>
      <c r="AI369" s="324"/>
      <c r="AJ369" s="324"/>
      <c r="AK369" s="324"/>
      <c r="AL369" s="325" t="s">
        <v>548</v>
      </c>
      <c r="AM369" s="326"/>
      <c r="AN369" s="326"/>
      <c r="AO369" s="327"/>
      <c r="AP369" s="321" t="s">
        <v>635</v>
      </c>
      <c r="AQ369" s="321"/>
      <c r="AR369" s="321"/>
      <c r="AS369" s="321"/>
      <c r="AT369" s="321"/>
      <c r="AU369" s="321"/>
      <c r="AV369" s="321"/>
      <c r="AW369" s="321"/>
      <c r="AX369" s="321"/>
    </row>
    <row r="370" spans="1:50" ht="26.25" hidden="1"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398</v>
      </c>
      <c r="K399" s="101"/>
      <c r="L399" s="101"/>
      <c r="M399" s="101"/>
      <c r="N399" s="101"/>
      <c r="O399" s="101"/>
      <c r="P399" s="347" t="s">
        <v>27</v>
      </c>
      <c r="Q399" s="347"/>
      <c r="R399" s="347"/>
      <c r="S399" s="347"/>
      <c r="T399" s="347"/>
      <c r="U399" s="347"/>
      <c r="V399" s="347"/>
      <c r="W399" s="347"/>
      <c r="X399" s="347"/>
      <c r="Y399" s="344" t="s">
        <v>451</v>
      </c>
      <c r="Z399" s="345"/>
      <c r="AA399" s="345"/>
      <c r="AB399" s="345"/>
      <c r="AC399" s="277" t="s">
        <v>436</v>
      </c>
      <c r="AD399" s="277"/>
      <c r="AE399" s="277"/>
      <c r="AF399" s="277"/>
      <c r="AG399" s="277"/>
      <c r="AH399" s="344" t="s">
        <v>375</v>
      </c>
      <c r="AI399" s="346"/>
      <c r="AJ399" s="346"/>
      <c r="AK399" s="346"/>
      <c r="AL399" s="346" t="s">
        <v>21</v>
      </c>
      <c r="AM399" s="346"/>
      <c r="AN399" s="346"/>
      <c r="AO399" s="426"/>
      <c r="AP399" s="427" t="s">
        <v>399</v>
      </c>
      <c r="AQ399" s="427"/>
      <c r="AR399" s="427"/>
      <c r="AS399" s="427"/>
      <c r="AT399" s="427"/>
      <c r="AU399" s="427"/>
      <c r="AV399" s="427"/>
      <c r="AW399" s="427"/>
      <c r="AX399" s="427"/>
    </row>
    <row r="400" spans="1:50" ht="26.25" customHeight="1" x14ac:dyDescent="0.15">
      <c r="A400" s="1062">
        <v>1</v>
      </c>
      <c r="B400" s="1062">
        <v>1</v>
      </c>
      <c r="C400" s="423" t="s">
        <v>655</v>
      </c>
      <c r="D400" s="418"/>
      <c r="E400" s="418"/>
      <c r="F400" s="418"/>
      <c r="G400" s="418"/>
      <c r="H400" s="418"/>
      <c r="I400" s="418"/>
      <c r="J400" s="419">
        <v>5000020465291</v>
      </c>
      <c r="K400" s="420"/>
      <c r="L400" s="420"/>
      <c r="M400" s="420"/>
      <c r="N400" s="420"/>
      <c r="O400" s="420"/>
      <c r="P400" s="424" t="s">
        <v>674</v>
      </c>
      <c r="Q400" s="317"/>
      <c r="R400" s="317"/>
      <c r="S400" s="317"/>
      <c r="T400" s="317"/>
      <c r="U400" s="317"/>
      <c r="V400" s="317"/>
      <c r="W400" s="317"/>
      <c r="X400" s="317"/>
      <c r="Y400" s="318">
        <v>86</v>
      </c>
      <c r="Z400" s="319"/>
      <c r="AA400" s="319"/>
      <c r="AB400" s="320"/>
      <c r="AC400" s="322" t="s">
        <v>633</v>
      </c>
      <c r="AD400" s="322"/>
      <c r="AE400" s="322"/>
      <c r="AF400" s="322"/>
      <c r="AG400" s="322"/>
      <c r="AH400" s="323" t="s">
        <v>548</v>
      </c>
      <c r="AI400" s="324"/>
      <c r="AJ400" s="324"/>
      <c r="AK400" s="324"/>
      <c r="AL400" s="325" t="s">
        <v>548</v>
      </c>
      <c r="AM400" s="326"/>
      <c r="AN400" s="326"/>
      <c r="AO400" s="327"/>
      <c r="AP400" s="321" t="s">
        <v>635</v>
      </c>
      <c r="AQ400" s="321"/>
      <c r="AR400" s="321"/>
      <c r="AS400" s="321"/>
      <c r="AT400" s="321"/>
      <c r="AU400" s="321"/>
      <c r="AV400" s="321"/>
      <c r="AW400" s="321"/>
      <c r="AX400" s="321"/>
    </row>
    <row r="401" spans="1:50" ht="26.25" customHeight="1" x14ac:dyDescent="0.15">
      <c r="A401" s="1062">
        <v>2</v>
      </c>
      <c r="B401" s="1062">
        <v>1</v>
      </c>
      <c r="C401" s="423" t="s">
        <v>657</v>
      </c>
      <c r="D401" s="418"/>
      <c r="E401" s="418"/>
      <c r="F401" s="418"/>
      <c r="G401" s="418"/>
      <c r="H401" s="418"/>
      <c r="I401" s="418"/>
      <c r="J401" s="419">
        <v>5000020465275</v>
      </c>
      <c r="K401" s="420"/>
      <c r="L401" s="420"/>
      <c r="M401" s="420"/>
      <c r="N401" s="420"/>
      <c r="O401" s="420"/>
      <c r="P401" s="317" t="s">
        <v>674</v>
      </c>
      <c r="Q401" s="317"/>
      <c r="R401" s="317"/>
      <c r="S401" s="317"/>
      <c r="T401" s="317"/>
      <c r="U401" s="317"/>
      <c r="V401" s="317"/>
      <c r="W401" s="317"/>
      <c r="X401" s="317"/>
      <c r="Y401" s="318">
        <v>24</v>
      </c>
      <c r="Z401" s="319"/>
      <c r="AA401" s="319"/>
      <c r="AB401" s="320"/>
      <c r="AC401" s="322" t="s">
        <v>633</v>
      </c>
      <c r="AD401" s="322"/>
      <c r="AE401" s="322"/>
      <c r="AF401" s="322"/>
      <c r="AG401" s="322"/>
      <c r="AH401" s="323" t="s">
        <v>548</v>
      </c>
      <c r="AI401" s="324"/>
      <c r="AJ401" s="324"/>
      <c r="AK401" s="324"/>
      <c r="AL401" s="325" t="s">
        <v>548</v>
      </c>
      <c r="AM401" s="326"/>
      <c r="AN401" s="326"/>
      <c r="AO401" s="327"/>
      <c r="AP401" s="321" t="s">
        <v>635</v>
      </c>
      <c r="AQ401" s="321"/>
      <c r="AR401" s="321"/>
      <c r="AS401" s="321"/>
      <c r="AT401" s="321"/>
      <c r="AU401" s="321"/>
      <c r="AV401" s="321"/>
      <c r="AW401" s="321"/>
      <c r="AX401" s="321"/>
    </row>
    <row r="402" spans="1:50" ht="26.25" customHeight="1" x14ac:dyDescent="0.15">
      <c r="A402" s="1062">
        <v>3</v>
      </c>
      <c r="B402" s="1062">
        <v>1</v>
      </c>
      <c r="C402" s="423" t="s">
        <v>658</v>
      </c>
      <c r="D402" s="418"/>
      <c r="E402" s="418"/>
      <c r="F402" s="418"/>
      <c r="G402" s="418"/>
      <c r="H402" s="418"/>
      <c r="I402" s="418"/>
      <c r="J402" s="419">
        <v>9000020465321</v>
      </c>
      <c r="K402" s="420"/>
      <c r="L402" s="420"/>
      <c r="M402" s="420"/>
      <c r="N402" s="420"/>
      <c r="O402" s="420"/>
      <c r="P402" s="317" t="s">
        <v>674</v>
      </c>
      <c r="Q402" s="317"/>
      <c r="R402" s="317"/>
      <c r="S402" s="317"/>
      <c r="T402" s="317"/>
      <c r="U402" s="317"/>
      <c r="V402" s="317"/>
      <c r="W402" s="317"/>
      <c r="X402" s="317"/>
      <c r="Y402" s="318">
        <v>64</v>
      </c>
      <c r="Z402" s="319"/>
      <c r="AA402" s="319"/>
      <c r="AB402" s="320"/>
      <c r="AC402" s="322" t="s">
        <v>633</v>
      </c>
      <c r="AD402" s="322"/>
      <c r="AE402" s="322"/>
      <c r="AF402" s="322"/>
      <c r="AG402" s="322"/>
      <c r="AH402" s="323" t="s">
        <v>548</v>
      </c>
      <c r="AI402" s="324"/>
      <c r="AJ402" s="324"/>
      <c r="AK402" s="324"/>
      <c r="AL402" s="325" t="s">
        <v>548</v>
      </c>
      <c r="AM402" s="326"/>
      <c r="AN402" s="326"/>
      <c r="AO402" s="327"/>
      <c r="AP402" s="321" t="s">
        <v>635</v>
      </c>
      <c r="AQ402" s="321"/>
      <c r="AR402" s="321"/>
      <c r="AS402" s="321"/>
      <c r="AT402" s="321"/>
      <c r="AU402" s="321"/>
      <c r="AV402" s="321"/>
      <c r="AW402" s="321"/>
      <c r="AX402" s="321"/>
    </row>
    <row r="403" spans="1:50" ht="26.25" customHeight="1" x14ac:dyDescent="0.15">
      <c r="A403" s="1062">
        <v>4</v>
      </c>
      <c r="B403" s="1062">
        <v>1</v>
      </c>
      <c r="C403" s="423" t="s">
        <v>661</v>
      </c>
      <c r="D403" s="418"/>
      <c r="E403" s="418"/>
      <c r="F403" s="418"/>
      <c r="G403" s="418"/>
      <c r="H403" s="418"/>
      <c r="I403" s="418"/>
      <c r="J403" s="419">
        <v>9000020465313</v>
      </c>
      <c r="K403" s="420"/>
      <c r="L403" s="420"/>
      <c r="M403" s="420"/>
      <c r="N403" s="420"/>
      <c r="O403" s="420"/>
      <c r="P403" s="317" t="s">
        <v>674</v>
      </c>
      <c r="Q403" s="317"/>
      <c r="R403" s="317"/>
      <c r="S403" s="317"/>
      <c r="T403" s="317"/>
      <c r="U403" s="317"/>
      <c r="V403" s="317"/>
      <c r="W403" s="317"/>
      <c r="X403" s="317"/>
      <c r="Y403" s="318">
        <v>5</v>
      </c>
      <c r="Z403" s="319"/>
      <c r="AA403" s="319"/>
      <c r="AB403" s="320"/>
      <c r="AC403" s="322" t="s">
        <v>633</v>
      </c>
      <c r="AD403" s="322"/>
      <c r="AE403" s="322"/>
      <c r="AF403" s="322"/>
      <c r="AG403" s="322"/>
      <c r="AH403" s="323" t="s">
        <v>548</v>
      </c>
      <c r="AI403" s="324"/>
      <c r="AJ403" s="324"/>
      <c r="AK403" s="324"/>
      <c r="AL403" s="325" t="s">
        <v>548</v>
      </c>
      <c r="AM403" s="326"/>
      <c r="AN403" s="326"/>
      <c r="AO403" s="327"/>
      <c r="AP403" s="321" t="s">
        <v>635</v>
      </c>
      <c r="AQ403" s="321"/>
      <c r="AR403" s="321"/>
      <c r="AS403" s="321"/>
      <c r="AT403" s="321"/>
      <c r="AU403" s="321"/>
      <c r="AV403" s="321"/>
      <c r="AW403" s="321"/>
      <c r="AX403" s="321"/>
    </row>
    <row r="404" spans="1:50" ht="26.25" customHeight="1" x14ac:dyDescent="0.15">
      <c r="A404" s="1062">
        <v>5</v>
      </c>
      <c r="B404" s="1062">
        <v>1</v>
      </c>
      <c r="C404" s="423" t="s">
        <v>654</v>
      </c>
      <c r="D404" s="418"/>
      <c r="E404" s="418"/>
      <c r="F404" s="418"/>
      <c r="G404" s="418"/>
      <c r="H404" s="418"/>
      <c r="I404" s="418"/>
      <c r="J404" s="419">
        <v>3000020462225</v>
      </c>
      <c r="K404" s="420"/>
      <c r="L404" s="420"/>
      <c r="M404" s="420"/>
      <c r="N404" s="420"/>
      <c r="O404" s="420"/>
      <c r="P404" s="317" t="s">
        <v>674</v>
      </c>
      <c r="Q404" s="317"/>
      <c r="R404" s="317"/>
      <c r="S404" s="317"/>
      <c r="T404" s="317"/>
      <c r="U404" s="317"/>
      <c r="V404" s="317"/>
      <c r="W404" s="317"/>
      <c r="X404" s="317"/>
      <c r="Y404" s="318">
        <v>5</v>
      </c>
      <c r="Z404" s="319"/>
      <c r="AA404" s="319"/>
      <c r="AB404" s="320"/>
      <c r="AC404" s="322" t="s">
        <v>633</v>
      </c>
      <c r="AD404" s="322"/>
      <c r="AE404" s="322"/>
      <c r="AF404" s="322"/>
      <c r="AG404" s="322"/>
      <c r="AH404" s="323" t="s">
        <v>548</v>
      </c>
      <c r="AI404" s="324"/>
      <c r="AJ404" s="324"/>
      <c r="AK404" s="324"/>
      <c r="AL404" s="325" t="s">
        <v>548</v>
      </c>
      <c r="AM404" s="326"/>
      <c r="AN404" s="326"/>
      <c r="AO404" s="327"/>
      <c r="AP404" s="321" t="s">
        <v>635</v>
      </c>
      <c r="AQ404" s="321"/>
      <c r="AR404" s="321"/>
      <c r="AS404" s="321"/>
      <c r="AT404" s="321"/>
      <c r="AU404" s="321"/>
      <c r="AV404" s="321"/>
      <c r="AW404" s="321"/>
      <c r="AX404" s="321"/>
    </row>
    <row r="405" spans="1:50" ht="26.25" customHeight="1" x14ac:dyDescent="0.15">
      <c r="A405" s="1062">
        <v>6</v>
      </c>
      <c r="B405" s="1062">
        <v>1</v>
      </c>
      <c r="C405" s="423" t="s">
        <v>672</v>
      </c>
      <c r="D405" s="418"/>
      <c r="E405" s="418"/>
      <c r="F405" s="418"/>
      <c r="G405" s="418"/>
      <c r="H405" s="418"/>
      <c r="I405" s="418"/>
      <c r="J405" s="419">
        <v>5000020465259</v>
      </c>
      <c r="K405" s="420"/>
      <c r="L405" s="420"/>
      <c r="M405" s="420"/>
      <c r="N405" s="420"/>
      <c r="O405" s="420"/>
      <c r="P405" s="317" t="s">
        <v>674</v>
      </c>
      <c r="Q405" s="317"/>
      <c r="R405" s="317"/>
      <c r="S405" s="317"/>
      <c r="T405" s="317"/>
      <c r="U405" s="317"/>
      <c r="V405" s="317"/>
      <c r="W405" s="317"/>
      <c r="X405" s="317"/>
      <c r="Y405" s="318">
        <v>4</v>
      </c>
      <c r="Z405" s="319"/>
      <c r="AA405" s="319"/>
      <c r="AB405" s="320"/>
      <c r="AC405" s="322" t="s">
        <v>633</v>
      </c>
      <c r="AD405" s="322"/>
      <c r="AE405" s="322"/>
      <c r="AF405" s="322"/>
      <c r="AG405" s="322"/>
      <c r="AH405" s="323" t="s">
        <v>548</v>
      </c>
      <c r="AI405" s="324"/>
      <c r="AJ405" s="324"/>
      <c r="AK405" s="324"/>
      <c r="AL405" s="325" t="s">
        <v>548</v>
      </c>
      <c r="AM405" s="326"/>
      <c r="AN405" s="326"/>
      <c r="AO405" s="327"/>
      <c r="AP405" s="321" t="s">
        <v>635</v>
      </c>
      <c r="AQ405" s="321"/>
      <c r="AR405" s="321"/>
      <c r="AS405" s="321"/>
      <c r="AT405" s="321"/>
      <c r="AU405" s="321"/>
      <c r="AV405" s="321"/>
      <c r="AW405" s="321"/>
      <c r="AX405" s="321"/>
    </row>
    <row r="406" spans="1:50" ht="26.25" customHeight="1" x14ac:dyDescent="0.15">
      <c r="A406" s="1062">
        <v>7</v>
      </c>
      <c r="B406" s="1062">
        <v>1</v>
      </c>
      <c r="C406" s="418" t="s">
        <v>662</v>
      </c>
      <c r="D406" s="418"/>
      <c r="E406" s="418"/>
      <c r="F406" s="418"/>
      <c r="G406" s="418"/>
      <c r="H406" s="418"/>
      <c r="I406" s="418"/>
      <c r="J406" s="419">
        <v>7000020465348</v>
      </c>
      <c r="K406" s="420"/>
      <c r="L406" s="420"/>
      <c r="M406" s="420"/>
      <c r="N406" s="420"/>
      <c r="O406" s="420"/>
      <c r="P406" s="317" t="s">
        <v>674</v>
      </c>
      <c r="Q406" s="317"/>
      <c r="R406" s="317"/>
      <c r="S406" s="317"/>
      <c r="T406" s="317"/>
      <c r="U406" s="317"/>
      <c r="V406" s="317"/>
      <c r="W406" s="317"/>
      <c r="X406" s="317"/>
      <c r="Y406" s="318">
        <v>2</v>
      </c>
      <c r="Z406" s="319"/>
      <c r="AA406" s="319"/>
      <c r="AB406" s="320"/>
      <c r="AC406" s="322" t="s">
        <v>633</v>
      </c>
      <c r="AD406" s="322"/>
      <c r="AE406" s="322"/>
      <c r="AF406" s="322"/>
      <c r="AG406" s="322"/>
      <c r="AH406" s="323" t="s">
        <v>548</v>
      </c>
      <c r="AI406" s="324"/>
      <c r="AJ406" s="324"/>
      <c r="AK406" s="324"/>
      <c r="AL406" s="325" t="s">
        <v>548</v>
      </c>
      <c r="AM406" s="326"/>
      <c r="AN406" s="326"/>
      <c r="AO406" s="327"/>
      <c r="AP406" s="321" t="s">
        <v>635</v>
      </c>
      <c r="AQ406" s="321"/>
      <c r="AR406" s="321"/>
      <c r="AS406" s="321"/>
      <c r="AT406" s="321"/>
      <c r="AU406" s="321"/>
      <c r="AV406" s="321"/>
      <c r="AW406" s="321"/>
      <c r="AX406" s="321"/>
    </row>
    <row r="407" spans="1:50" ht="26.25" customHeight="1" x14ac:dyDescent="0.15">
      <c r="A407" s="1062">
        <v>8</v>
      </c>
      <c r="B407" s="1062">
        <v>1</v>
      </c>
      <c r="C407" s="418" t="s">
        <v>663</v>
      </c>
      <c r="D407" s="418"/>
      <c r="E407" s="418"/>
      <c r="F407" s="418"/>
      <c r="G407" s="418"/>
      <c r="H407" s="418"/>
      <c r="I407" s="418"/>
      <c r="J407" s="419">
        <v>7000020465356</v>
      </c>
      <c r="K407" s="420"/>
      <c r="L407" s="420"/>
      <c r="M407" s="420"/>
      <c r="N407" s="420"/>
      <c r="O407" s="420"/>
      <c r="P407" s="317" t="s">
        <v>674</v>
      </c>
      <c r="Q407" s="317"/>
      <c r="R407" s="317"/>
      <c r="S407" s="317"/>
      <c r="T407" s="317"/>
      <c r="U407" s="317"/>
      <c r="V407" s="317"/>
      <c r="W407" s="317"/>
      <c r="X407" s="317"/>
      <c r="Y407" s="318">
        <v>2</v>
      </c>
      <c r="Z407" s="319"/>
      <c r="AA407" s="319"/>
      <c r="AB407" s="320"/>
      <c r="AC407" s="322" t="s">
        <v>633</v>
      </c>
      <c r="AD407" s="322"/>
      <c r="AE407" s="322"/>
      <c r="AF407" s="322"/>
      <c r="AG407" s="322"/>
      <c r="AH407" s="323" t="s">
        <v>548</v>
      </c>
      <c r="AI407" s="324"/>
      <c r="AJ407" s="324"/>
      <c r="AK407" s="324"/>
      <c r="AL407" s="325" t="s">
        <v>548</v>
      </c>
      <c r="AM407" s="326"/>
      <c r="AN407" s="326"/>
      <c r="AO407" s="327"/>
      <c r="AP407" s="321" t="s">
        <v>635</v>
      </c>
      <c r="AQ407" s="321"/>
      <c r="AR407" s="321"/>
      <c r="AS407" s="321"/>
      <c r="AT407" s="321"/>
      <c r="AU407" s="321"/>
      <c r="AV407" s="321"/>
      <c r="AW407" s="321"/>
      <c r="AX407" s="321"/>
    </row>
    <row r="408" spans="1:50" ht="26.25" customHeight="1" x14ac:dyDescent="0.15">
      <c r="A408" s="1062">
        <v>9</v>
      </c>
      <c r="B408" s="1062">
        <v>1</v>
      </c>
      <c r="C408" s="418" t="s">
        <v>660</v>
      </c>
      <c r="D408" s="418"/>
      <c r="E408" s="418"/>
      <c r="F408" s="418"/>
      <c r="G408" s="418"/>
      <c r="H408" s="418"/>
      <c r="I408" s="418"/>
      <c r="J408" s="419">
        <v>9000020465305</v>
      </c>
      <c r="K408" s="420"/>
      <c r="L408" s="420"/>
      <c r="M408" s="420"/>
      <c r="N408" s="420"/>
      <c r="O408" s="420"/>
      <c r="P408" s="317" t="s">
        <v>674</v>
      </c>
      <c r="Q408" s="317"/>
      <c r="R408" s="317"/>
      <c r="S408" s="317"/>
      <c r="T408" s="317"/>
      <c r="U408" s="317"/>
      <c r="V408" s="317"/>
      <c r="W408" s="317"/>
      <c r="X408" s="317"/>
      <c r="Y408" s="318">
        <v>1</v>
      </c>
      <c r="Z408" s="319"/>
      <c r="AA408" s="319"/>
      <c r="AB408" s="320"/>
      <c r="AC408" s="322" t="s">
        <v>633</v>
      </c>
      <c r="AD408" s="322"/>
      <c r="AE408" s="322"/>
      <c r="AF408" s="322"/>
      <c r="AG408" s="322"/>
      <c r="AH408" s="323" t="s">
        <v>548</v>
      </c>
      <c r="AI408" s="324"/>
      <c r="AJ408" s="324"/>
      <c r="AK408" s="324"/>
      <c r="AL408" s="325" t="s">
        <v>548</v>
      </c>
      <c r="AM408" s="326"/>
      <c r="AN408" s="326"/>
      <c r="AO408" s="327"/>
      <c r="AP408" s="321" t="s">
        <v>635</v>
      </c>
      <c r="AQ408" s="321"/>
      <c r="AR408" s="321"/>
      <c r="AS408" s="321"/>
      <c r="AT408" s="321"/>
      <c r="AU408" s="321"/>
      <c r="AV408" s="321"/>
      <c r="AW408" s="321"/>
      <c r="AX408" s="321"/>
    </row>
    <row r="409" spans="1:50" ht="26.25" customHeight="1" x14ac:dyDescent="0.15">
      <c r="A409" s="1062">
        <v>10</v>
      </c>
      <c r="B409" s="1062">
        <v>1</v>
      </c>
      <c r="C409" s="418" t="s">
        <v>659</v>
      </c>
      <c r="D409" s="418"/>
      <c r="E409" s="418"/>
      <c r="F409" s="418"/>
      <c r="G409" s="418"/>
      <c r="H409" s="418"/>
      <c r="I409" s="418"/>
      <c r="J409" s="419">
        <v>6000020465241</v>
      </c>
      <c r="K409" s="420"/>
      <c r="L409" s="420"/>
      <c r="M409" s="420"/>
      <c r="N409" s="420"/>
      <c r="O409" s="420"/>
      <c r="P409" s="317" t="s">
        <v>674</v>
      </c>
      <c r="Q409" s="317"/>
      <c r="R409" s="317"/>
      <c r="S409" s="317"/>
      <c r="T409" s="317"/>
      <c r="U409" s="317"/>
      <c r="V409" s="317"/>
      <c r="W409" s="317"/>
      <c r="X409" s="317"/>
      <c r="Y409" s="318">
        <v>0.5</v>
      </c>
      <c r="Z409" s="319"/>
      <c r="AA409" s="319"/>
      <c r="AB409" s="320"/>
      <c r="AC409" s="322" t="s">
        <v>633</v>
      </c>
      <c r="AD409" s="322"/>
      <c r="AE409" s="322"/>
      <c r="AF409" s="322"/>
      <c r="AG409" s="322"/>
      <c r="AH409" s="323" t="s">
        <v>548</v>
      </c>
      <c r="AI409" s="324"/>
      <c r="AJ409" s="324"/>
      <c r="AK409" s="324"/>
      <c r="AL409" s="325" t="s">
        <v>548</v>
      </c>
      <c r="AM409" s="326"/>
      <c r="AN409" s="326"/>
      <c r="AO409" s="327"/>
      <c r="AP409" s="321" t="s">
        <v>635</v>
      </c>
      <c r="AQ409" s="321"/>
      <c r="AR409" s="321"/>
      <c r="AS409" s="321"/>
      <c r="AT409" s="321"/>
      <c r="AU409" s="321"/>
      <c r="AV409" s="321"/>
      <c r="AW409" s="321"/>
      <c r="AX409" s="321"/>
    </row>
    <row r="410" spans="1:50" ht="26.25" hidden="1"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398</v>
      </c>
      <c r="K432" s="101"/>
      <c r="L432" s="101"/>
      <c r="M432" s="101"/>
      <c r="N432" s="101"/>
      <c r="O432" s="101"/>
      <c r="P432" s="347" t="s">
        <v>27</v>
      </c>
      <c r="Q432" s="347"/>
      <c r="R432" s="347"/>
      <c r="S432" s="347"/>
      <c r="T432" s="347"/>
      <c r="U432" s="347"/>
      <c r="V432" s="347"/>
      <c r="W432" s="347"/>
      <c r="X432" s="347"/>
      <c r="Y432" s="344" t="s">
        <v>451</v>
      </c>
      <c r="Z432" s="345"/>
      <c r="AA432" s="345"/>
      <c r="AB432" s="345"/>
      <c r="AC432" s="277" t="s">
        <v>436</v>
      </c>
      <c r="AD432" s="277"/>
      <c r="AE432" s="277"/>
      <c r="AF432" s="277"/>
      <c r="AG432" s="277"/>
      <c r="AH432" s="344" t="s">
        <v>375</v>
      </c>
      <c r="AI432" s="346"/>
      <c r="AJ432" s="346"/>
      <c r="AK432" s="346"/>
      <c r="AL432" s="346" t="s">
        <v>21</v>
      </c>
      <c r="AM432" s="346"/>
      <c r="AN432" s="346"/>
      <c r="AO432" s="426"/>
      <c r="AP432" s="427" t="s">
        <v>399</v>
      </c>
      <c r="AQ432" s="427"/>
      <c r="AR432" s="427"/>
      <c r="AS432" s="427"/>
      <c r="AT432" s="427"/>
      <c r="AU432" s="427"/>
      <c r="AV432" s="427"/>
      <c r="AW432" s="427"/>
      <c r="AX432" s="427"/>
    </row>
    <row r="433" spans="1:50" ht="26.25" customHeight="1" x14ac:dyDescent="0.15">
      <c r="A433" s="1062">
        <v>1</v>
      </c>
      <c r="B433" s="1062">
        <v>1</v>
      </c>
      <c r="C433" s="423" t="s">
        <v>658</v>
      </c>
      <c r="D433" s="418"/>
      <c r="E433" s="418"/>
      <c r="F433" s="418"/>
      <c r="G433" s="418"/>
      <c r="H433" s="418"/>
      <c r="I433" s="418"/>
      <c r="J433" s="419">
        <v>9000020465321</v>
      </c>
      <c r="K433" s="420"/>
      <c r="L433" s="420"/>
      <c r="M433" s="420"/>
      <c r="N433" s="420"/>
      <c r="O433" s="420"/>
      <c r="P433" s="424" t="s">
        <v>673</v>
      </c>
      <c r="Q433" s="317"/>
      <c r="R433" s="317"/>
      <c r="S433" s="317"/>
      <c r="T433" s="317"/>
      <c r="U433" s="317"/>
      <c r="V433" s="317"/>
      <c r="W433" s="317"/>
      <c r="X433" s="317"/>
      <c r="Y433" s="318">
        <v>139</v>
      </c>
      <c r="Z433" s="319"/>
      <c r="AA433" s="319"/>
      <c r="AB433" s="320"/>
      <c r="AC433" s="322" t="s">
        <v>633</v>
      </c>
      <c r="AD433" s="322"/>
      <c r="AE433" s="322"/>
      <c r="AF433" s="322"/>
      <c r="AG433" s="322"/>
      <c r="AH433" s="323" t="s">
        <v>548</v>
      </c>
      <c r="AI433" s="324"/>
      <c r="AJ433" s="324"/>
      <c r="AK433" s="324"/>
      <c r="AL433" s="325" t="s">
        <v>548</v>
      </c>
      <c r="AM433" s="326"/>
      <c r="AN433" s="326"/>
      <c r="AO433" s="327"/>
      <c r="AP433" s="321" t="s">
        <v>635</v>
      </c>
      <c r="AQ433" s="321"/>
      <c r="AR433" s="321"/>
      <c r="AS433" s="321"/>
      <c r="AT433" s="321"/>
      <c r="AU433" s="321"/>
      <c r="AV433" s="321"/>
      <c r="AW433" s="321"/>
      <c r="AX433" s="321"/>
    </row>
    <row r="434" spans="1:50" ht="26.25" customHeight="1" x14ac:dyDescent="0.15">
      <c r="A434" s="1062">
        <v>2</v>
      </c>
      <c r="B434" s="1062">
        <v>1</v>
      </c>
      <c r="C434" s="423" t="s">
        <v>672</v>
      </c>
      <c r="D434" s="418"/>
      <c r="E434" s="418"/>
      <c r="F434" s="418"/>
      <c r="G434" s="418"/>
      <c r="H434" s="418"/>
      <c r="I434" s="418"/>
      <c r="J434" s="419">
        <v>5000020465259</v>
      </c>
      <c r="K434" s="420"/>
      <c r="L434" s="420"/>
      <c r="M434" s="420"/>
      <c r="N434" s="420"/>
      <c r="O434" s="420"/>
      <c r="P434" s="317" t="s">
        <v>673</v>
      </c>
      <c r="Q434" s="317"/>
      <c r="R434" s="317"/>
      <c r="S434" s="317"/>
      <c r="T434" s="317"/>
      <c r="U434" s="317"/>
      <c r="V434" s="317"/>
      <c r="W434" s="317"/>
      <c r="X434" s="317"/>
      <c r="Y434" s="318">
        <v>56</v>
      </c>
      <c r="Z434" s="319"/>
      <c r="AA434" s="319"/>
      <c r="AB434" s="320"/>
      <c r="AC434" s="322" t="s">
        <v>633</v>
      </c>
      <c r="AD434" s="322"/>
      <c r="AE434" s="322"/>
      <c r="AF434" s="322"/>
      <c r="AG434" s="322"/>
      <c r="AH434" s="323" t="s">
        <v>548</v>
      </c>
      <c r="AI434" s="324"/>
      <c r="AJ434" s="324"/>
      <c r="AK434" s="324"/>
      <c r="AL434" s="325" t="s">
        <v>548</v>
      </c>
      <c r="AM434" s="326"/>
      <c r="AN434" s="326"/>
      <c r="AO434" s="327"/>
      <c r="AP434" s="321" t="s">
        <v>635</v>
      </c>
      <c r="AQ434" s="321"/>
      <c r="AR434" s="321"/>
      <c r="AS434" s="321"/>
      <c r="AT434" s="321"/>
      <c r="AU434" s="321"/>
      <c r="AV434" s="321"/>
      <c r="AW434" s="321"/>
      <c r="AX434" s="321"/>
    </row>
    <row r="435" spans="1:50" ht="26.25" customHeight="1" x14ac:dyDescent="0.15">
      <c r="A435" s="1062">
        <v>3</v>
      </c>
      <c r="B435" s="1062">
        <v>1</v>
      </c>
      <c r="C435" s="423" t="s">
        <v>659</v>
      </c>
      <c r="D435" s="418"/>
      <c r="E435" s="418"/>
      <c r="F435" s="418"/>
      <c r="G435" s="418"/>
      <c r="H435" s="418"/>
      <c r="I435" s="418"/>
      <c r="J435" s="419">
        <v>6000020465241</v>
      </c>
      <c r="K435" s="420"/>
      <c r="L435" s="420"/>
      <c r="M435" s="420"/>
      <c r="N435" s="420"/>
      <c r="O435" s="420"/>
      <c r="P435" s="317" t="s">
        <v>673</v>
      </c>
      <c r="Q435" s="317"/>
      <c r="R435" s="317"/>
      <c r="S435" s="317"/>
      <c r="T435" s="317"/>
      <c r="U435" s="317"/>
      <c r="V435" s="317"/>
      <c r="W435" s="317"/>
      <c r="X435" s="317"/>
      <c r="Y435" s="318">
        <v>41</v>
      </c>
      <c r="Z435" s="319"/>
      <c r="AA435" s="319"/>
      <c r="AB435" s="320"/>
      <c r="AC435" s="322" t="s">
        <v>633</v>
      </c>
      <c r="AD435" s="322"/>
      <c r="AE435" s="322"/>
      <c r="AF435" s="322"/>
      <c r="AG435" s="322"/>
      <c r="AH435" s="323" t="s">
        <v>548</v>
      </c>
      <c r="AI435" s="324"/>
      <c r="AJ435" s="324"/>
      <c r="AK435" s="324"/>
      <c r="AL435" s="325" t="s">
        <v>548</v>
      </c>
      <c r="AM435" s="326"/>
      <c r="AN435" s="326"/>
      <c r="AO435" s="327"/>
      <c r="AP435" s="321" t="s">
        <v>635</v>
      </c>
      <c r="AQ435" s="321"/>
      <c r="AR435" s="321"/>
      <c r="AS435" s="321"/>
      <c r="AT435" s="321"/>
      <c r="AU435" s="321"/>
      <c r="AV435" s="321"/>
      <c r="AW435" s="321"/>
      <c r="AX435" s="321"/>
    </row>
    <row r="436" spans="1:50" ht="26.25" customHeight="1" x14ac:dyDescent="0.15">
      <c r="A436" s="1062">
        <v>4</v>
      </c>
      <c r="B436" s="1062">
        <v>1</v>
      </c>
      <c r="C436" s="423" t="s">
        <v>758</v>
      </c>
      <c r="D436" s="418"/>
      <c r="E436" s="418"/>
      <c r="F436" s="418"/>
      <c r="G436" s="418"/>
      <c r="H436" s="418"/>
      <c r="I436" s="418"/>
      <c r="J436" s="419">
        <v>3000020462225</v>
      </c>
      <c r="K436" s="420"/>
      <c r="L436" s="420"/>
      <c r="M436" s="420"/>
      <c r="N436" s="420"/>
      <c r="O436" s="420"/>
      <c r="P436" s="317" t="s">
        <v>673</v>
      </c>
      <c r="Q436" s="317"/>
      <c r="R436" s="317"/>
      <c r="S436" s="317"/>
      <c r="T436" s="317"/>
      <c r="U436" s="317"/>
      <c r="V436" s="317"/>
      <c r="W436" s="317"/>
      <c r="X436" s="317"/>
      <c r="Y436" s="318">
        <v>40</v>
      </c>
      <c r="Z436" s="319"/>
      <c r="AA436" s="319"/>
      <c r="AB436" s="320"/>
      <c r="AC436" s="322" t="s">
        <v>633</v>
      </c>
      <c r="AD436" s="322"/>
      <c r="AE436" s="322"/>
      <c r="AF436" s="322"/>
      <c r="AG436" s="322"/>
      <c r="AH436" s="323" t="s">
        <v>548</v>
      </c>
      <c r="AI436" s="324"/>
      <c r="AJ436" s="324"/>
      <c r="AK436" s="324"/>
      <c r="AL436" s="325" t="s">
        <v>548</v>
      </c>
      <c r="AM436" s="326"/>
      <c r="AN436" s="326"/>
      <c r="AO436" s="327"/>
      <c r="AP436" s="321" t="s">
        <v>635</v>
      </c>
      <c r="AQ436" s="321"/>
      <c r="AR436" s="321"/>
      <c r="AS436" s="321"/>
      <c r="AT436" s="321"/>
      <c r="AU436" s="321"/>
      <c r="AV436" s="321"/>
      <c r="AW436" s="321"/>
      <c r="AX436" s="321"/>
    </row>
    <row r="437" spans="1:50" ht="26.25" hidden="1"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398</v>
      </c>
      <c r="K465" s="101"/>
      <c r="L465" s="101"/>
      <c r="M465" s="101"/>
      <c r="N465" s="101"/>
      <c r="O465" s="101"/>
      <c r="P465" s="347" t="s">
        <v>27</v>
      </c>
      <c r="Q465" s="347"/>
      <c r="R465" s="347"/>
      <c r="S465" s="347"/>
      <c r="T465" s="347"/>
      <c r="U465" s="347"/>
      <c r="V465" s="347"/>
      <c r="W465" s="347"/>
      <c r="X465" s="347"/>
      <c r="Y465" s="344" t="s">
        <v>451</v>
      </c>
      <c r="Z465" s="345"/>
      <c r="AA465" s="345"/>
      <c r="AB465" s="345"/>
      <c r="AC465" s="277" t="s">
        <v>436</v>
      </c>
      <c r="AD465" s="277"/>
      <c r="AE465" s="277"/>
      <c r="AF465" s="277"/>
      <c r="AG465" s="277"/>
      <c r="AH465" s="344" t="s">
        <v>375</v>
      </c>
      <c r="AI465" s="346"/>
      <c r="AJ465" s="346"/>
      <c r="AK465" s="346"/>
      <c r="AL465" s="346" t="s">
        <v>21</v>
      </c>
      <c r="AM465" s="346"/>
      <c r="AN465" s="346"/>
      <c r="AO465" s="426"/>
      <c r="AP465" s="427" t="s">
        <v>399</v>
      </c>
      <c r="AQ465" s="427"/>
      <c r="AR465" s="427"/>
      <c r="AS465" s="427"/>
      <c r="AT465" s="427"/>
      <c r="AU465" s="427"/>
      <c r="AV465" s="427"/>
      <c r="AW465" s="427"/>
      <c r="AX465" s="427"/>
    </row>
    <row r="466" spans="1:50" ht="26.25" customHeight="1" x14ac:dyDescent="0.15">
      <c r="A466" s="1062">
        <v>1</v>
      </c>
      <c r="B466" s="1062">
        <v>1</v>
      </c>
      <c r="C466" s="423" t="s">
        <v>675</v>
      </c>
      <c r="D466" s="418"/>
      <c r="E466" s="418"/>
      <c r="F466" s="418"/>
      <c r="G466" s="418"/>
      <c r="H466" s="418"/>
      <c r="I466" s="418"/>
      <c r="J466" s="419"/>
      <c r="K466" s="420"/>
      <c r="L466" s="420"/>
      <c r="M466" s="420"/>
      <c r="N466" s="420"/>
      <c r="O466" s="420"/>
      <c r="P466" s="317" t="s">
        <v>676</v>
      </c>
      <c r="Q466" s="317"/>
      <c r="R466" s="317"/>
      <c r="S466" s="317"/>
      <c r="T466" s="317"/>
      <c r="U466" s="317"/>
      <c r="V466" s="317"/>
      <c r="W466" s="317"/>
      <c r="X466" s="317"/>
      <c r="Y466" s="318">
        <v>9</v>
      </c>
      <c r="Z466" s="319"/>
      <c r="AA466" s="319"/>
      <c r="AB466" s="320"/>
      <c r="AC466" s="322" t="s">
        <v>472</v>
      </c>
      <c r="AD466" s="322"/>
      <c r="AE466" s="322"/>
      <c r="AF466" s="322"/>
      <c r="AG466" s="322"/>
      <c r="AH466" s="323">
        <v>9</v>
      </c>
      <c r="AI466" s="324"/>
      <c r="AJ466" s="324"/>
      <c r="AK466" s="324"/>
      <c r="AL466" s="325">
        <v>99.8</v>
      </c>
      <c r="AM466" s="326"/>
      <c r="AN466" s="326"/>
      <c r="AO466" s="327"/>
      <c r="AP466" s="321" t="s">
        <v>635</v>
      </c>
      <c r="AQ466" s="321"/>
      <c r="AR466" s="321"/>
      <c r="AS466" s="321"/>
      <c r="AT466" s="321"/>
      <c r="AU466" s="321"/>
      <c r="AV466" s="321"/>
      <c r="AW466" s="321"/>
      <c r="AX466" s="321"/>
    </row>
    <row r="467" spans="1:50" ht="26.25" hidden="1" customHeight="1" x14ac:dyDescent="0.15">
      <c r="A467" s="1062">
        <v>2</v>
      </c>
      <c r="B467" s="1062">
        <v>1</v>
      </c>
      <c r="C467" s="423"/>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t="s">
        <v>548</v>
      </c>
      <c r="AI467" s="324"/>
      <c r="AJ467" s="324"/>
      <c r="AK467" s="324"/>
      <c r="AL467" s="325" t="s">
        <v>548</v>
      </c>
      <c r="AM467" s="326"/>
      <c r="AN467" s="326"/>
      <c r="AO467" s="327"/>
      <c r="AP467" s="321" t="s">
        <v>635</v>
      </c>
      <c r="AQ467" s="321"/>
      <c r="AR467" s="321"/>
      <c r="AS467" s="321"/>
      <c r="AT467" s="321"/>
      <c r="AU467" s="321"/>
      <c r="AV467" s="321"/>
      <c r="AW467" s="321"/>
      <c r="AX467" s="321"/>
    </row>
    <row r="468" spans="1:50" ht="26.25" hidden="1" customHeight="1" x14ac:dyDescent="0.15">
      <c r="A468" s="1062">
        <v>3</v>
      </c>
      <c r="B468" s="1062">
        <v>1</v>
      </c>
      <c r="C468" s="423"/>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t="s">
        <v>548</v>
      </c>
      <c r="AI468" s="324"/>
      <c r="AJ468" s="324"/>
      <c r="AK468" s="324"/>
      <c r="AL468" s="325" t="s">
        <v>548</v>
      </c>
      <c r="AM468" s="326"/>
      <c r="AN468" s="326"/>
      <c r="AO468" s="327"/>
      <c r="AP468" s="321" t="s">
        <v>635</v>
      </c>
      <c r="AQ468" s="321"/>
      <c r="AR468" s="321"/>
      <c r="AS468" s="321"/>
      <c r="AT468" s="321"/>
      <c r="AU468" s="321"/>
      <c r="AV468" s="321"/>
      <c r="AW468" s="321"/>
      <c r="AX468" s="321"/>
    </row>
    <row r="469" spans="1:50" ht="26.25" hidden="1" customHeight="1" x14ac:dyDescent="0.15">
      <c r="A469" s="1062">
        <v>4</v>
      </c>
      <c r="B469" s="1062">
        <v>1</v>
      </c>
      <c r="C469" s="423"/>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t="s">
        <v>548</v>
      </c>
      <c r="AI469" s="324"/>
      <c r="AJ469" s="324"/>
      <c r="AK469" s="324"/>
      <c r="AL469" s="325" t="s">
        <v>548</v>
      </c>
      <c r="AM469" s="326"/>
      <c r="AN469" s="326"/>
      <c r="AO469" s="327"/>
      <c r="AP469" s="321" t="s">
        <v>635</v>
      </c>
      <c r="AQ469" s="321"/>
      <c r="AR469" s="321"/>
      <c r="AS469" s="321"/>
      <c r="AT469" s="321"/>
      <c r="AU469" s="321"/>
      <c r="AV469" s="321"/>
      <c r="AW469" s="321"/>
      <c r="AX469" s="321"/>
    </row>
    <row r="470" spans="1:50" ht="26.25" hidden="1" customHeight="1" x14ac:dyDescent="0.15">
      <c r="A470" s="1062">
        <v>5</v>
      </c>
      <c r="B470" s="1062">
        <v>1</v>
      </c>
      <c r="C470" s="423"/>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t="s">
        <v>548</v>
      </c>
      <c r="AI470" s="324"/>
      <c r="AJ470" s="324"/>
      <c r="AK470" s="324"/>
      <c r="AL470" s="325" t="s">
        <v>548</v>
      </c>
      <c r="AM470" s="326"/>
      <c r="AN470" s="326"/>
      <c r="AO470" s="327"/>
      <c r="AP470" s="321" t="s">
        <v>635</v>
      </c>
      <c r="AQ470" s="321"/>
      <c r="AR470" s="321"/>
      <c r="AS470" s="321"/>
      <c r="AT470" s="321"/>
      <c r="AU470" s="321"/>
      <c r="AV470" s="321"/>
      <c r="AW470" s="321"/>
      <c r="AX470" s="321"/>
    </row>
    <row r="471" spans="1:50" ht="26.25" hidden="1" customHeight="1" x14ac:dyDescent="0.15">
      <c r="A471" s="1062">
        <v>6</v>
      </c>
      <c r="B471" s="1062">
        <v>1</v>
      </c>
      <c r="C471" s="423"/>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t="s">
        <v>548</v>
      </c>
      <c r="AI471" s="324"/>
      <c r="AJ471" s="324"/>
      <c r="AK471" s="324"/>
      <c r="AL471" s="325" t="s">
        <v>548</v>
      </c>
      <c r="AM471" s="326"/>
      <c r="AN471" s="326"/>
      <c r="AO471" s="327"/>
      <c r="AP471" s="321" t="s">
        <v>635</v>
      </c>
      <c r="AQ471" s="321"/>
      <c r="AR471" s="321"/>
      <c r="AS471" s="321"/>
      <c r="AT471" s="321"/>
      <c r="AU471" s="321"/>
      <c r="AV471" s="321"/>
      <c r="AW471" s="321"/>
      <c r="AX471" s="321"/>
    </row>
    <row r="472" spans="1:50" ht="26.25" hidden="1" customHeight="1" x14ac:dyDescent="0.15">
      <c r="A472" s="1062">
        <v>7</v>
      </c>
      <c r="B472" s="1062">
        <v>1</v>
      </c>
      <c r="C472" s="423"/>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t="s">
        <v>548</v>
      </c>
      <c r="AI472" s="324"/>
      <c r="AJ472" s="324"/>
      <c r="AK472" s="324"/>
      <c r="AL472" s="325" t="s">
        <v>548</v>
      </c>
      <c r="AM472" s="326"/>
      <c r="AN472" s="326"/>
      <c r="AO472" s="327"/>
      <c r="AP472" s="321" t="s">
        <v>635</v>
      </c>
      <c r="AQ472" s="321"/>
      <c r="AR472" s="321"/>
      <c r="AS472" s="321"/>
      <c r="AT472" s="321"/>
      <c r="AU472" s="321"/>
      <c r="AV472" s="321"/>
      <c r="AW472" s="321"/>
      <c r="AX472" s="321"/>
    </row>
    <row r="473" spans="1:50" ht="26.25" hidden="1" customHeight="1" x14ac:dyDescent="0.15">
      <c r="A473" s="1062">
        <v>8</v>
      </c>
      <c r="B473" s="1062">
        <v>1</v>
      </c>
      <c r="C473" s="423"/>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t="s">
        <v>548</v>
      </c>
      <c r="AI473" s="324"/>
      <c r="AJ473" s="324"/>
      <c r="AK473" s="324"/>
      <c r="AL473" s="325" t="s">
        <v>548</v>
      </c>
      <c r="AM473" s="326"/>
      <c r="AN473" s="326"/>
      <c r="AO473" s="327"/>
      <c r="AP473" s="321" t="s">
        <v>635</v>
      </c>
      <c r="AQ473" s="321"/>
      <c r="AR473" s="321"/>
      <c r="AS473" s="321"/>
      <c r="AT473" s="321"/>
      <c r="AU473" s="321"/>
      <c r="AV473" s="321"/>
      <c r="AW473" s="321"/>
      <c r="AX473" s="321"/>
    </row>
    <row r="474" spans="1:50" ht="26.25" hidden="1" customHeight="1" x14ac:dyDescent="0.15">
      <c r="A474" s="1062">
        <v>9</v>
      </c>
      <c r="B474" s="1062">
        <v>1</v>
      </c>
      <c r="C474" s="423"/>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t="s">
        <v>548</v>
      </c>
      <c r="AI474" s="324"/>
      <c r="AJ474" s="324"/>
      <c r="AK474" s="324"/>
      <c r="AL474" s="325" t="s">
        <v>548</v>
      </c>
      <c r="AM474" s="326"/>
      <c r="AN474" s="326"/>
      <c r="AO474" s="327"/>
      <c r="AP474" s="321" t="s">
        <v>635</v>
      </c>
      <c r="AQ474" s="321"/>
      <c r="AR474" s="321"/>
      <c r="AS474" s="321"/>
      <c r="AT474" s="321"/>
      <c r="AU474" s="321"/>
      <c r="AV474" s="321"/>
      <c r="AW474" s="321"/>
      <c r="AX474" s="321"/>
    </row>
    <row r="475" spans="1:50" ht="26.25" hidden="1" customHeight="1" x14ac:dyDescent="0.15">
      <c r="A475" s="1062">
        <v>10</v>
      </c>
      <c r="B475" s="1062">
        <v>1</v>
      </c>
      <c r="C475" s="423"/>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t="s">
        <v>548</v>
      </c>
      <c r="AI475" s="324"/>
      <c r="AJ475" s="324"/>
      <c r="AK475" s="324"/>
      <c r="AL475" s="325" t="s">
        <v>548</v>
      </c>
      <c r="AM475" s="326"/>
      <c r="AN475" s="326"/>
      <c r="AO475" s="327"/>
      <c r="AP475" s="321" t="s">
        <v>635</v>
      </c>
      <c r="AQ475" s="321"/>
      <c r="AR475" s="321"/>
      <c r="AS475" s="321"/>
      <c r="AT475" s="321"/>
      <c r="AU475" s="321"/>
      <c r="AV475" s="321"/>
      <c r="AW475" s="321"/>
      <c r="AX475" s="321"/>
    </row>
    <row r="476" spans="1:50" ht="26.25" hidden="1"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398</v>
      </c>
      <c r="K498" s="101"/>
      <c r="L498" s="101"/>
      <c r="M498" s="101"/>
      <c r="N498" s="101"/>
      <c r="O498" s="101"/>
      <c r="P498" s="347" t="s">
        <v>27</v>
      </c>
      <c r="Q498" s="347"/>
      <c r="R498" s="347"/>
      <c r="S498" s="347"/>
      <c r="T498" s="347"/>
      <c r="U498" s="347"/>
      <c r="V498" s="347"/>
      <c r="W498" s="347"/>
      <c r="X498" s="347"/>
      <c r="Y498" s="344" t="s">
        <v>451</v>
      </c>
      <c r="Z498" s="345"/>
      <c r="AA498" s="345"/>
      <c r="AB498" s="345"/>
      <c r="AC498" s="277" t="s">
        <v>436</v>
      </c>
      <c r="AD498" s="277"/>
      <c r="AE498" s="277"/>
      <c r="AF498" s="277"/>
      <c r="AG498" s="277"/>
      <c r="AH498" s="344" t="s">
        <v>375</v>
      </c>
      <c r="AI498" s="346"/>
      <c r="AJ498" s="346"/>
      <c r="AK498" s="346"/>
      <c r="AL498" s="346" t="s">
        <v>21</v>
      </c>
      <c r="AM498" s="346"/>
      <c r="AN498" s="346"/>
      <c r="AO498" s="426"/>
      <c r="AP498" s="427" t="s">
        <v>399</v>
      </c>
      <c r="AQ498" s="427"/>
      <c r="AR498" s="427"/>
      <c r="AS498" s="427"/>
      <c r="AT498" s="427"/>
      <c r="AU498" s="427"/>
      <c r="AV498" s="427"/>
      <c r="AW498" s="427"/>
      <c r="AX498" s="427"/>
    </row>
    <row r="499" spans="1:50" ht="26.25" customHeight="1" x14ac:dyDescent="0.15">
      <c r="A499" s="1062">
        <v>1</v>
      </c>
      <c r="B499" s="1062">
        <v>1</v>
      </c>
      <c r="C499" s="418" t="s">
        <v>656</v>
      </c>
      <c r="D499" s="418"/>
      <c r="E499" s="418"/>
      <c r="F499" s="418"/>
      <c r="G499" s="418"/>
      <c r="H499" s="418"/>
      <c r="I499" s="418"/>
      <c r="J499" s="419">
        <v>8000020465330</v>
      </c>
      <c r="K499" s="420"/>
      <c r="L499" s="420"/>
      <c r="M499" s="420"/>
      <c r="N499" s="420"/>
      <c r="O499" s="420"/>
      <c r="P499" s="424" t="s">
        <v>677</v>
      </c>
      <c r="Q499" s="317"/>
      <c r="R499" s="317"/>
      <c r="S499" s="317"/>
      <c r="T499" s="317"/>
      <c r="U499" s="317"/>
      <c r="V499" s="317"/>
      <c r="W499" s="317"/>
      <c r="X499" s="317"/>
      <c r="Y499" s="318">
        <v>258</v>
      </c>
      <c r="Z499" s="319"/>
      <c r="AA499" s="319"/>
      <c r="AB499" s="320"/>
      <c r="AC499" s="322" t="s">
        <v>633</v>
      </c>
      <c r="AD499" s="322"/>
      <c r="AE499" s="322"/>
      <c r="AF499" s="322"/>
      <c r="AG499" s="322"/>
      <c r="AH499" s="323" t="s">
        <v>548</v>
      </c>
      <c r="AI499" s="324"/>
      <c r="AJ499" s="324"/>
      <c r="AK499" s="324"/>
      <c r="AL499" s="325" t="s">
        <v>548</v>
      </c>
      <c r="AM499" s="326"/>
      <c r="AN499" s="326"/>
      <c r="AO499" s="327"/>
      <c r="AP499" s="321" t="s">
        <v>635</v>
      </c>
      <c r="AQ499" s="321"/>
      <c r="AR499" s="321"/>
      <c r="AS499" s="321"/>
      <c r="AT499" s="321"/>
      <c r="AU499" s="321"/>
      <c r="AV499" s="321"/>
      <c r="AW499" s="321"/>
      <c r="AX499" s="321"/>
    </row>
    <row r="500" spans="1:50" ht="26.25" customHeight="1" x14ac:dyDescent="0.15">
      <c r="A500" s="1062">
        <v>2</v>
      </c>
      <c r="B500" s="1062">
        <v>1</v>
      </c>
      <c r="C500" s="418" t="s">
        <v>654</v>
      </c>
      <c r="D500" s="418"/>
      <c r="E500" s="418"/>
      <c r="F500" s="418"/>
      <c r="G500" s="418"/>
      <c r="H500" s="418"/>
      <c r="I500" s="418"/>
      <c r="J500" s="419">
        <v>3000020462225</v>
      </c>
      <c r="K500" s="420"/>
      <c r="L500" s="420"/>
      <c r="M500" s="420"/>
      <c r="N500" s="420"/>
      <c r="O500" s="420"/>
      <c r="P500" s="317" t="s">
        <v>677</v>
      </c>
      <c r="Q500" s="317"/>
      <c r="R500" s="317"/>
      <c r="S500" s="317"/>
      <c r="T500" s="317"/>
      <c r="U500" s="317"/>
      <c r="V500" s="317"/>
      <c r="W500" s="317"/>
      <c r="X500" s="317"/>
      <c r="Y500" s="318">
        <v>201</v>
      </c>
      <c r="Z500" s="319"/>
      <c r="AA500" s="319"/>
      <c r="AB500" s="320"/>
      <c r="AC500" s="322" t="s">
        <v>633</v>
      </c>
      <c r="AD500" s="322"/>
      <c r="AE500" s="322"/>
      <c r="AF500" s="322"/>
      <c r="AG500" s="322"/>
      <c r="AH500" s="323" t="s">
        <v>548</v>
      </c>
      <c r="AI500" s="324"/>
      <c r="AJ500" s="324"/>
      <c r="AK500" s="324"/>
      <c r="AL500" s="325" t="s">
        <v>548</v>
      </c>
      <c r="AM500" s="326"/>
      <c r="AN500" s="326"/>
      <c r="AO500" s="327"/>
      <c r="AP500" s="321" t="s">
        <v>635</v>
      </c>
      <c r="AQ500" s="321"/>
      <c r="AR500" s="321"/>
      <c r="AS500" s="321"/>
      <c r="AT500" s="321"/>
      <c r="AU500" s="321"/>
      <c r="AV500" s="321"/>
      <c r="AW500" s="321"/>
      <c r="AX500" s="321"/>
    </row>
    <row r="501" spans="1:50" ht="26.25" customHeight="1" x14ac:dyDescent="0.15">
      <c r="A501" s="1062">
        <v>3</v>
      </c>
      <c r="B501" s="1062">
        <v>1</v>
      </c>
      <c r="C501" s="418" t="s">
        <v>658</v>
      </c>
      <c r="D501" s="418"/>
      <c r="E501" s="418"/>
      <c r="F501" s="418"/>
      <c r="G501" s="418"/>
      <c r="H501" s="418"/>
      <c r="I501" s="418"/>
      <c r="J501" s="419">
        <v>9000020465321</v>
      </c>
      <c r="K501" s="420"/>
      <c r="L501" s="420"/>
      <c r="M501" s="420"/>
      <c r="N501" s="420"/>
      <c r="O501" s="420"/>
      <c r="P501" s="317" t="s">
        <v>677</v>
      </c>
      <c r="Q501" s="317"/>
      <c r="R501" s="317"/>
      <c r="S501" s="317"/>
      <c r="T501" s="317"/>
      <c r="U501" s="317"/>
      <c r="V501" s="317"/>
      <c r="W501" s="317"/>
      <c r="X501" s="317"/>
      <c r="Y501" s="318">
        <v>110</v>
      </c>
      <c r="Z501" s="319"/>
      <c r="AA501" s="319"/>
      <c r="AB501" s="320"/>
      <c r="AC501" s="322" t="s">
        <v>633</v>
      </c>
      <c r="AD501" s="322"/>
      <c r="AE501" s="322"/>
      <c r="AF501" s="322"/>
      <c r="AG501" s="322"/>
      <c r="AH501" s="323" t="s">
        <v>548</v>
      </c>
      <c r="AI501" s="324"/>
      <c r="AJ501" s="324"/>
      <c r="AK501" s="324"/>
      <c r="AL501" s="325" t="s">
        <v>548</v>
      </c>
      <c r="AM501" s="326"/>
      <c r="AN501" s="326"/>
      <c r="AO501" s="327"/>
      <c r="AP501" s="321" t="s">
        <v>635</v>
      </c>
      <c r="AQ501" s="321"/>
      <c r="AR501" s="321"/>
      <c r="AS501" s="321"/>
      <c r="AT501" s="321"/>
      <c r="AU501" s="321"/>
      <c r="AV501" s="321"/>
      <c r="AW501" s="321"/>
      <c r="AX501" s="321"/>
    </row>
    <row r="502" spans="1:50" ht="26.25" customHeight="1" x14ac:dyDescent="0.15">
      <c r="A502" s="1062">
        <v>4</v>
      </c>
      <c r="B502" s="1062">
        <v>1</v>
      </c>
      <c r="C502" s="418" t="s">
        <v>662</v>
      </c>
      <c r="D502" s="418"/>
      <c r="E502" s="418"/>
      <c r="F502" s="418"/>
      <c r="G502" s="418"/>
      <c r="H502" s="418"/>
      <c r="I502" s="418"/>
      <c r="J502" s="419">
        <v>7000020465348</v>
      </c>
      <c r="K502" s="420"/>
      <c r="L502" s="420"/>
      <c r="M502" s="420"/>
      <c r="N502" s="420"/>
      <c r="O502" s="420"/>
      <c r="P502" s="317" t="s">
        <v>677</v>
      </c>
      <c r="Q502" s="317"/>
      <c r="R502" s="317"/>
      <c r="S502" s="317"/>
      <c r="T502" s="317"/>
      <c r="U502" s="317"/>
      <c r="V502" s="317"/>
      <c r="W502" s="317"/>
      <c r="X502" s="317"/>
      <c r="Y502" s="318">
        <v>105</v>
      </c>
      <c r="Z502" s="319"/>
      <c r="AA502" s="319"/>
      <c r="AB502" s="320"/>
      <c r="AC502" s="322" t="s">
        <v>633</v>
      </c>
      <c r="AD502" s="322"/>
      <c r="AE502" s="322"/>
      <c r="AF502" s="322"/>
      <c r="AG502" s="322"/>
      <c r="AH502" s="323" t="s">
        <v>548</v>
      </c>
      <c r="AI502" s="324"/>
      <c r="AJ502" s="324"/>
      <c r="AK502" s="324"/>
      <c r="AL502" s="325" t="s">
        <v>548</v>
      </c>
      <c r="AM502" s="326"/>
      <c r="AN502" s="326"/>
      <c r="AO502" s="327"/>
      <c r="AP502" s="321" t="s">
        <v>635</v>
      </c>
      <c r="AQ502" s="321"/>
      <c r="AR502" s="321"/>
      <c r="AS502" s="321"/>
      <c r="AT502" s="321"/>
      <c r="AU502" s="321"/>
      <c r="AV502" s="321"/>
      <c r="AW502" s="321"/>
      <c r="AX502" s="321"/>
    </row>
    <row r="503" spans="1:50" ht="26.25" customHeight="1" x14ac:dyDescent="0.15">
      <c r="A503" s="1062">
        <v>5</v>
      </c>
      <c r="B503" s="1062">
        <v>1</v>
      </c>
      <c r="C503" s="418" t="s">
        <v>661</v>
      </c>
      <c r="D503" s="418"/>
      <c r="E503" s="418"/>
      <c r="F503" s="418"/>
      <c r="G503" s="418"/>
      <c r="H503" s="418"/>
      <c r="I503" s="418"/>
      <c r="J503" s="419">
        <v>9000020465313</v>
      </c>
      <c r="K503" s="420"/>
      <c r="L503" s="420"/>
      <c r="M503" s="420"/>
      <c r="N503" s="420"/>
      <c r="O503" s="420"/>
      <c r="P503" s="317" t="s">
        <v>677</v>
      </c>
      <c r="Q503" s="317"/>
      <c r="R503" s="317"/>
      <c r="S503" s="317"/>
      <c r="T503" s="317"/>
      <c r="U503" s="317"/>
      <c r="V503" s="317"/>
      <c r="W503" s="317"/>
      <c r="X503" s="317"/>
      <c r="Y503" s="318">
        <v>103</v>
      </c>
      <c r="Z503" s="319"/>
      <c r="AA503" s="319"/>
      <c r="AB503" s="320"/>
      <c r="AC503" s="322" t="s">
        <v>633</v>
      </c>
      <c r="AD503" s="322"/>
      <c r="AE503" s="322"/>
      <c r="AF503" s="322"/>
      <c r="AG503" s="322"/>
      <c r="AH503" s="323" t="s">
        <v>548</v>
      </c>
      <c r="AI503" s="324"/>
      <c r="AJ503" s="324"/>
      <c r="AK503" s="324"/>
      <c r="AL503" s="325" t="s">
        <v>548</v>
      </c>
      <c r="AM503" s="326"/>
      <c r="AN503" s="326"/>
      <c r="AO503" s="327"/>
      <c r="AP503" s="321" t="s">
        <v>635</v>
      </c>
      <c r="AQ503" s="321"/>
      <c r="AR503" s="321"/>
      <c r="AS503" s="321"/>
      <c r="AT503" s="321"/>
      <c r="AU503" s="321"/>
      <c r="AV503" s="321"/>
      <c r="AW503" s="321"/>
      <c r="AX503" s="321"/>
    </row>
    <row r="504" spans="1:50" ht="26.25" customHeight="1" x14ac:dyDescent="0.15">
      <c r="A504" s="1062">
        <v>6</v>
      </c>
      <c r="B504" s="1062">
        <v>1</v>
      </c>
      <c r="C504" s="418" t="s">
        <v>660</v>
      </c>
      <c r="D504" s="418"/>
      <c r="E504" s="418"/>
      <c r="F504" s="418"/>
      <c r="G504" s="418"/>
      <c r="H504" s="418"/>
      <c r="I504" s="418"/>
      <c r="J504" s="419">
        <v>9000020465305</v>
      </c>
      <c r="K504" s="420"/>
      <c r="L504" s="420"/>
      <c r="M504" s="420"/>
      <c r="N504" s="420"/>
      <c r="O504" s="420"/>
      <c r="P504" s="317" t="s">
        <v>677</v>
      </c>
      <c r="Q504" s="317"/>
      <c r="R504" s="317"/>
      <c r="S504" s="317"/>
      <c r="T504" s="317"/>
      <c r="U504" s="317"/>
      <c r="V504" s="317"/>
      <c r="W504" s="317"/>
      <c r="X504" s="317"/>
      <c r="Y504" s="318">
        <v>95</v>
      </c>
      <c r="Z504" s="319"/>
      <c r="AA504" s="319"/>
      <c r="AB504" s="320"/>
      <c r="AC504" s="322" t="s">
        <v>633</v>
      </c>
      <c r="AD504" s="322"/>
      <c r="AE504" s="322"/>
      <c r="AF504" s="322"/>
      <c r="AG504" s="322"/>
      <c r="AH504" s="323" t="s">
        <v>548</v>
      </c>
      <c r="AI504" s="324"/>
      <c r="AJ504" s="324"/>
      <c r="AK504" s="324"/>
      <c r="AL504" s="325" t="s">
        <v>548</v>
      </c>
      <c r="AM504" s="326"/>
      <c r="AN504" s="326"/>
      <c r="AO504" s="327"/>
      <c r="AP504" s="321" t="s">
        <v>635</v>
      </c>
      <c r="AQ504" s="321"/>
      <c r="AR504" s="321"/>
      <c r="AS504" s="321"/>
      <c r="AT504" s="321"/>
      <c r="AU504" s="321"/>
      <c r="AV504" s="321"/>
      <c r="AW504" s="321"/>
      <c r="AX504" s="321"/>
    </row>
    <row r="505" spans="1:50" ht="26.25" customHeight="1" x14ac:dyDescent="0.15">
      <c r="A505" s="1062">
        <v>7</v>
      </c>
      <c r="B505" s="1062">
        <v>1</v>
      </c>
      <c r="C505" s="418" t="s">
        <v>655</v>
      </c>
      <c r="D505" s="418"/>
      <c r="E505" s="418"/>
      <c r="F505" s="418"/>
      <c r="G505" s="418"/>
      <c r="H505" s="418"/>
      <c r="I505" s="418"/>
      <c r="J505" s="419">
        <v>5000020465291</v>
      </c>
      <c r="K505" s="420"/>
      <c r="L505" s="420"/>
      <c r="M505" s="420"/>
      <c r="N505" s="420"/>
      <c r="O505" s="420"/>
      <c r="P505" s="317" t="s">
        <v>677</v>
      </c>
      <c r="Q505" s="317"/>
      <c r="R505" s="317"/>
      <c r="S505" s="317"/>
      <c r="T505" s="317"/>
      <c r="U505" s="317"/>
      <c r="V505" s="317"/>
      <c r="W505" s="317"/>
      <c r="X505" s="317"/>
      <c r="Y505" s="318">
        <v>86</v>
      </c>
      <c r="Z505" s="319"/>
      <c r="AA505" s="319"/>
      <c r="AB505" s="320"/>
      <c r="AC505" s="322" t="s">
        <v>633</v>
      </c>
      <c r="AD505" s="322"/>
      <c r="AE505" s="322"/>
      <c r="AF505" s="322"/>
      <c r="AG505" s="322"/>
      <c r="AH505" s="323" t="s">
        <v>548</v>
      </c>
      <c r="AI505" s="324"/>
      <c r="AJ505" s="324"/>
      <c r="AK505" s="324"/>
      <c r="AL505" s="325" t="s">
        <v>548</v>
      </c>
      <c r="AM505" s="326"/>
      <c r="AN505" s="326"/>
      <c r="AO505" s="327"/>
      <c r="AP505" s="321" t="s">
        <v>635</v>
      </c>
      <c r="AQ505" s="321"/>
      <c r="AR505" s="321"/>
      <c r="AS505" s="321"/>
      <c r="AT505" s="321"/>
      <c r="AU505" s="321"/>
      <c r="AV505" s="321"/>
      <c r="AW505" s="321"/>
      <c r="AX505" s="321"/>
    </row>
    <row r="506" spans="1:50" ht="26.25" customHeight="1" x14ac:dyDescent="0.15">
      <c r="A506" s="1062">
        <v>8</v>
      </c>
      <c r="B506" s="1062">
        <v>1</v>
      </c>
      <c r="C506" s="418" t="s">
        <v>672</v>
      </c>
      <c r="D506" s="418"/>
      <c r="E506" s="418"/>
      <c r="F506" s="418"/>
      <c r="G506" s="418"/>
      <c r="H506" s="418"/>
      <c r="I506" s="418"/>
      <c r="J506" s="419">
        <v>5000020465259</v>
      </c>
      <c r="K506" s="420"/>
      <c r="L506" s="420"/>
      <c r="M506" s="420"/>
      <c r="N506" s="420"/>
      <c r="O506" s="420"/>
      <c r="P506" s="317" t="s">
        <v>677</v>
      </c>
      <c r="Q506" s="317"/>
      <c r="R506" s="317"/>
      <c r="S506" s="317"/>
      <c r="T506" s="317"/>
      <c r="U506" s="317"/>
      <c r="V506" s="317"/>
      <c r="W506" s="317"/>
      <c r="X506" s="317"/>
      <c r="Y506" s="318">
        <v>73</v>
      </c>
      <c r="Z506" s="319"/>
      <c r="AA506" s="319"/>
      <c r="AB506" s="320"/>
      <c r="AC506" s="322" t="s">
        <v>633</v>
      </c>
      <c r="AD506" s="322"/>
      <c r="AE506" s="322"/>
      <c r="AF506" s="322"/>
      <c r="AG506" s="322"/>
      <c r="AH506" s="323" t="s">
        <v>548</v>
      </c>
      <c r="AI506" s="324"/>
      <c r="AJ506" s="324"/>
      <c r="AK506" s="324"/>
      <c r="AL506" s="325" t="s">
        <v>548</v>
      </c>
      <c r="AM506" s="326"/>
      <c r="AN506" s="326"/>
      <c r="AO506" s="327"/>
      <c r="AP506" s="321" t="s">
        <v>635</v>
      </c>
      <c r="AQ506" s="321"/>
      <c r="AR506" s="321"/>
      <c r="AS506" s="321"/>
      <c r="AT506" s="321"/>
      <c r="AU506" s="321"/>
      <c r="AV506" s="321"/>
      <c r="AW506" s="321"/>
      <c r="AX506" s="321"/>
    </row>
    <row r="507" spans="1:50" ht="26.25" customHeight="1" x14ac:dyDescent="0.15">
      <c r="A507" s="1062">
        <v>9</v>
      </c>
      <c r="B507" s="1062">
        <v>1</v>
      </c>
      <c r="C507" s="418" t="s">
        <v>659</v>
      </c>
      <c r="D507" s="418"/>
      <c r="E507" s="418"/>
      <c r="F507" s="418"/>
      <c r="G507" s="418"/>
      <c r="H507" s="418"/>
      <c r="I507" s="418"/>
      <c r="J507" s="419">
        <v>6000020465241</v>
      </c>
      <c r="K507" s="420"/>
      <c r="L507" s="420"/>
      <c r="M507" s="420"/>
      <c r="N507" s="420"/>
      <c r="O507" s="420"/>
      <c r="P507" s="317" t="s">
        <v>677</v>
      </c>
      <c r="Q507" s="317"/>
      <c r="R507" s="317"/>
      <c r="S507" s="317"/>
      <c r="T507" s="317"/>
      <c r="U507" s="317"/>
      <c r="V507" s="317"/>
      <c r="W507" s="317"/>
      <c r="X507" s="317"/>
      <c r="Y507" s="318">
        <v>64</v>
      </c>
      <c r="Z507" s="319"/>
      <c r="AA507" s="319"/>
      <c r="AB507" s="320"/>
      <c r="AC507" s="322" t="s">
        <v>633</v>
      </c>
      <c r="AD507" s="322"/>
      <c r="AE507" s="322"/>
      <c r="AF507" s="322"/>
      <c r="AG507" s="322"/>
      <c r="AH507" s="323" t="s">
        <v>548</v>
      </c>
      <c r="AI507" s="324"/>
      <c r="AJ507" s="324"/>
      <c r="AK507" s="324"/>
      <c r="AL507" s="325" t="s">
        <v>548</v>
      </c>
      <c r="AM507" s="326"/>
      <c r="AN507" s="326"/>
      <c r="AO507" s="327"/>
      <c r="AP507" s="321" t="s">
        <v>635</v>
      </c>
      <c r="AQ507" s="321"/>
      <c r="AR507" s="321"/>
      <c r="AS507" s="321"/>
      <c r="AT507" s="321"/>
      <c r="AU507" s="321"/>
      <c r="AV507" s="321"/>
      <c r="AW507" s="321"/>
      <c r="AX507" s="321"/>
    </row>
    <row r="508" spans="1:50" ht="26.25" customHeight="1" x14ac:dyDescent="0.15">
      <c r="A508" s="1062">
        <v>10</v>
      </c>
      <c r="B508" s="1062">
        <v>1</v>
      </c>
      <c r="C508" s="418" t="s">
        <v>657</v>
      </c>
      <c r="D508" s="418"/>
      <c r="E508" s="418"/>
      <c r="F508" s="418"/>
      <c r="G508" s="418"/>
      <c r="H508" s="418"/>
      <c r="I508" s="418"/>
      <c r="J508" s="419">
        <v>5000020465275</v>
      </c>
      <c r="K508" s="420"/>
      <c r="L508" s="420"/>
      <c r="M508" s="420"/>
      <c r="N508" s="420"/>
      <c r="O508" s="420"/>
      <c r="P508" s="317" t="s">
        <v>677</v>
      </c>
      <c r="Q508" s="317"/>
      <c r="R508" s="317"/>
      <c r="S508" s="317"/>
      <c r="T508" s="317"/>
      <c r="U508" s="317"/>
      <c r="V508" s="317"/>
      <c r="W508" s="317"/>
      <c r="X508" s="317"/>
      <c r="Y508" s="318">
        <v>48</v>
      </c>
      <c r="Z508" s="319"/>
      <c r="AA508" s="319"/>
      <c r="AB508" s="320"/>
      <c r="AC508" s="322" t="s">
        <v>633</v>
      </c>
      <c r="AD508" s="322"/>
      <c r="AE508" s="322"/>
      <c r="AF508" s="322"/>
      <c r="AG508" s="322"/>
      <c r="AH508" s="323" t="s">
        <v>548</v>
      </c>
      <c r="AI508" s="324"/>
      <c r="AJ508" s="324"/>
      <c r="AK508" s="324"/>
      <c r="AL508" s="325" t="s">
        <v>548</v>
      </c>
      <c r="AM508" s="326"/>
      <c r="AN508" s="326"/>
      <c r="AO508" s="327"/>
      <c r="AP508" s="321" t="s">
        <v>635</v>
      </c>
      <c r="AQ508" s="321"/>
      <c r="AR508" s="321"/>
      <c r="AS508" s="321"/>
      <c r="AT508" s="321"/>
      <c r="AU508" s="321"/>
      <c r="AV508" s="321"/>
      <c r="AW508" s="321"/>
      <c r="AX508" s="321"/>
    </row>
    <row r="509" spans="1:50" ht="26.25" hidden="1"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398</v>
      </c>
      <c r="K531" s="101"/>
      <c r="L531" s="101"/>
      <c r="M531" s="101"/>
      <c r="N531" s="101"/>
      <c r="O531" s="101"/>
      <c r="P531" s="347" t="s">
        <v>27</v>
      </c>
      <c r="Q531" s="347"/>
      <c r="R531" s="347"/>
      <c r="S531" s="347"/>
      <c r="T531" s="347"/>
      <c r="U531" s="347"/>
      <c r="V531" s="347"/>
      <c r="W531" s="347"/>
      <c r="X531" s="347"/>
      <c r="Y531" s="344" t="s">
        <v>451</v>
      </c>
      <c r="Z531" s="345"/>
      <c r="AA531" s="345"/>
      <c r="AB531" s="345"/>
      <c r="AC531" s="277" t="s">
        <v>436</v>
      </c>
      <c r="AD531" s="277"/>
      <c r="AE531" s="277"/>
      <c r="AF531" s="277"/>
      <c r="AG531" s="277"/>
      <c r="AH531" s="344" t="s">
        <v>375</v>
      </c>
      <c r="AI531" s="346"/>
      <c r="AJ531" s="346"/>
      <c r="AK531" s="346"/>
      <c r="AL531" s="346" t="s">
        <v>21</v>
      </c>
      <c r="AM531" s="346"/>
      <c r="AN531" s="346"/>
      <c r="AO531" s="426"/>
      <c r="AP531" s="427" t="s">
        <v>399</v>
      </c>
      <c r="AQ531" s="427"/>
      <c r="AR531" s="427"/>
      <c r="AS531" s="427"/>
      <c r="AT531" s="427"/>
      <c r="AU531" s="427"/>
      <c r="AV531" s="427"/>
      <c r="AW531" s="427"/>
      <c r="AX531" s="427"/>
    </row>
    <row r="532" spans="1:50" ht="26.25" customHeight="1" x14ac:dyDescent="0.15">
      <c r="A532" s="1062">
        <v>1</v>
      </c>
      <c r="B532" s="1062">
        <v>1</v>
      </c>
      <c r="C532" s="423" t="s">
        <v>678</v>
      </c>
      <c r="D532" s="418"/>
      <c r="E532" s="418"/>
      <c r="F532" s="418"/>
      <c r="G532" s="418"/>
      <c r="H532" s="418"/>
      <c r="I532" s="418"/>
      <c r="J532" s="419">
        <v>9000020469157</v>
      </c>
      <c r="K532" s="420"/>
      <c r="L532" s="420"/>
      <c r="M532" s="420"/>
      <c r="N532" s="420"/>
      <c r="O532" s="420"/>
      <c r="P532" s="424" t="s">
        <v>677</v>
      </c>
      <c r="Q532" s="317"/>
      <c r="R532" s="317"/>
      <c r="S532" s="317"/>
      <c r="T532" s="317"/>
      <c r="U532" s="317"/>
      <c r="V532" s="317"/>
      <c r="W532" s="317"/>
      <c r="X532" s="317"/>
      <c r="Y532" s="318">
        <v>63</v>
      </c>
      <c r="Z532" s="319"/>
      <c r="AA532" s="319"/>
      <c r="AB532" s="320"/>
      <c r="AC532" s="322" t="s">
        <v>633</v>
      </c>
      <c r="AD532" s="322"/>
      <c r="AE532" s="322"/>
      <c r="AF532" s="322"/>
      <c r="AG532" s="322"/>
      <c r="AH532" s="323" t="s">
        <v>737</v>
      </c>
      <c r="AI532" s="324"/>
      <c r="AJ532" s="324"/>
      <c r="AK532" s="324"/>
      <c r="AL532" s="325" t="s">
        <v>737</v>
      </c>
      <c r="AM532" s="326"/>
      <c r="AN532" s="326"/>
      <c r="AO532" s="327"/>
      <c r="AP532" s="321" t="s">
        <v>736</v>
      </c>
      <c r="AQ532" s="321"/>
      <c r="AR532" s="321"/>
      <c r="AS532" s="321"/>
      <c r="AT532" s="321"/>
      <c r="AU532" s="321"/>
      <c r="AV532" s="321"/>
      <c r="AW532" s="321"/>
      <c r="AX532" s="321"/>
    </row>
    <row r="533" spans="1:50" ht="26.25" hidden="1" customHeight="1" x14ac:dyDescent="0.15">
      <c r="A533" s="1062">
        <v>2</v>
      </c>
      <c r="B533" s="1062">
        <v>1</v>
      </c>
      <c r="C533" s="423"/>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2">
        <v>3</v>
      </c>
      <c r="B534" s="1062">
        <v>1</v>
      </c>
      <c r="C534" s="423"/>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398</v>
      </c>
      <c r="K564" s="101"/>
      <c r="L564" s="101"/>
      <c r="M564" s="101"/>
      <c r="N564" s="101"/>
      <c r="O564" s="101"/>
      <c r="P564" s="347" t="s">
        <v>27</v>
      </c>
      <c r="Q564" s="347"/>
      <c r="R564" s="347"/>
      <c r="S564" s="347"/>
      <c r="T564" s="347"/>
      <c r="U564" s="347"/>
      <c r="V564" s="347"/>
      <c r="W564" s="347"/>
      <c r="X564" s="347"/>
      <c r="Y564" s="344" t="s">
        <v>451</v>
      </c>
      <c r="Z564" s="345"/>
      <c r="AA564" s="345"/>
      <c r="AB564" s="345"/>
      <c r="AC564" s="277" t="s">
        <v>436</v>
      </c>
      <c r="AD564" s="277"/>
      <c r="AE564" s="277"/>
      <c r="AF564" s="277"/>
      <c r="AG564" s="277"/>
      <c r="AH564" s="344" t="s">
        <v>375</v>
      </c>
      <c r="AI564" s="346"/>
      <c r="AJ564" s="346"/>
      <c r="AK564" s="346"/>
      <c r="AL564" s="346" t="s">
        <v>21</v>
      </c>
      <c r="AM564" s="346"/>
      <c r="AN564" s="346"/>
      <c r="AO564" s="426"/>
      <c r="AP564" s="427" t="s">
        <v>399</v>
      </c>
      <c r="AQ564" s="427"/>
      <c r="AR564" s="427"/>
      <c r="AS564" s="427"/>
      <c r="AT564" s="427"/>
      <c r="AU564" s="427"/>
      <c r="AV564" s="427"/>
      <c r="AW564" s="427"/>
      <c r="AX564" s="427"/>
    </row>
    <row r="565" spans="1:50" ht="26.25" customHeight="1" x14ac:dyDescent="0.15">
      <c r="A565" s="1062">
        <v>1</v>
      </c>
      <c r="B565" s="1062">
        <v>1</v>
      </c>
      <c r="C565" s="423" t="s">
        <v>680</v>
      </c>
      <c r="D565" s="418"/>
      <c r="E565" s="418"/>
      <c r="F565" s="418"/>
      <c r="G565" s="418"/>
      <c r="H565" s="418"/>
      <c r="I565" s="418"/>
      <c r="J565" s="419" t="s">
        <v>737</v>
      </c>
      <c r="K565" s="420"/>
      <c r="L565" s="420"/>
      <c r="M565" s="420"/>
      <c r="N565" s="420"/>
      <c r="O565" s="420"/>
      <c r="P565" s="424" t="s">
        <v>677</v>
      </c>
      <c r="Q565" s="317"/>
      <c r="R565" s="317"/>
      <c r="S565" s="317"/>
      <c r="T565" s="317"/>
      <c r="U565" s="317"/>
      <c r="V565" s="317"/>
      <c r="W565" s="317"/>
      <c r="X565" s="317"/>
      <c r="Y565" s="318">
        <v>1111</v>
      </c>
      <c r="Z565" s="319"/>
      <c r="AA565" s="319"/>
      <c r="AB565" s="320"/>
      <c r="AC565" s="322" t="s">
        <v>633</v>
      </c>
      <c r="AD565" s="322"/>
      <c r="AE565" s="322"/>
      <c r="AF565" s="322"/>
      <c r="AG565" s="322"/>
      <c r="AH565" s="323" t="s">
        <v>548</v>
      </c>
      <c r="AI565" s="324"/>
      <c r="AJ565" s="324"/>
      <c r="AK565" s="324"/>
      <c r="AL565" s="325" t="s">
        <v>548</v>
      </c>
      <c r="AM565" s="326"/>
      <c r="AN565" s="326"/>
      <c r="AO565" s="327"/>
      <c r="AP565" s="321" t="s">
        <v>635</v>
      </c>
      <c r="AQ565" s="321"/>
      <c r="AR565" s="321"/>
      <c r="AS565" s="321"/>
      <c r="AT565" s="321"/>
      <c r="AU565" s="321"/>
      <c r="AV565" s="321"/>
      <c r="AW565" s="321"/>
      <c r="AX565" s="321"/>
    </row>
    <row r="566" spans="1:50" ht="26.25" hidden="1"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398</v>
      </c>
      <c r="K597" s="101"/>
      <c r="L597" s="101"/>
      <c r="M597" s="101"/>
      <c r="N597" s="101"/>
      <c r="O597" s="101"/>
      <c r="P597" s="347" t="s">
        <v>27</v>
      </c>
      <c r="Q597" s="347"/>
      <c r="R597" s="347"/>
      <c r="S597" s="347"/>
      <c r="T597" s="347"/>
      <c r="U597" s="347"/>
      <c r="V597" s="347"/>
      <c r="W597" s="347"/>
      <c r="X597" s="347"/>
      <c r="Y597" s="344" t="s">
        <v>451</v>
      </c>
      <c r="Z597" s="345"/>
      <c r="AA597" s="345"/>
      <c r="AB597" s="345"/>
      <c r="AC597" s="277" t="s">
        <v>436</v>
      </c>
      <c r="AD597" s="277"/>
      <c r="AE597" s="277"/>
      <c r="AF597" s="277"/>
      <c r="AG597" s="277"/>
      <c r="AH597" s="344" t="s">
        <v>375</v>
      </c>
      <c r="AI597" s="346"/>
      <c r="AJ597" s="346"/>
      <c r="AK597" s="346"/>
      <c r="AL597" s="346" t="s">
        <v>21</v>
      </c>
      <c r="AM597" s="346"/>
      <c r="AN597" s="346"/>
      <c r="AO597" s="426"/>
      <c r="AP597" s="427" t="s">
        <v>399</v>
      </c>
      <c r="AQ597" s="427"/>
      <c r="AR597" s="427"/>
      <c r="AS597" s="427"/>
      <c r="AT597" s="427"/>
      <c r="AU597" s="427"/>
      <c r="AV597" s="427"/>
      <c r="AW597" s="427"/>
      <c r="AX597" s="427"/>
    </row>
    <row r="598" spans="1:50" ht="26.25" customHeight="1" x14ac:dyDescent="0.15">
      <c r="A598" s="1062">
        <v>1</v>
      </c>
      <c r="B598" s="1062">
        <v>1</v>
      </c>
      <c r="C598" s="423" t="s">
        <v>679</v>
      </c>
      <c r="D598" s="418"/>
      <c r="E598" s="418"/>
      <c r="F598" s="418"/>
      <c r="G598" s="418"/>
      <c r="H598" s="418"/>
      <c r="I598" s="418"/>
      <c r="J598" s="419">
        <v>9340001010476</v>
      </c>
      <c r="K598" s="420"/>
      <c r="L598" s="420"/>
      <c r="M598" s="420"/>
      <c r="N598" s="420"/>
      <c r="O598" s="420"/>
      <c r="P598" s="424" t="s">
        <v>677</v>
      </c>
      <c r="Q598" s="317"/>
      <c r="R598" s="317"/>
      <c r="S598" s="317"/>
      <c r="T598" s="317"/>
      <c r="U598" s="317"/>
      <c r="V598" s="317"/>
      <c r="W598" s="317"/>
      <c r="X598" s="317"/>
      <c r="Y598" s="318">
        <v>28</v>
      </c>
      <c r="Z598" s="319"/>
      <c r="AA598" s="319"/>
      <c r="AB598" s="320"/>
      <c r="AC598" s="322" t="s">
        <v>633</v>
      </c>
      <c r="AD598" s="322"/>
      <c r="AE598" s="322"/>
      <c r="AF598" s="322"/>
      <c r="AG598" s="322"/>
      <c r="AH598" s="323" t="s">
        <v>548</v>
      </c>
      <c r="AI598" s="324"/>
      <c r="AJ598" s="324"/>
      <c r="AK598" s="324"/>
      <c r="AL598" s="325" t="s">
        <v>548</v>
      </c>
      <c r="AM598" s="326"/>
      <c r="AN598" s="326"/>
      <c r="AO598" s="327"/>
      <c r="AP598" s="321" t="s">
        <v>635</v>
      </c>
      <c r="AQ598" s="321"/>
      <c r="AR598" s="321"/>
      <c r="AS598" s="321"/>
      <c r="AT598" s="321"/>
      <c r="AU598" s="321"/>
      <c r="AV598" s="321"/>
      <c r="AW598" s="321"/>
      <c r="AX598" s="321"/>
    </row>
    <row r="599" spans="1:50" ht="26.25" hidden="1" customHeight="1" x14ac:dyDescent="0.15">
      <c r="A599" s="1062">
        <v>2</v>
      </c>
      <c r="B599" s="1062">
        <v>1</v>
      </c>
      <c r="C599" s="423"/>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2">
        <v>3</v>
      </c>
      <c r="B600" s="1062">
        <v>1</v>
      </c>
      <c r="C600" s="423"/>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2">
        <v>4</v>
      </c>
      <c r="B601" s="1062">
        <v>1</v>
      </c>
      <c r="C601" s="423"/>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2">
        <v>5</v>
      </c>
      <c r="B602" s="1062">
        <v>1</v>
      </c>
      <c r="C602" s="423"/>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2">
        <v>6</v>
      </c>
      <c r="B603" s="1062">
        <v>1</v>
      </c>
      <c r="C603" s="423"/>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2">
        <v>7</v>
      </c>
      <c r="B604" s="1062">
        <v>1</v>
      </c>
      <c r="C604" s="423"/>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2">
        <v>8</v>
      </c>
      <c r="B605" s="1062">
        <v>1</v>
      </c>
      <c r="C605" s="423"/>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2">
        <v>9</v>
      </c>
      <c r="B606" s="1062">
        <v>1</v>
      </c>
      <c r="C606" s="423"/>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2">
        <v>10</v>
      </c>
      <c r="B607" s="1062">
        <v>1</v>
      </c>
      <c r="C607" s="423"/>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398</v>
      </c>
      <c r="K630" s="101"/>
      <c r="L630" s="101"/>
      <c r="M630" s="101"/>
      <c r="N630" s="101"/>
      <c r="O630" s="101"/>
      <c r="P630" s="347" t="s">
        <v>27</v>
      </c>
      <c r="Q630" s="347"/>
      <c r="R630" s="347"/>
      <c r="S630" s="347"/>
      <c r="T630" s="347"/>
      <c r="U630" s="347"/>
      <c r="V630" s="347"/>
      <c r="W630" s="347"/>
      <c r="X630" s="347"/>
      <c r="Y630" s="344" t="s">
        <v>451</v>
      </c>
      <c r="Z630" s="345"/>
      <c r="AA630" s="345"/>
      <c r="AB630" s="345"/>
      <c r="AC630" s="277" t="s">
        <v>436</v>
      </c>
      <c r="AD630" s="277"/>
      <c r="AE630" s="277"/>
      <c r="AF630" s="277"/>
      <c r="AG630" s="277"/>
      <c r="AH630" s="344" t="s">
        <v>375</v>
      </c>
      <c r="AI630" s="346"/>
      <c r="AJ630" s="346"/>
      <c r="AK630" s="346"/>
      <c r="AL630" s="346" t="s">
        <v>21</v>
      </c>
      <c r="AM630" s="346"/>
      <c r="AN630" s="346"/>
      <c r="AO630" s="426"/>
      <c r="AP630" s="427" t="s">
        <v>399</v>
      </c>
      <c r="AQ630" s="427"/>
      <c r="AR630" s="427"/>
      <c r="AS630" s="427"/>
      <c r="AT630" s="427"/>
      <c r="AU630" s="427"/>
      <c r="AV630" s="427"/>
      <c r="AW630" s="427"/>
      <c r="AX630" s="427"/>
    </row>
    <row r="631" spans="1:50" ht="26.25" hidden="1" customHeight="1" x14ac:dyDescent="0.15">
      <c r="A631" s="1062">
        <v>1</v>
      </c>
      <c r="B631" s="1062">
        <v>1</v>
      </c>
      <c r="C631" s="423"/>
      <c r="D631" s="418"/>
      <c r="E631" s="418"/>
      <c r="F631" s="418"/>
      <c r="G631" s="418"/>
      <c r="H631" s="418"/>
      <c r="I631" s="418"/>
      <c r="J631" s="419"/>
      <c r="K631" s="420"/>
      <c r="L631" s="420"/>
      <c r="M631" s="420"/>
      <c r="N631" s="420"/>
      <c r="O631" s="420"/>
      <c r="P631" s="424"/>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398</v>
      </c>
      <c r="K663" s="101"/>
      <c r="L663" s="101"/>
      <c r="M663" s="101"/>
      <c r="N663" s="101"/>
      <c r="O663" s="101"/>
      <c r="P663" s="347" t="s">
        <v>27</v>
      </c>
      <c r="Q663" s="347"/>
      <c r="R663" s="347"/>
      <c r="S663" s="347"/>
      <c r="T663" s="347"/>
      <c r="U663" s="347"/>
      <c r="V663" s="347"/>
      <c r="W663" s="347"/>
      <c r="X663" s="347"/>
      <c r="Y663" s="344" t="s">
        <v>451</v>
      </c>
      <c r="Z663" s="345"/>
      <c r="AA663" s="345"/>
      <c r="AB663" s="345"/>
      <c r="AC663" s="277" t="s">
        <v>436</v>
      </c>
      <c r="AD663" s="277"/>
      <c r="AE663" s="277"/>
      <c r="AF663" s="277"/>
      <c r="AG663" s="277"/>
      <c r="AH663" s="344" t="s">
        <v>375</v>
      </c>
      <c r="AI663" s="346"/>
      <c r="AJ663" s="346"/>
      <c r="AK663" s="346"/>
      <c r="AL663" s="346" t="s">
        <v>21</v>
      </c>
      <c r="AM663" s="346"/>
      <c r="AN663" s="346"/>
      <c r="AO663" s="426"/>
      <c r="AP663" s="427" t="s">
        <v>399</v>
      </c>
      <c r="AQ663" s="427"/>
      <c r="AR663" s="427"/>
      <c r="AS663" s="427"/>
      <c r="AT663" s="427"/>
      <c r="AU663" s="427"/>
      <c r="AV663" s="427"/>
      <c r="AW663" s="427"/>
      <c r="AX663" s="427"/>
    </row>
    <row r="664" spans="1:50" ht="26.25" hidden="1" customHeight="1" x14ac:dyDescent="0.15">
      <c r="A664" s="1062">
        <v>1</v>
      </c>
      <c r="B664" s="1062">
        <v>1</v>
      </c>
      <c r="C664" s="423"/>
      <c r="D664" s="418"/>
      <c r="E664" s="418"/>
      <c r="F664" s="418"/>
      <c r="G664" s="418"/>
      <c r="H664" s="418"/>
      <c r="I664" s="418"/>
      <c r="J664" s="419"/>
      <c r="K664" s="420"/>
      <c r="L664" s="420"/>
      <c r="M664" s="420"/>
      <c r="N664" s="420"/>
      <c r="O664" s="420"/>
      <c r="P664" s="424"/>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398</v>
      </c>
      <c r="K696" s="101"/>
      <c r="L696" s="101"/>
      <c r="M696" s="101"/>
      <c r="N696" s="101"/>
      <c r="O696" s="101"/>
      <c r="P696" s="347" t="s">
        <v>27</v>
      </c>
      <c r="Q696" s="347"/>
      <c r="R696" s="347"/>
      <c r="S696" s="347"/>
      <c r="T696" s="347"/>
      <c r="U696" s="347"/>
      <c r="V696" s="347"/>
      <c r="W696" s="347"/>
      <c r="X696" s="347"/>
      <c r="Y696" s="344" t="s">
        <v>451</v>
      </c>
      <c r="Z696" s="345"/>
      <c r="AA696" s="345"/>
      <c r="AB696" s="345"/>
      <c r="AC696" s="277" t="s">
        <v>436</v>
      </c>
      <c r="AD696" s="277"/>
      <c r="AE696" s="277"/>
      <c r="AF696" s="277"/>
      <c r="AG696" s="277"/>
      <c r="AH696" s="344" t="s">
        <v>375</v>
      </c>
      <c r="AI696" s="346"/>
      <c r="AJ696" s="346"/>
      <c r="AK696" s="346"/>
      <c r="AL696" s="346" t="s">
        <v>21</v>
      </c>
      <c r="AM696" s="346"/>
      <c r="AN696" s="346"/>
      <c r="AO696" s="426"/>
      <c r="AP696" s="427" t="s">
        <v>399</v>
      </c>
      <c r="AQ696" s="427"/>
      <c r="AR696" s="427"/>
      <c r="AS696" s="427"/>
      <c r="AT696" s="427"/>
      <c r="AU696" s="427"/>
      <c r="AV696" s="427"/>
      <c r="AW696" s="427"/>
      <c r="AX696" s="427"/>
    </row>
    <row r="697" spans="1:50" ht="26.25" hidden="1"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398</v>
      </c>
      <c r="K729" s="101"/>
      <c r="L729" s="101"/>
      <c r="M729" s="101"/>
      <c r="N729" s="101"/>
      <c r="O729" s="101"/>
      <c r="P729" s="347" t="s">
        <v>27</v>
      </c>
      <c r="Q729" s="347"/>
      <c r="R729" s="347"/>
      <c r="S729" s="347"/>
      <c r="T729" s="347"/>
      <c r="U729" s="347"/>
      <c r="V729" s="347"/>
      <c r="W729" s="347"/>
      <c r="X729" s="347"/>
      <c r="Y729" s="344" t="s">
        <v>451</v>
      </c>
      <c r="Z729" s="345"/>
      <c r="AA729" s="345"/>
      <c r="AB729" s="345"/>
      <c r="AC729" s="277" t="s">
        <v>436</v>
      </c>
      <c r="AD729" s="277"/>
      <c r="AE729" s="277"/>
      <c r="AF729" s="277"/>
      <c r="AG729" s="277"/>
      <c r="AH729" s="344" t="s">
        <v>375</v>
      </c>
      <c r="AI729" s="346"/>
      <c r="AJ729" s="346"/>
      <c r="AK729" s="346"/>
      <c r="AL729" s="346" t="s">
        <v>21</v>
      </c>
      <c r="AM729" s="346"/>
      <c r="AN729" s="346"/>
      <c r="AO729" s="426"/>
      <c r="AP729" s="427" t="s">
        <v>399</v>
      </c>
      <c r="AQ729" s="427"/>
      <c r="AR729" s="427"/>
      <c r="AS729" s="427"/>
      <c r="AT729" s="427"/>
      <c r="AU729" s="427"/>
      <c r="AV729" s="427"/>
      <c r="AW729" s="427"/>
      <c r="AX729" s="427"/>
    </row>
    <row r="730" spans="1:50" ht="26.25" hidden="1"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398</v>
      </c>
      <c r="K762" s="101"/>
      <c r="L762" s="101"/>
      <c r="M762" s="101"/>
      <c r="N762" s="101"/>
      <c r="O762" s="101"/>
      <c r="P762" s="347" t="s">
        <v>27</v>
      </c>
      <c r="Q762" s="347"/>
      <c r="R762" s="347"/>
      <c r="S762" s="347"/>
      <c r="T762" s="347"/>
      <c r="U762" s="347"/>
      <c r="V762" s="347"/>
      <c r="W762" s="347"/>
      <c r="X762" s="347"/>
      <c r="Y762" s="344" t="s">
        <v>451</v>
      </c>
      <c r="Z762" s="345"/>
      <c r="AA762" s="345"/>
      <c r="AB762" s="345"/>
      <c r="AC762" s="277" t="s">
        <v>436</v>
      </c>
      <c r="AD762" s="277"/>
      <c r="AE762" s="277"/>
      <c r="AF762" s="277"/>
      <c r="AG762" s="277"/>
      <c r="AH762" s="344" t="s">
        <v>375</v>
      </c>
      <c r="AI762" s="346"/>
      <c r="AJ762" s="346"/>
      <c r="AK762" s="346"/>
      <c r="AL762" s="346" t="s">
        <v>21</v>
      </c>
      <c r="AM762" s="346"/>
      <c r="AN762" s="346"/>
      <c r="AO762" s="426"/>
      <c r="AP762" s="427" t="s">
        <v>399</v>
      </c>
      <c r="AQ762" s="427"/>
      <c r="AR762" s="427"/>
      <c r="AS762" s="427"/>
      <c r="AT762" s="427"/>
      <c r="AU762" s="427"/>
      <c r="AV762" s="427"/>
      <c r="AW762" s="427"/>
      <c r="AX762" s="427"/>
    </row>
    <row r="763" spans="1:50" ht="26.25" hidden="1"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398</v>
      </c>
      <c r="K795" s="101"/>
      <c r="L795" s="101"/>
      <c r="M795" s="101"/>
      <c r="N795" s="101"/>
      <c r="O795" s="101"/>
      <c r="P795" s="347" t="s">
        <v>27</v>
      </c>
      <c r="Q795" s="347"/>
      <c r="R795" s="347"/>
      <c r="S795" s="347"/>
      <c r="T795" s="347"/>
      <c r="U795" s="347"/>
      <c r="V795" s="347"/>
      <c r="W795" s="347"/>
      <c r="X795" s="347"/>
      <c r="Y795" s="344" t="s">
        <v>451</v>
      </c>
      <c r="Z795" s="345"/>
      <c r="AA795" s="345"/>
      <c r="AB795" s="345"/>
      <c r="AC795" s="277" t="s">
        <v>436</v>
      </c>
      <c r="AD795" s="277"/>
      <c r="AE795" s="277"/>
      <c r="AF795" s="277"/>
      <c r="AG795" s="277"/>
      <c r="AH795" s="344" t="s">
        <v>375</v>
      </c>
      <c r="AI795" s="346"/>
      <c r="AJ795" s="346"/>
      <c r="AK795" s="346"/>
      <c r="AL795" s="346" t="s">
        <v>21</v>
      </c>
      <c r="AM795" s="346"/>
      <c r="AN795" s="346"/>
      <c r="AO795" s="426"/>
      <c r="AP795" s="427" t="s">
        <v>399</v>
      </c>
      <c r="AQ795" s="427"/>
      <c r="AR795" s="427"/>
      <c r="AS795" s="427"/>
      <c r="AT795" s="427"/>
      <c r="AU795" s="427"/>
      <c r="AV795" s="427"/>
      <c r="AW795" s="427"/>
      <c r="AX795" s="427"/>
    </row>
    <row r="796" spans="1:50" ht="26.25" hidden="1"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398</v>
      </c>
      <c r="K828" s="101"/>
      <c r="L828" s="101"/>
      <c r="M828" s="101"/>
      <c r="N828" s="101"/>
      <c r="O828" s="101"/>
      <c r="P828" s="347" t="s">
        <v>27</v>
      </c>
      <c r="Q828" s="347"/>
      <c r="R828" s="347"/>
      <c r="S828" s="347"/>
      <c r="T828" s="347"/>
      <c r="U828" s="347"/>
      <c r="V828" s="347"/>
      <c r="W828" s="347"/>
      <c r="X828" s="347"/>
      <c r="Y828" s="344" t="s">
        <v>451</v>
      </c>
      <c r="Z828" s="345"/>
      <c r="AA828" s="345"/>
      <c r="AB828" s="345"/>
      <c r="AC828" s="277" t="s">
        <v>436</v>
      </c>
      <c r="AD828" s="277"/>
      <c r="AE828" s="277"/>
      <c r="AF828" s="277"/>
      <c r="AG828" s="277"/>
      <c r="AH828" s="344" t="s">
        <v>375</v>
      </c>
      <c r="AI828" s="346"/>
      <c r="AJ828" s="346"/>
      <c r="AK828" s="346"/>
      <c r="AL828" s="346" t="s">
        <v>21</v>
      </c>
      <c r="AM828" s="346"/>
      <c r="AN828" s="346"/>
      <c r="AO828" s="426"/>
      <c r="AP828" s="427" t="s">
        <v>399</v>
      </c>
      <c r="AQ828" s="427"/>
      <c r="AR828" s="427"/>
      <c r="AS828" s="427"/>
      <c r="AT828" s="427"/>
      <c r="AU828" s="427"/>
      <c r="AV828" s="427"/>
      <c r="AW828" s="427"/>
      <c r="AX828" s="427"/>
    </row>
    <row r="829" spans="1:50" ht="26.25" hidden="1"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398</v>
      </c>
      <c r="K861" s="101"/>
      <c r="L861" s="101"/>
      <c r="M861" s="101"/>
      <c r="N861" s="101"/>
      <c r="O861" s="101"/>
      <c r="P861" s="347" t="s">
        <v>27</v>
      </c>
      <c r="Q861" s="347"/>
      <c r="R861" s="347"/>
      <c r="S861" s="347"/>
      <c r="T861" s="347"/>
      <c r="U861" s="347"/>
      <c r="V861" s="347"/>
      <c r="W861" s="347"/>
      <c r="X861" s="347"/>
      <c r="Y861" s="344" t="s">
        <v>451</v>
      </c>
      <c r="Z861" s="345"/>
      <c r="AA861" s="345"/>
      <c r="AB861" s="345"/>
      <c r="AC861" s="277" t="s">
        <v>436</v>
      </c>
      <c r="AD861" s="277"/>
      <c r="AE861" s="277"/>
      <c r="AF861" s="277"/>
      <c r="AG861" s="277"/>
      <c r="AH861" s="344" t="s">
        <v>375</v>
      </c>
      <c r="AI861" s="346"/>
      <c r="AJ861" s="346"/>
      <c r="AK861" s="346"/>
      <c r="AL861" s="346" t="s">
        <v>21</v>
      </c>
      <c r="AM861" s="346"/>
      <c r="AN861" s="346"/>
      <c r="AO861" s="426"/>
      <c r="AP861" s="427" t="s">
        <v>399</v>
      </c>
      <c r="AQ861" s="427"/>
      <c r="AR861" s="427"/>
      <c r="AS861" s="427"/>
      <c r="AT861" s="427"/>
      <c r="AU861" s="427"/>
      <c r="AV861" s="427"/>
      <c r="AW861" s="427"/>
      <c r="AX861" s="427"/>
    </row>
    <row r="862" spans="1:50" ht="26.25" hidden="1"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398</v>
      </c>
      <c r="K894" s="101"/>
      <c r="L894" s="101"/>
      <c r="M894" s="101"/>
      <c r="N894" s="101"/>
      <c r="O894" s="101"/>
      <c r="P894" s="347" t="s">
        <v>27</v>
      </c>
      <c r="Q894" s="347"/>
      <c r="R894" s="347"/>
      <c r="S894" s="347"/>
      <c r="T894" s="347"/>
      <c r="U894" s="347"/>
      <c r="V894" s="347"/>
      <c r="W894" s="347"/>
      <c r="X894" s="347"/>
      <c r="Y894" s="344" t="s">
        <v>451</v>
      </c>
      <c r="Z894" s="345"/>
      <c r="AA894" s="345"/>
      <c r="AB894" s="345"/>
      <c r="AC894" s="277" t="s">
        <v>436</v>
      </c>
      <c r="AD894" s="277"/>
      <c r="AE894" s="277"/>
      <c r="AF894" s="277"/>
      <c r="AG894" s="277"/>
      <c r="AH894" s="344" t="s">
        <v>375</v>
      </c>
      <c r="AI894" s="346"/>
      <c r="AJ894" s="346"/>
      <c r="AK894" s="346"/>
      <c r="AL894" s="346" t="s">
        <v>21</v>
      </c>
      <c r="AM894" s="346"/>
      <c r="AN894" s="346"/>
      <c r="AO894" s="426"/>
      <c r="AP894" s="427" t="s">
        <v>399</v>
      </c>
      <c r="AQ894" s="427"/>
      <c r="AR894" s="427"/>
      <c r="AS894" s="427"/>
      <c r="AT894" s="427"/>
      <c r="AU894" s="427"/>
      <c r="AV894" s="427"/>
      <c r="AW894" s="427"/>
      <c r="AX894" s="427"/>
    </row>
    <row r="895" spans="1:50" ht="26.25" hidden="1"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398</v>
      </c>
      <c r="K927" s="101"/>
      <c r="L927" s="101"/>
      <c r="M927" s="101"/>
      <c r="N927" s="101"/>
      <c r="O927" s="101"/>
      <c r="P927" s="347" t="s">
        <v>27</v>
      </c>
      <c r="Q927" s="347"/>
      <c r="R927" s="347"/>
      <c r="S927" s="347"/>
      <c r="T927" s="347"/>
      <c r="U927" s="347"/>
      <c r="V927" s="347"/>
      <c r="W927" s="347"/>
      <c r="X927" s="347"/>
      <c r="Y927" s="344" t="s">
        <v>451</v>
      </c>
      <c r="Z927" s="345"/>
      <c r="AA927" s="345"/>
      <c r="AB927" s="345"/>
      <c r="AC927" s="277" t="s">
        <v>436</v>
      </c>
      <c r="AD927" s="277"/>
      <c r="AE927" s="277"/>
      <c r="AF927" s="277"/>
      <c r="AG927" s="277"/>
      <c r="AH927" s="344" t="s">
        <v>375</v>
      </c>
      <c r="AI927" s="346"/>
      <c r="AJ927" s="346"/>
      <c r="AK927" s="346"/>
      <c r="AL927" s="346" t="s">
        <v>21</v>
      </c>
      <c r="AM927" s="346"/>
      <c r="AN927" s="346"/>
      <c r="AO927" s="426"/>
      <c r="AP927" s="427" t="s">
        <v>399</v>
      </c>
      <c r="AQ927" s="427"/>
      <c r="AR927" s="427"/>
      <c r="AS927" s="427"/>
      <c r="AT927" s="427"/>
      <c r="AU927" s="427"/>
      <c r="AV927" s="427"/>
      <c r="AW927" s="427"/>
      <c r="AX927" s="427"/>
    </row>
    <row r="928" spans="1:50" ht="26.25" hidden="1"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398</v>
      </c>
      <c r="K960" s="101"/>
      <c r="L960" s="101"/>
      <c r="M960" s="101"/>
      <c r="N960" s="101"/>
      <c r="O960" s="101"/>
      <c r="P960" s="347" t="s">
        <v>27</v>
      </c>
      <c r="Q960" s="347"/>
      <c r="R960" s="347"/>
      <c r="S960" s="347"/>
      <c r="T960" s="347"/>
      <c r="U960" s="347"/>
      <c r="V960" s="347"/>
      <c r="W960" s="347"/>
      <c r="X960" s="347"/>
      <c r="Y960" s="344" t="s">
        <v>451</v>
      </c>
      <c r="Z960" s="345"/>
      <c r="AA960" s="345"/>
      <c r="AB960" s="345"/>
      <c r="AC960" s="277" t="s">
        <v>436</v>
      </c>
      <c r="AD960" s="277"/>
      <c r="AE960" s="277"/>
      <c r="AF960" s="277"/>
      <c r="AG960" s="277"/>
      <c r="AH960" s="344" t="s">
        <v>375</v>
      </c>
      <c r="AI960" s="346"/>
      <c r="AJ960" s="346"/>
      <c r="AK960" s="346"/>
      <c r="AL960" s="346" t="s">
        <v>21</v>
      </c>
      <c r="AM960" s="346"/>
      <c r="AN960" s="346"/>
      <c r="AO960" s="426"/>
      <c r="AP960" s="427" t="s">
        <v>399</v>
      </c>
      <c r="AQ960" s="427"/>
      <c r="AR960" s="427"/>
      <c r="AS960" s="427"/>
      <c r="AT960" s="427"/>
      <c r="AU960" s="427"/>
      <c r="AV960" s="427"/>
      <c r="AW960" s="427"/>
      <c r="AX960" s="427"/>
    </row>
    <row r="961" spans="1:50" ht="26.25" hidden="1"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398</v>
      </c>
      <c r="K993" s="101"/>
      <c r="L993" s="101"/>
      <c r="M993" s="101"/>
      <c r="N993" s="101"/>
      <c r="O993" s="101"/>
      <c r="P993" s="347" t="s">
        <v>27</v>
      </c>
      <c r="Q993" s="347"/>
      <c r="R993" s="347"/>
      <c r="S993" s="347"/>
      <c r="T993" s="347"/>
      <c r="U993" s="347"/>
      <c r="V993" s="347"/>
      <c r="W993" s="347"/>
      <c r="X993" s="347"/>
      <c r="Y993" s="344" t="s">
        <v>451</v>
      </c>
      <c r="Z993" s="345"/>
      <c r="AA993" s="345"/>
      <c r="AB993" s="345"/>
      <c r="AC993" s="277" t="s">
        <v>436</v>
      </c>
      <c r="AD993" s="277"/>
      <c r="AE993" s="277"/>
      <c r="AF993" s="277"/>
      <c r="AG993" s="277"/>
      <c r="AH993" s="344" t="s">
        <v>375</v>
      </c>
      <c r="AI993" s="346"/>
      <c r="AJ993" s="346"/>
      <c r="AK993" s="346"/>
      <c r="AL993" s="346" t="s">
        <v>21</v>
      </c>
      <c r="AM993" s="346"/>
      <c r="AN993" s="346"/>
      <c r="AO993" s="426"/>
      <c r="AP993" s="427" t="s">
        <v>399</v>
      </c>
      <c r="AQ993" s="427"/>
      <c r="AR993" s="427"/>
      <c r="AS993" s="427"/>
      <c r="AT993" s="427"/>
      <c r="AU993" s="427"/>
      <c r="AV993" s="427"/>
      <c r="AW993" s="427"/>
      <c r="AX993" s="427"/>
    </row>
    <row r="994" spans="1:50" ht="26.25" hidden="1"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398</v>
      </c>
      <c r="K1026" s="101"/>
      <c r="L1026" s="101"/>
      <c r="M1026" s="101"/>
      <c r="N1026" s="101"/>
      <c r="O1026" s="101"/>
      <c r="P1026" s="347" t="s">
        <v>27</v>
      </c>
      <c r="Q1026" s="347"/>
      <c r="R1026" s="347"/>
      <c r="S1026" s="347"/>
      <c r="T1026" s="347"/>
      <c r="U1026" s="347"/>
      <c r="V1026" s="347"/>
      <c r="W1026" s="347"/>
      <c r="X1026" s="347"/>
      <c r="Y1026" s="344" t="s">
        <v>451</v>
      </c>
      <c r="Z1026" s="345"/>
      <c r="AA1026" s="345"/>
      <c r="AB1026" s="345"/>
      <c r="AC1026" s="277" t="s">
        <v>436</v>
      </c>
      <c r="AD1026" s="277"/>
      <c r="AE1026" s="277"/>
      <c r="AF1026" s="277"/>
      <c r="AG1026" s="277"/>
      <c r="AH1026" s="344" t="s">
        <v>375</v>
      </c>
      <c r="AI1026" s="346"/>
      <c r="AJ1026" s="346"/>
      <c r="AK1026" s="346"/>
      <c r="AL1026" s="346" t="s">
        <v>21</v>
      </c>
      <c r="AM1026" s="346"/>
      <c r="AN1026" s="346"/>
      <c r="AO1026" s="426"/>
      <c r="AP1026" s="427" t="s">
        <v>399</v>
      </c>
      <c r="AQ1026" s="427"/>
      <c r="AR1026" s="427"/>
      <c r="AS1026" s="427"/>
      <c r="AT1026" s="427"/>
      <c r="AU1026" s="427"/>
      <c r="AV1026" s="427"/>
      <c r="AW1026" s="427"/>
      <c r="AX1026" s="427"/>
    </row>
    <row r="1027" spans="1:50" ht="26.25" hidden="1"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398</v>
      </c>
      <c r="K1059" s="101"/>
      <c r="L1059" s="101"/>
      <c r="M1059" s="101"/>
      <c r="N1059" s="101"/>
      <c r="O1059" s="101"/>
      <c r="P1059" s="347" t="s">
        <v>27</v>
      </c>
      <c r="Q1059" s="347"/>
      <c r="R1059" s="347"/>
      <c r="S1059" s="347"/>
      <c r="T1059" s="347"/>
      <c r="U1059" s="347"/>
      <c r="V1059" s="347"/>
      <c r="W1059" s="347"/>
      <c r="X1059" s="347"/>
      <c r="Y1059" s="344" t="s">
        <v>451</v>
      </c>
      <c r="Z1059" s="345"/>
      <c r="AA1059" s="345"/>
      <c r="AB1059" s="345"/>
      <c r="AC1059" s="277" t="s">
        <v>436</v>
      </c>
      <c r="AD1059" s="277"/>
      <c r="AE1059" s="277"/>
      <c r="AF1059" s="277"/>
      <c r="AG1059" s="277"/>
      <c r="AH1059" s="344" t="s">
        <v>375</v>
      </c>
      <c r="AI1059" s="346"/>
      <c r="AJ1059" s="346"/>
      <c r="AK1059" s="346"/>
      <c r="AL1059" s="346" t="s">
        <v>21</v>
      </c>
      <c r="AM1059" s="346"/>
      <c r="AN1059" s="346"/>
      <c r="AO1059" s="426"/>
      <c r="AP1059" s="427" t="s">
        <v>399</v>
      </c>
      <c r="AQ1059" s="427"/>
      <c r="AR1059" s="427"/>
      <c r="AS1059" s="427"/>
      <c r="AT1059" s="427"/>
      <c r="AU1059" s="427"/>
      <c r="AV1059" s="427"/>
      <c r="AW1059" s="427"/>
      <c r="AX1059" s="427"/>
    </row>
    <row r="1060" spans="1:50" ht="26.25" hidden="1"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398</v>
      </c>
      <c r="K1092" s="101"/>
      <c r="L1092" s="101"/>
      <c r="M1092" s="101"/>
      <c r="N1092" s="101"/>
      <c r="O1092" s="101"/>
      <c r="P1092" s="347" t="s">
        <v>27</v>
      </c>
      <c r="Q1092" s="347"/>
      <c r="R1092" s="347"/>
      <c r="S1092" s="347"/>
      <c r="T1092" s="347"/>
      <c r="U1092" s="347"/>
      <c r="V1092" s="347"/>
      <c r="W1092" s="347"/>
      <c r="X1092" s="347"/>
      <c r="Y1092" s="344" t="s">
        <v>451</v>
      </c>
      <c r="Z1092" s="345"/>
      <c r="AA1092" s="345"/>
      <c r="AB1092" s="345"/>
      <c r="AC1092" s="277" t="s">
        <v>436</v>
      </c>
      <c r="AD1092" s="277"/>
      <c r="AE1092" s="277"/>
      <c r="AF1092" s="277"/>
      <c r="AG1092" s="277"/>
      <c r="AH1092" s="344" t="s">
        <v>375</v>
      </c>
      <c r="AI1092" s="346"/>
      <c r="AJ1092" s="346"/>
      <c r="AK1092" s="346"/>
      <c r="AL1092" s="346" t="s">
        <v>21</v>
      </c>
      <c r="AM1092" s="346"/>
      <c r="AN1092" s="346"/>
      <c r="AO1092" s="426"/>
      <c r="AP1092" s="427" t="s">
        <v>399</v>
      </c>
      <c r="AQ1092" s="427"/>
      <c r="AR1092" s="427"/>
      <c r="AS1092" s="427"/>
      <c r="AT1092" s="427"/>
      <c r="AU1092" s="427"/>
      <c r="AV1092" s="427"/>
      <c r="AW1092" s="427"/>
      <c r="AX1092" s="427"/>
    </row>
    <row r="1093" spans="1:50" ht="26.25" hidden="1"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398</v>
      </c>
      <c r="K1125" s="101"/>
      <c r="L1125" s="101"/>
      <c r="M1125" s="101"/>
      <c r="N1125" s="101"/>
      <c r="O1125" s="101"/>
      <c r="P1125" s="347" t="s">
        <v>27</v>
      </c>
      <c r="Q1125" s="347"/>
      <c r="R1125" s="347"/>
      <c r="S1125" s="347"/>
      <c r="T1125" s="347"/>
      <c r="U1125" s="347"/>
      <c r="V1125" s="347"/>
      <c r="W1125" s="347"/>
      <c r="X1125" s="347"/>
      <c r="Y1125" s="344" t="s">
        <v>451</v>
      </c>
      <c r="Z1125" s="345"/>
      <c r="AA1125" s="345"/>
      <c r="AB1125" s="345"/>
      <c r="AC1125" s="277" t="s">
        <v>436</v>
      </c>
      <c r="AD1125" s="277"/>
      <c r="AE1125" s="277"/>
      <c r="AF1125" s="277"/>
      <c r="AG1125" s="277"/>
      <c r="AH1125" s="344" t="s">
        <v>375</v>
      </c>
      <c r="AI1125" s="346"/>
      <c r="AJ1125" s="346"/>
      <c r="AK1125" s="346"/>
      <c r="AL1125" s="346" t="s">
        <v>21</v>
      </c>
      <c r="AM1125" s="346"/>
      <c r="AN1125" s="346"/>
      <c r="AO1125" s="426"/>
      <c r="AP1125" s="427" t="s">
        <v>399</v>
      </c>
      <c r="AQ1125" s="427"/>
      <c r="AR1125" s="427"/>
      <c r="AS1125" s="427"/>
      <c r="AT1125" s="427"/>
      <c r="AU1125" s="427"/>
      <c r="AV1125" s="427"/>
      <c r="AW1125" s="427"/>
      <c r="AX1125" s="427"/>
    </row>
    <row r="1126" spans="1:50" ht="26.25" hidden="1"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398</v>
      </c>
      <c r="K1158" s="101"/>
      <c r="L1158" s="101"/>
      <c r="M1158" s="101"/>
      <c r="N1158" s="101"/>
      <c r="O1158" s="101"/>
      <c r="P1158" s="347" t="s">
        <v>27</v>
      </c>
      <c r="Q1158" s="347"/>
      <c r="R1158" s="347"/>
      <c r="S1158" s="347"/>
      <c r="T1158" s="347"/>
      <c r="U1158" s="347"/>
      <c r="V1158" s="347"/>
      <c r="W1158" s="347"/>
      <c r="X1158" s="347"/>
      <c r="Y1158" s="344" t="s">
        <v>451</v>
      </c>
      <c r="Z1158" s="345"/>
      <c r="AA1158" s="345"/>
      <c r="AB1158" s="345"/>
      <c r="AC1158" s="277" t="s">
        <v>436</v>
      </c>
      <c r="AD1158" s="277"/>
      <c r="AE1158" s="277"/>
      <c r="AF1158" s="277"/>
      <c r="AG1158" s="277"/>
      <c r="AH1158" s="344" t="s">
        <v>375</v>
      </c>
      <c r="AI1158" s="346"/>
      <c r="AJ1158" s="346"/>
      <c r="AK1158" s="346"/>
      <c r="AL1158" s="346" t="s">
        <v>21</v>
      </c>
      <c r="AM1158" s="346"/>
      <c r="AN1158" s="346"/>
      <c r="AO1158" s="426"/>
      <c r="AP1158" s="427" t="s">
        <v>399</v>
      </c>
      <c r="AQ1158" s="427"/>
      <c r="AR1158" s="427"/>
      <c r="AS1158" s="427"/>
      <c r="AT1158" s="427"/>
      <c r="AU1158" s="427"/>
      <c r="AV1158" s="427"/>
      <c r="AW1158" s="427"/>
      <c r="AX1158" s="427"/>
    </row>
    <row r="1159" spans="1:50" ht="26.25" hidden="1"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398</v>
      </c>
      <c r="K1191" s="101"/>
      <c r="L1191" s="101"/>
      <c r="M1191" s="101"/>
      <c r="N1191" s="101"/>
      <c r="O1191" s="101"/>
      <c r="P1191" s="347" t="s">
        <v>27</v>
      </c>
      <c r="Q1191" s="347"/>
      <c r="R1191" s="347"/>
      <c r="S1191" s="347"/>
      <c r="T1191" s="347"/>
      <c r="U1191" s="347"/>
      <c r="V1191" s="347"/>
      <c r="W1191" s="347"/>
      <c r="X1191" s="347"/>
      <c r="Y1191" s="344" t="s">
        <v>451</v>
      </c>
      <c r="Z1191" s="345"/>
      <c r="AA1191" s="345"/>
      <c r="AB1191" s="345"/>
      <c r="AC1191" s="277" t="s">
        <v>436</v>
      </c>
      <c r="AD1191" s="277"/>
      <c r="AE1191" s="277"/>
      <c r="AF1191" s="277"/>
      <c r="AG1191" s="277"/>
      <c r="AH1191" s="344" t="s">
        <v>375</v>
      </c>
      <c r="AI1191" s="346"/>
      <c r="AJ1191" s="346"/>
      <c r="AK1191" s="346"/>
      <c r="AL1191" s="346" t="s">
        <v>21</v>
      </c>
      <c r="AM1191" s="346"/>
      <c r="AN1191" s="346"/>
      <c r="AO1191" s="426"/>
      <c r="AP1191" s="427" t="s">
        <v>399</v>
      </c>
      <c r="AQ1191" s="427"/>
      <c r="AR1191" s="427"/>
      <c r="AS1191" s="427"/>
      <c r="AT1191" s="427"/>
      <c r="AU1191" s="427"/>
      <c r="AV1191" s="427"/>
      <c r="AW1191" s="427"/>
      <c r="AX1191" s="427"/>
    </row>
    <row r="1192" spans="1:50" ht="26.25" hidden="1"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398</v>
      </c>
      <c r="K1224" s="101"/>
      <c r="L1224" s="101"/>
      <c r="M1224" s="101"/>
      <c r="N1224" s="101"/>
      <c r="O1224" s="101"/>
      <c r="P1224" s="347" t="s">
        <v>27</v>
      </c>
      <c r="Q1224" s="347"/>
      <c r="R1224" s="347"/>
      <c r="S1224" s="347"/>
      <c r="T1224" s="347"/>
      <c r="U1224" s="347"/>
      <c r="V1224" s="347"/>
      <c r="W1224" s="347"/>
      <c r="X1224" s="347"/>
      <c r="Y1224" s="344" t="s">
        <v>451</v>
      </c>
      <c r="Z1224" s="345"/>
      <c r="AA1224" s="345"/>
      <c r="AB1224" s="345"/>
      <c r="AC1224" s="277" t="s">
        <v>436</v>
      </c>
      <c r="AD1224" s="277"/>
      <c r="AE1224" s="277"/>
      <c r="AF1224" s="277"/>
      <c r="AG1224" s="277"/>
      <c r="AH1224" s="344" t="s">
        <v>375</v>
      </c>
      <c r="AI1224" s="346"/>
      <c r="AJ1224" s="346"/>
      <c r="AK1224" s="346"/>
      <c r="AL1224" s="346" t="s">
        <v>21</v>
      </c>
      <c r="AM1224" s="346"/>
      <c r="AN1224" s="346"/>
      <c r="AO1224" s="426"/>
      <c r="AP1224" s="427" t="s">
        <v>399</v>
      </c>
      <c r="AQ1224" s="427"/>
      <c r="AR1224" s="427"/>
      <c r="AS1224" s="427"/>
      <c r="AT1224" s="427"/>
      <c r="AU1224" s="427"/>
      <c r="AV1224" s="427"/>
      <c r="AW1224" s="427"/>
      <c r="AX1224" s="427"/>
    </row>
    <row r="1225" spans="1:50" ht="26.25" hidden="1"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398</v>
      </c>
      <c r="K1257" s="101"/>
      <c r="L1257" s="101"/>
      <c r="M1257" s="101"/>
      <c r="N1257" s="101"/>
      <c r="O1257" s="101"/>
      <c r="P1257" s="347" t="s">
        <v>27</v>
      </c>
      <c r="Q1257" s="347"/>
      <c r="R1257" s="347"/>
      <c r="S1257" s="347"/>
      <c r="T1257" s="347"/>
      <c r="U1257" s="347"/>
      <c r="V1257" s="347"/>
      <c r="W1257" s="347"/>
      <c r="X1257" s="347"/>
      <c r="Y1257" s="344" t="s">
        <v>451</v>
      </c>
      <c r="Z1257" s="345"/>
      <c r="AA1257" s="345"/>
      <c r="AB1257" s="345"/>
      <c r="AC1257" s="277" t="s">
        <v>436</v>
      </c>
      <c r="AD1257" s="277"/>
      <c r="AE1257" s="277"/>
      <c r="AF1257" s="277"/>
      <c r="AG1257" s="277"/>
      <c r="AH1257" s="344" t="s">
        <v>375</v>
      </c>
      <c r="AI1257" s="346"/>
      <c r="AJ1257" s="346"/>
      <c r="AK1257" s="346"/>
      <c r="AL1257" s="346" t="s">
        <v>21</v>
      </c>
      <c r="AM1257" s="346"/>
      <c r="AN1257" s="346"/>
      <c r="AO1257" s="426"/>
      <c r="AP1257" s="427" t="s">
        <v>399</v>
      </c>
      <c r="AQ1257" s="427"/>
      <c r="AR1257" s="427"/>
      <c r="AS1257" s="427"/>
      <c r="AT1257" s="427"/>
      <c r="AU1257" s="427"/>
      <c r="AV1257" s="427"/>
      <c r="AW1257" s="427"/>
      <c r="AX1257" s="427"/>
    </row>
    <row r="1258" spans="1:50" ht="26.25" hidden="1"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398</v>
      </c>
      <c r="K1290" s="101"/>
      <c r="L1290" s="101"/>
      <c r="M1290" s="101"/>
      <c r="N1290" s="101"/>
      <c r="O1290" s="101"/>
      <c r="P1290" s="347" t="s">
        <v>27</v>
      </c>
      <c r="Q1290" s="347"/>
      <c r="R1290" s="347"/>
      <c r="S1290" s="347"/>
      <c r="T1290" s="347"/>
      <c r="U1290" s="347"/>
      <c r="V1290" s="347"/>
      <c r="W1290" s="347"/>
      <c r="X1290" s="347"/>
      <c r="Y1290" s="344" t="s">
        <v>451</v>
      </c>
      <c r="Z1290" s="345"/>
      <c r="AA1290" s="345"/>
      <c r="AB1290" s="345"/>
      <c r="AC1290" s="277" t="s">
        <v>436</v>
      </c>
      <c r="AD1290" s="277"/>
      <c r="AE1290" s="277"/>
      <c r="AF1290" s="277"/>
      <c r="AG1290" s="277"/>
      <c r="AH1290" s="344" t="s">
        <v>375</v>
      </c>
      <c r="AI1290" s="346"/>
      <c r="AJ1290" s="346"/>
      <c r="AK1290" s="346"/>
      <c r="AL1290" s="346" t="s">
        <v>21</v>
      </c>
      <c r="AM1290" s="346"/>
      <c r="AN1290" s="346"/>
      <c r="AO1290" s="426"/>
      <c r="AP1290" s="427" t="s">
        <v>399</v>
      </c>
      <c r="AQ1290" s="427"/>
      <c r="AR1290" s="427"/>
      <c r="AS1290" s="427"/>
      <c r="AT1290" s="427"/>
      <c r="AU1290" s="427"/>
      <c r="AV1290" s="427"/>
      <c r="AW1290" s="427"/>
      <c r="AX1290" s="427"/>
    </row>
    <row r="1291" spans="1:50" ht="26.25" hidden="1"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 manualBreakCount="2">
    <brk id="298" max="16383" man="1"/>
    <brk id="49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2019-06-06T14:22:36Z</cp:lastPrinted>
  <dcterms:created xsi:type="dcterms:W3CDTF">2012-03-13T00:50:25Z</dcterms:created>
  <dcterms:modified xsi:type="dcterms:W3CDTF">2019-06-17T10:31:17Z</dcterms:modified>
</cp:coreProperties>
</file>