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2.35\001会計課共有f\32財務担当(独法)\Dドライブより\業務（財務担当主査）\10.行政事業レビュー\平成31年度\5.行政事業レビューシートの作成依頼\4.修正依頼\2.提出\"/>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<sst xmlns="http://schemas.openxmlformats.org/spreadsheetml/2006/main" count="2853" uniqueCount="656">
  <si>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</si>
  <si>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</si>
  <si>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</si>
  <si>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</si>
  <si>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</si>
  <si>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</si>
  <si>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</si>
  <si>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</si>
  <si>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</si>
  <si>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</si>
  <si>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</si>
  <si>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</si>
  <si>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</si>
  <si>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</si>
  <si>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</si>
  <si>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</si>
  <si>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</si>
  <si>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</si>
  <si>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</si>
  <si>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</si>
  <si>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</si>
  <si>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</si>
  <si>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</si>
  <si>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</si>
  <si>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</si>
  <si>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</si>
  <si>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</si>
  <si>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</si>
  <si>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</si>
  <si>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</si>
  <si>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</si>
  <si>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</si>
  <si>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</si>
  <si>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</si>
  <si>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</si>
  <si>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</si>
  <si>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</si>
  <si>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</si>
  <si>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</si>
  <si>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</si>
  <si>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</si>
  <si>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</si>
  <si>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</si>
  <si>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</si>
  <si>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</si>
  <si>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</si>
  <si>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</si>
  <si>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</si>
  <si>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</si>
  <si>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</si>
  <si>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</si>
  <si>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</si>
  <si>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</si>
  <si>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</si>
  <si>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</si>
  <si>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</si>
  <si>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</si>
  <si>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</si>
  <si>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</si>
  <si>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</si>
  <si>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</si>
  <si>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</si>
  <si>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</si>
  <si>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</si>
  <si>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</si>
  <si>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</si>
  <si>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</si>
  <si>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</si>
  <si>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</si>
  <si>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</si>
  <si>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</si>
  <si>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</si>
  <si>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</si>
  <si>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</si>
  <si>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</si>
  <si>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</si>
  <si>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</si>
  <si>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</si>
  <si>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</si>
  <si>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</si>
  <si>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</si>
  <si>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</si>
  <si>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</si>
  <si>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</si>
  <si>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</si>
  <si>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</si>
  <si>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</si>
  <si>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</si>
  <si>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</si>
  <si>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</si>
  <si>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</si>
  <si>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</si>
  <si>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</si>
  <si>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</si>
  <si>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</si>
  <si>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</si>
  <si>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</si>
  <si>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</si>
  <si>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</si>
  <si>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</si>
  <si>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</si>
  <si>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</si>
  <si>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</si>
  <si>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</si>
  <si>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</si>
  <si>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</si>
  <si>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</si>
  <si>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</si>
  <si>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</si>
  <si>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</si>
  <si>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</si>
  <si>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</si>
  <si>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</si>
  <si>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</si>
  <si>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</si>
  <si>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</si>
  <si>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</si>
  <si>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</si>
  <si>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</si>
  <si>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</si>
  <si>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</si>
  <si>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</si>
  <si>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</si>
  <si>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</si>
  <si>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</si>
  <si>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</si>
  <si>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</si>
  <si>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</si>
  <si>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</si>
  <si>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</si>
  <si>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</si>
  <si>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</si>
  <si>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</si>
  <si>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</si>
  <si>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</si>
  <si>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</si>
  <si>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</si>
  <si>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</si>
  <si>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</si>
  <si>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</si>
  <si>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</si>
  <si>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</si>
  <si>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</si>
  <si>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</si>
  <si>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</si>
  <si>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</si>
  <si>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</si>
  <si>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</si>
  <si>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</si>
  <si>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</si>
  <si>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</si>
  <si>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</si>
  <si>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</si>
  <si>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</si>
  <si>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</si>
  <si>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</si>
  <si>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</si>
  <si>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</si>
  <si>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</si>
  <si>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</si>
  <si>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</si>
  <si>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</si>
  <si>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</si>
  <si>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</si>
  <si>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</si>
  <si>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</si>
  <si>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</si>
  <si>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</si>
  <si>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</si>
  <si>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</si>
  <si>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</si>
  <si>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</si>
  <si>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</si>
  <si>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</si>
  <si>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</si>
  <si>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</si>
  <si>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</si>
  <si>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</si>
  <si>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</si>
  <si>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</si>
  <si>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</si>
  <si>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</si>
  <si>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</si>
  <si>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</si>
  <si>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</si>
  <si>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</si>
  <si>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</si>
  <si>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</si>
  <si>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</si>
  <si>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</si>
  <si>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</si>
  <si>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</si>
  <si>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</si>
  <si>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</si>
  <si>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</si>
  <si>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</si>
  <si>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</si>
  <si>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</si>
  <si>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</si>
  <si>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</si>
  <si>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</si>
  <si>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</si>
  <si>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</si>
  <si>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</si>
  <si>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</si>
  <si>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</si>
  <si>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</si>
  <si>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</si>
  <si>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</si>
  <si>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</si>
  <si>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</si>
  <si>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</si>
  <si>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</si>
  <si>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</si>
  <si>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</si>
  <si>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</si>
  <si>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</si>
  <si>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</si>
  <si>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</si>
  <si>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</si>
  <si>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</si>
  <si>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</si>
  <si>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</si>
  <si>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</si>
  <si>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</si>
  <si>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</si>
  <si>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</si>
  <si>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</si>
  <si>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</si>
  <si>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</si>
  <si>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</si>
  <si>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</si>
  <si>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</si>
  <si>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</si>
  <si>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</si>
  <si>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</si>
  <si>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</si>
  <si>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</si>
  <si>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</si>
  <si>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</si>
  <si>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</si>
  <si>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</si>
  <si>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</si>
  <si>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</si>
  <si>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</si>
  <si>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</si>
  <si>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</si>
  <si>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</si>
  <si>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</si>
  <si>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</si>
  <si>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</si>
  <si>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</si>
  <si>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</si>
  <si>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</si>
  <si>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</si>
  <si>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</si>
  <si>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</si>
  <si>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</si>
  <si>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</si>
  <si>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</si>
  <si>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</si>
  <si>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</si>
  <si>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</si>
  <si>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</si>
  <si>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</si>
  <si>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</si>
  <si>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</si>
  <si>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</si>
  <si>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</si>
  <si>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</si>
  <si>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</si>
  <si>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</si>
  <si>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</si>
  <si>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</si>
  <si>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</si>
  <si>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</si>
  <si>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</si>
  <si>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</si>
  <si>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</si>
  <si>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</si>
  <si>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</si>
  <si>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</si>
  <si>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</si>
  <si>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</si>
  <si>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</si>
  <si>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</si>
  <si>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</si>
  <si>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</si>
  <si>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</si>
  <si>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</si>
  <si>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</si>
  <si>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</si>
  <si>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</si>
  <si>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</si>
  <si>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</si>
  <si>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</si>
  <si>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</si>
  <si>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</si>
  <si>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</si>
  <si>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</si>
  <si>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</si>
  <si>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</si>
  <si>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</si>
  <si>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</si>
  <si>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</si>
  <si>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</si>
  <si>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</si>
  <si>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</si>
  <si>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</si>
  <si>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</si>
  <si>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</si>
  <si>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</si>
  <si>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</si>
  <si>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</si>
  <si>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</si>
  <si>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</si>
  <si>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</si>
  <si>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</si>
  <si>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</si>
  <si>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</si>
  <si>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</si>
  <si>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</si>
  <si>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</si>
  <si>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</si>
  <si>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</si>
  <si>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</si>
  <si>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</si>
  <si>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</si>
  <si>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</si>
  <si>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</si>
  <si>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</si>
  <si>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</si>
  <si>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</si>
  <si>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</si>
  <si>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</si>
  <si>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</si>
  <si>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</si>
  <si>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</si>
  <si>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</si>
  <si>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</si>
  <si>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</si>
  <si>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</si>
  <si>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</si>
  <si>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</si>
  <si>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</si>
  <si>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</si>
  <si>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</si>
  <si>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</si>
  <si>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</si>
  <si>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</si>
  <si>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</si>
  <si>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</si>
  <si>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</si>
  <si>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</si>
  <si>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</si>
  <si>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</si>
  <si>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</si>
  <si>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</si>
  <si>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</si>
  <si>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</si>
  <si>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</si>
  <si>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</si>
  <si>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</si>
  <si>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</si>
  <si>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</si>
  <si>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</si>
  <si>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</si>
  <si>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</si>
  <si>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</si>
  <si>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</si>
  <si>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</si>
  <si>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</si>
  <si>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</si>
  <si>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</si>
  <si>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</si>
  <si>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</si>
  <si>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</si>
  <si>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</si>
  <si>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</si>
  <si>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</si>
  <si>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</si>
  <si>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</si>
  <si>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</si>
  <si>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</si>
  <si>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</si>
  <si>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</si>
  <si>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</si>
  <si>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</si>
  <si>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</si>
  <si>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</si>
  <si>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</si>
  <si>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</si>
  <si>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</si>
  <si>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</si>
  <si>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</si>
  <si>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</si>
  <si>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</si>
  <si>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</si>
  <si>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</si>
  <si>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</si>
  <si>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</si>
  <si>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</si>
  <si>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</si>
  <si>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</si>
  <si>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</si>
  <si>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</si>
  <si>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</si>
  <si>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</si>
  <si>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</si>
  <si>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</si>
  <si>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</si>
  <si>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</si>
  <si>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</si>
  <si>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</si>
  <si>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</si>
  <si>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</si>
  <si>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</si>
  <si>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</si>
  <si>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</si>
  <si>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</si>
  <si>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</si>
  <si>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</si>
  <si>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</si>
  <si>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</si>
  <si>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</si>
  <si>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</si>
  <si>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</si>
  <si>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</si>
  <si>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</si>
  <si>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</si>
  <si>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</si>
  <si>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</si>
  <si>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</si>
  <si>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</si>
  <si>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</si>
  <si>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</si>
  <si>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</si>
  <si>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</si>
  <si>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</si>
  <si>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</si>
  <si>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</si>
  <si>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</si>
  <si>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</si>
  <si>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</si>
  <si>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</si>
  <si>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</si>
  <si>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</si>
  <si>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</si>
  <si>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</si>
  <si>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</si>
  <si>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</si>
  <si>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</si>
  <si>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</si>
  <si>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</si>
  <si>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</si>
  <si>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</si>
  <si>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</si>
  <si>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</si>
  <si>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</si>
  <si>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</si>
  <si>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</si>
  <si>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</si>
  <si>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</si>
  <si>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</si>
  <si>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</si>
  <si>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</si>
  <si>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</si>
  <si>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</si>
  <si>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</si>
  <si>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</si>
  <si>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</si>
  <si>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</si>
  <si>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</si>
  <si>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</si>
  <si>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</si>
  <si>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</si>
  <si>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</si>
  <si>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</si>
  <si>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</si>
  <si>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</si>
  <si>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</si>
  <si>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</si>
  <si>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</si>
  <si>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</si>
  <si>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</si>
  <si>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</si>
  <si>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</si>
  <si>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</si>
  <si>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</si>
  <si>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</si>
  <si>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</si>
  <si>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</si>
  <si>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</si>
  <si>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</si>
  <si>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</si>
  <si>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</si>
  <si>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</si>
  <si>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</si>
  <si>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</si>
  <si>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</si>
  <si>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</si>
  <si>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</si>
  <si>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</si>
  <si>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</si>
  <si>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</si>
  <si>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</si>
  <si>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</si>
  <si>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</si>
  <si>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</si>
  <si>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</si>
  <si>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</si>
  <si>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</si>
  <si>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</si>
  <si>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</si>
  <si>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</si>
  <si>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</si>
  <si>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</si>
  <si>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</si>
  <si>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</si>
  <si>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</si>
  <si>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</si>
  <si>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</si>
  <si>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</si>
  <si>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</si>
  <si>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</si>
  <si>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</si>
  <si>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</si>
  <si>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</si>
  <si>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</si>
  <si>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</si>
  <si>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</si>
  <si>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</si>
  <si>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</si>
  <si>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</si>
  <si>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</si>
  <si>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</si>
  <si>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</si>
  <si>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</si>
  <si>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</si>
  <si>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</si>
  <si>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</si>
  <si>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</si>
  <si>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</si>
  <si>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</si>
  <si>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</si>
  <si>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</si>
  <si>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</si>
  <si>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</si>
  <si>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</si>
  <si>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</si>
  <si>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</si>
  <si>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</si>
  <si>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</si>
  <si>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</si>
  <si>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</si>
  <si>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</si>
  <si>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</si>
  <si>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</si>
  <si>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</si>
  <si>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</si>
  <si>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</si>
  <si>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</si>
  <si>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</si>
  <si>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</si>
  <si>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</si>
  <si>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</si>
  <si>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</si>
  <si>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</si>
  <si>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</si>
  <si>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国立研究開発法人建築研究所（施設整備）</t>
    <rPh sb="0" eb="6">
      <t>コクリツケンキュウカイハツ</t>
    </rPh>
    <rPh sb="6" eb="8">
      <t>ホウジン</t>
    </rPh>
    <rPh sb="8" eb="10">
      <t>ケンチク</t>
    </rPh>
    <rPh sb="10" eb="13">
      <t>ケンキュウショ</t>
    </rPh>
    <rPh sb="14" eb="16">
      <t>シセツ</t>
    </rPh>
    <rPh sb="16" eb="18">
      <t>セイビ</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</si>
  <si>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</si>
  <si>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</si>
  <si>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</si>
  <si>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</si>
  <si>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第５期科学技術基本計画（平成２８年１月２２日閣議決定）
国土交通省技術基本計画（平成２９年３月２９日）</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</si>
  <si>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rPh sb="0" eb="2">
      <t>シセツ</t>
    </rPh>
    <rPh sb="2" eb="4">
      <t>セイビ</t>
    </rPh>
    <rPh sb="4" eb="6">
      <t>ジギョウ</t>
    </rPh>
    <rPh sb="9" eb="11">
      <t>ケンチク</t>
    </rPh>
    <rPh sb="11" eb="12">
      <t>オヨ</t>
    </rPh>
    <rPh sb="13" eb="15">
      <t>トシ</t>
    </rPh>
    <rPh sb="15" eb="17">
      <t>ケイカク</t>
    </rPh>
    <rPh sb="18" eb="19">
      <t>カカ</t>
    </rPh>
    <rPh sb="20" eb="22">
      <t>ギジュツ</t>
    </rPh>
    <rPh sb="23" eb="24">
      <t>カン</t>
    </rPh>
    <rPh sb="26" eb="28">
      <t>チョウサ</t>
    </rPh>
    <rPh sb="29" eb="31">
      <t>シケン</t>
    </rPh>
    <rPh sb="32" eb="34">
      <t>ケンキュウ</t>
    </rPh>
    <rPh sb="34" eb="35">
      <t>オヨ</t>
    </rPh>
    <rPh sb="36" eb="38">
      <t>カイハツ</t>
    </rPh>
    <rPh sb="38" eb="39">
      <t>ナラ</t>
    </rPh>
    <rPh sb="41" eb="43">
      <t>シドウ</t>
    </rPh>
    <rPh sb="43" eb="44">
      <t>オヨ</t>
    </rPh>
    <rPh sb="45" eb="47">
      <t>セイカ</t>
    </rPh>
    <rPh sb="48" eb="50">
      <t>フキュウ</t>
    </rPh>
    <rPh sb="50" eb="51">
      <t>トウ</t>
    </rPh>
    <rPh sb="52" eb="53">
      <t>オコナ</t>
    </rPh>
    <rPh sb="60" eb="62">
      <t>ケンチク</t>
    </rPh>
    <rPh sb="63" eb="65">
      <t>トシ</t>
    </rPh>
    <rPh sb="65" eb="67">
      <t>ケイカク</t>
    </rPh>
    <rPh sb="67" eb="69">
      <t>ギジュツ</t>
    </rPh>
    <rPh sb="70" eb="72">
      <t>コウジョウ</t>
    </rPh>
    <rPh sb="73" eb="74">
      <t>ハカ</t>
    </rPh>
    <rPh sb="79" eb="81">
      <t>ケンチク</t>
    </rPh>
    <rPh sb="82" eb="84">
      <t>ハッタツ</t>
    </rPh>
    <rPh sb="84" eb="85">
      <t>オヨ</t>
    </rPh>
    <rPh sb="86" eb="88">
      <t>カイゼン</t>
    </rPh>
    <rPh sb="88" eb="89">
      <t>ナラ</t>
    </rPh>
    <rPh sb="91" eb="93">
      <t>トシ</t>
    </rPh>
    <rPh sb="94" eb="96">
      <t>ケンゼン</t>
    </rPh>
    <rPh sb="97" eb="99">
      <t>ハッテン</t>
    </rPh>
    <rPh sb="99" eb="100">
      <t>オヨ</t>
    </rPh>
    <rPh sb="101" eb="103">
      <t>チツジョ</t>
    </rPh>
    <rPh sb="105" eb="107">
      <t>セイビ</t>
    </rPh>
    <rPh sb="108" eb="109">
      <t>シ</t>
    </rPh>
    <rPh sb="114" eb="116">
      <t>モクテキ</t>
    </rPh>
    <rPh sb="126" eb="128">
      <t>モクテキ</t>
    </rPh>
    <rPh sb="129" eb="131">
      <t>タッセイ</t>
    </rPh>
    <rPh sb="136" eb="138">
      <t>ギョウム</t>
    </rPh>
    <rPh sb="139" eb="142">
      <t>コウリツテキ</t>
    </rPh>
    <rPh sb="144" eb="146">
      <t>エンカツ</t>
    </rPh>
    <rPh sb="147" eb="149">
      <t>ジッシ</t>
    </rPh>
    <rPh sb="154" eb="156">
      <t>ジギョウ</t>
    </rPh>
    <phoneticPr fontId="5"/>
  </si>
  <si>
    <t>-</t>
  </si>
  <si>
    <t>-</t>
    <phoneticPr fontId="5"/>
  </si>
  <si>
    <t>-</t>
    <phoneticPr fontId="5"/>
  </si>
  <si>
    <t>総務課長 長橋 和久
会計課長 市川 篤志
技術調査課長 岡村 次郎</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</si>
  <si>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phoneticPr fontId="5"/>
  </si>
  <si>
    <t>施設整備費補助金</t>
    <rPh sb="0" eb="2">
      <t>シセツ</t>
    </rPh>
    <rPh sb="2" eb="5">
      <t>セイビヒ</t>
    </rPh>
    <rPh sb="5" eb="8">
      <t>ホジョキン</t>
    </rPh>
    <phoneticPr fontId="5"/>
  </si>
  <si>
    <t>建築及び都市計画に係る技術に関する調査、試験、研究及び開発並びに成果の普及等
（国土交通大臣より査読付論文は毎年度60報以上発表となることが目標値として定められている。）</t>
    <phoneticPr fontId="5"/>
  </si>
  <si>
    <t>査読付論文数</t>
    <phoneticPr fontId="5"/>
  </si>
  <si>
    <t>業務実績等報告書（建築研究所にて作成）</t>
    <phoneticPr fontId="5"/>
  </si>
  <si>
    <t>報</t>
    <rPh sb="0" eb="1">
      <t>ホウ</t>
    </rPh>
    <phoneticPr fontId="5"/>
  </si>
  <si>
    <t>建築及び都市計画に係る技術に関する成果の普及等
（国土交通大臣より成果発表会は毎年度10回以上発表することが目標値として定められている。）</t>
    <phoneticPr fontId="5"/>
  </si>
  <si>
    <t>成果発表会の開催数</t>
    <phoneticPr fontId="5"/>
  </si>
  <si>
    <t>回</t>
    <rPh sb="0" eb="1">
      <t>カイ</t>
    </rPh>
    <phoneticPr fontId="5"/>
  </si>
  <si>
    <t>-</t>
    <phoneticPr fontId="5"/>
  </si>
  <si>
    <t>業務実績等報告書（建築研究所にて作成）</t>
    <phoneticPr fontId="5"/>
  </si>
  <si>
    <t>国の技術基準の策定・改正は、建築研究所の成果を受け取った後の国の作業状況によるため目標値を設定することができないが、重要なアウトカムの一つである</t>
    <phoneticPr fontId="5"/>
  </si>
  <si>
    <t>建築研究所が作成に参画した主な国の技術基準数（公布ベース）</t>
    <phoneticPr fontId="5"/>
  </si>
  <si>
    <t>-</t>
    <phoneticPr fontId="5"/>
  </si>
  <si>
    <t>-</t>
    <phoneticPr fontId="5"/>
  </si>
  <si>
    <t>件</t>
    <rPh sb="0" eb="1">
      <t>ケン</t>
    </rPh>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</si>
  <si>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phoneticPr fontId="5"/>
  </si>
  <si>
    <t>棟</t>
    <rPh sb="0" eb="1">
      <t>トウ</t>
    </rPh>
    <phoneticPr fontId="5"/>
  </si>
  <si>
    <t>施設１棟当たりコスト ＝
執行額（国費)(X) ／ 実施施設数（Y）　　　　　　</t>
    <phoneticPr fontId="5"/>
  </si>
  <si>
    <t>X / Y</t>
  </si>
  <si>
    <t>94/3</t>
  </si>
  <si>
    <t>182/6</t>
  </si>
  <si>
    <t>11　ICTの利活用及び技術研究開発の推進</t>
  </si>
  <si>
    <t>41　技術研究開発の推進</t>
  </si>
  <si>
    <t>研究開発課題数</t>
  </si>
  <si>
    <t>建築研究所が策定に参画した主な国の技術基準数</t>
  </si>
  <si>
    <t>件</t>
    <rPh sb="0" eb="1">
      <t>ケン</t>
    </rPh>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</si>
  <si>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</si>
  <si>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</si>
  <si>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</si>
  <si>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</si>
  <si>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</si>
  <si>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</si>
  <si>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</si>
  <si>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</si>
  <si>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</si>
  <si>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</si>
  <si>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</si>
  <si>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</si>
  <si>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</si>
  <si>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平成30年6月に「国立研究開発法人建築研究所調達等合理化計画」を策定している。</t>
    <rPh sb="32" eb="34">
      <t>サクテイ</t>
    </rPh>
    <phoneticPr fontId="5"/>
  </si>
  <si>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</si>
  <si>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</si>
  <si>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16</t>
    <phoneticPr fontId="5"/>
  </si>
  <si>
    <t>17</t>
    <phoneticPr fontId="5"/>
  </si>
  <si>
    <t>21</t>
    <phoneticPr fontId="5"/>
  </si>
  <si>
    <t>425</t>
    <phoneticPr fontId="5"/>
  </si>
  <si>
    <t>406</t>
    <phoneticPr fontId="5"/>
  </si>
  <si>
    <t>442</t>
    <phoneticPr fontId="5"/>
  </si>
  <si>
    <t>437</t>
    <phoneticPr fontId="5"/>
  </si>
  <si>
    <t>431</t>
    <phoneticPr fontId="5"/>
  </si>
  <si>
    <t>外部委託費</t>
    <rPh sb="0" eb="2">
      <t>ガイブ</t>
    </rPh>
    <rPh sb="2" eb="5">
      <t>イタクヒ</t>
    </rPh>
    <phoneticPr fontId="5"/>
  </si>
  <si>
    <t>工事費</t>
    <rPh sb="0" eb="3">
      <t>コウジヒ</t>
    </rPh>
    <phoneticPr fontId="5"/>
  </si>
  <si>
    <t>国立研究開発法人建築研究所</t>
    <rPh sb="0" eb="6">
      <t>コクリツケンキュウカイハツ</t>
    </rPh>
    <rPh sb="6" eb="8">
      <t>ホウジン</t>
    </rPh>
    <rPh sb="8" eb="10">
      <t>ケンチク</t>
    </rPh>
    <rPh sb="10" eb="13">
      <t>ケンキュウジョ</t>
    </rPh>
    <phoneticPr fontId="5"/>
  </si>
  <si>
    <t>A.建築研究所</t>
    <rPh sb="2" eb="4">
      <t>ケンチク</t>
    </rPh>
    <rPh sb="4" eb="7">
      <t>ケンキュウショ</t>
    </rPh>
    <phoneticPr fontId="5"/>
  </si>
  <si>
    <t>研究に必要な施設の整備等</t>
    <rPh sb="0" eb="2">
      <t>ケンキュウ</t>
    </rPh>
    <rPh sb="3" eb="5">
      <t>ヒツヨウ</t>
    </rPh>
    <rPh sb="6" eb="8">
      <t>シセツ</t>
    </rPh>
    <rPh sb="9" eb="11">
      <t>セイビ</t>
    </rPh>
    <rPh sb="11" eb="12">
      <t>トウ</t>
    </rPh>
    <phoneticPr fontId="5"/>
  </si>
  <si>
    <t>-</t>
    <phoneticPr fontId="5"/>
  </si>
  <si>
    <t>-</t>
    <phoneticPr fontId="5"/>
  </si>
  <si>
    <t>-</t>
    <phoneticPr fontId="5"/>
  </si>
  <si>
    <t>B.株式会社巴技研</t>
    <phoneticPr fontId="5"/>
  </si>
  <si>
    <t>自己釣り合い式実大構造部材加力実験装置整備</t>
    <phoneticPr fontId="5"/>
  </si>
  <si>
    <t>A</t>
    <phoneticPr fontId="5"/>
  </si>
  <si>
    <t>自己釣り合い式実大構造部材加力実験装置整備</t>
    <phoneticPr fontId="5"/>
  </si>
  <si>
    <t>株式会社巴技研</t>
    <phoneticPr fontId="5"/>
  </si>
  <si>
    <t>日本電設工業株式会社営業統括本部</t>
    <phoneticPr fontId="5"/>
  </si>
  <si>
    <t>強度試験棟受変電設備その他改修工事</t>
    <phoneticPr fontId="5"/>
  </si>
  <si>
    <t>実大構造物実験棟実大部材加力ｼｽﾃﾑ装置整備　他1件</t>
    <rPh sb="23" eb="24">
      <t>ホカ</t>
    </rPh>
    <rPh sb="25" eb="26">
      <t>ケン</t>
    </rPh>
    <phoneticPr fontId="5"/>
  </si>
  <si>
    <t>オックスジャッキ株式会社</t>
    <phoneticPr fontId="5"/>
  </si>
  <si>
    <t>三菱重工機械ｼｽﾃﾑ株式会社</t>
    <phoneticPr fontId="5"/>
  </si>
  <si>
    <t>強度試験棟中型振動台ﾃﾞｼﾞﾀﾙ制御装置更新整備</t>
    <phoneticPr fontId="5"/>
  </si>
  <si>
    <t>建築部材実験棟恒温恒湿室空気調和設備その他改修工事</t>
    <phoneticPr fontId="5"/>
  </si>
  <si>
    <t>株式会社朝日工業社</t>
    <phoneticPr fontId="5"/>
  </si>
  <si>
    <t>661/3</t>
    <phoneticPr fontId="5"/>
  </si>
  <si>
    <t>1889/21</t>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</si>
  <si>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独立行政法人通則法に基づき、国土交通省国立研究開発法人審議会の意見を聴いた上で、国土交通大臣が業務実績について評価した結果、平成29年度の業務評価について、「顕著な成果の創出が認められる」と評価された。</t>
    <rPh sb="16" eb="22">
      <t>コクリツケンキュウカイハツ</t>
    </rPh>
    <rPh sb="152" eb="158">
      <t>コクリツケンキュウカイハツ</t>
    </rPh>
    <rPh sb="160" eb="163">
      <t>シンギカイ</t>
    </rPh>
    <rPh sb="164" eb="166">
      <t>イケン</t>
    </rPh>
    <rPh sb="167" eb="168">
      <t>キ</t>
    </rPh>
    <rPh sb="170" eb="171">
      <t>ウエ</t>
    </rPh>
    <rPh sb="173" eb="175">
      <t>コクド</t>
    </rPh>
    <rPh sb="175" eb="177">
      <t>コウツウ</t>
    </rPh>
    <rPh sb="177" eb="179">
      <t>ダイジン</t>
    </rPh>
    <rPh sb="180" eb="182">
      <t>ギョウム</t>
    </rPh>
    <rPh sb="182" eb="184">
      <t>ジッセキ</t>
    </rPh>
    <rPh sb="188" eb="190">
      <t>ヒョウカ</t>
    </rPh>
    <rPh sb="192" eb="194">
      <t>ケッカ</t>
    </rPh>
    <rPh sb="202" eb="204">
      <t>ギョウム</t>
    </rPh>
    <rPh sb="212" eb="214">
      <t>ケンチョ</t>
    </rPh>
    <rPh sb="215" eb="217">
      <t>セイカ</t>
    </rPh>
    <rPh sb="218" eb="220">
      <t>ソウシュツ</t>
    </rPh>
    <rPh sb="221" eb="222">
      <t>ミト</t>
    </rPh>
    <phoneticPr fontId="5"/>
  </si>
  <si>
    <t>適正な工期を設定するためである。</t>
    <rPh sb="0" eb="2">
      <t>テキセイ</t>
    </rPh>
    <rPh sb="3" eb="5">
      <t>コウキ</t>
    </rPh>
    <rPh sb="6" eb="8">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</si>
</sst>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12700</xdr:colOff>
      <xdr:row>743</xdr:row>
      <xdr:rowOff>12700</xdr:rowOff>
    </xdr:from>
    <xdr:to>
      <xdr:col>46</xdr:col>
      <xdr:colOff>0</xdr:colOff>
      <xdr:row>774</xdr:row>
      <xdr:rowOff>304800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4700" y="108407200"/>
          <a:ext cx="7302500" cy="1184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424</v>
      </c>
      <c r="AT2" s="942"/>
      <c r="AU2" s="942"/>
      <c r="AV2" s="52" t="str">
        <f>IF(AW2="", "", "-")</f>
        <v/>
      </c>
      <c r="AW2" s="913"/>
      <c r="AX2" s="913"/>
    </row>
    <row r="3" spans="1:50" ht="21" customHeight="1" thickBot="1" x14ac:dyDescent="0.2">
      <c r="A3" s="869" t="s">
        <v>542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40.5" customHeight="1" x14ac:dyDescent="0.15">
      <c r="A5" s="694" t="s">
        <v>67</v>
      </c>
      <c r="B5" s="695"/>
      <c r="C5" s="695"/>
      <c r="D5" s="695"/>
      <c r="E5" s="695"/>
      <c r="F5" s="696"/>
      <c r="G5" s="841" t="s">
        <v>176</v>
      </c>
      <c r="H5" s="842"/>
      <c r="I5" s="842"/>
      <c r="J5" s="842"/>
      <c r="K5" s="842"/>
      <c r="L5" s="842"/>
      <c r="M5" s="843" t="s">
        <v>66</v>
      </c>
      <c r="N5" s="844"/>
      <c r="O5" s="844"/>
      <c r="P5" s="844"/>
      <c r="Q5" s="844"/>
      <c r="R5" s="845"/>
      <c r="S5" s="846" t="s">
        <v>131</v>
      </c>
      <c r="T5" s="842"/>
      <c r="U5" s="842"/>
      <c r="V5" s="842"/>
      <c r="W5" s="842"/>
      <c r="X5" s="847"/>
      <c r="Y5" s="700" t="s">
        <v>3</v>
      </c>
      <c r="Z5" s="543"/>
      <c r="AA5" s="543"/>
      <c r="AB5" s="543"/>
      <c r="AC5" s="543"/>
      <c r="AD5" s="544"/>
      <c r="AE5" s="701" t="s">
        <v>571</v>
      </c>
      <c r="AF5" s="701"/>
      <c r="AG5" s="701"/>
      <c r="AH5" s="701"/>
      <c r="AI5" s="701"/>
      <c r="AJ5" s="701"/>
      <c r="AK5" s="701"/>
      <c r="AL5" s="701"/>
      <c r="AM5" s="701"/>
      <c r="AN5" s="701"/>
      <c r="AO5" s="701"/>
      <c r="AP5" s="702"/>
      <c r="AQ5" s="703" t="s">
        <v>579</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4" t="s">
        <v>514</v>
      </c>
      <c r="Z7" s="443"/>
      <c r="AA7" s="443"/>
      <c r="AB7" s="443"/>
      <c r="AC7" s="443"/>
      <c r="AD7" s="925"/>
      <c r="AE7" s="914" t="s">
        <v>574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科学技術・イノベーション</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580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80</v>
      </c>
      <c r="Q13" s="660"/>
      <c r="R13" s="660"/>
      <c r="S13" s="660"/>
      <c r="T13" s="660"/>
      <c r="U13" s="660"/>
      <c r="V13" s="661"/>
      <c r="W13" s="659">
        <v>60</v>
      </c>
      <c r="X13" s="660"/>
      <c r="Y13" s="660"/>
      <c r="Z13" s="660"/>
      <c r="AA13" s="660"/>
      <c r="AB13" s="660"/>
      <c r="AC13" s="661"/>
      <c r="AD13" s="659">
        <v>88</v>
      </c>
      <c r="AE13" s="660"/>
      <c r="AF13" s="660"/>
      <c r="AG13" s="660"/>
      <c r="AH13" s="660"/>
      <c r="AI13" s="660"/>
      <c r="AJ13" s="661"/>
      <c r="AK13" s="659">
        <v>84</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v>220</v>
      </c>
      <c r="Q14" s="660"/>
      <c r="R14" s="660"/>
      <c r="S14" s="660"/>
      <c r="T14" s="660"/>
      <c r="U14" s="660"/>
      <c r="V14" s="661"/>
      <c r="W14" s="659">
        <v>554</v>
      </c>
      <c r="X14" s="660"/>
      <c r="Y14" s="660"/>
      <c r="Z14" s="660"/>
      <c r="AA14" s="660"/>
      <c r="AB14" s="660"/>
      <c r="AC14" s="661"/>
      <c r="AD14" s="659">
        <v>1792</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576</v>
      </c>
      <c r="Q15" s="660"/>
      <c r="R15" s="660"/>
      <c r="S15" s="660"/>
      <c r="T15" s="660"/>
      <c r="U15" s="660"/>
      <c r="V15" s="661"/>
      <c r="W15" s="659">
        <v>165</v>
      </c>
      <c r="X15" s="660"/>
      <c r="Y15" s="660"/>
      <c r="Z15" s="660"/>
      <c r="AA15" s="660"/>
      <c r="AB15" s="660"/>
      <c r="AC15" s="661"/>
      <c r="AD15" s="659">
        <v>593</v>
      </c>
      <c r="AE15" s="660"/>
      <c r="AF15" s="660"/>
      <c r="AG15" s="660"/>
      <c r="AH15" s="660"/>
      <c r="AI15" s="660"/>
      <c r="AJ15" s="661"/>
      <c r="AK15" s="659">
        <v>1805</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v>-165</v>
      </c>
      <c r="Q16" s="660"/>
      <c r="R16" s="660"/>
      <c r="S16" s="660"/>
      <c r="T16" s="660"/>
      <c r="U16" s="660"/>
      <c r="V16" s="661"/>
      <c r="W16" s="659">
        <v>-593</v>
      </c>
      <c r="X16" s="660"/>
      <c r="Y16" s="660"/>
      <c r="Z16" s="660"/>
      <c r="AA16" s="660"/>
      <c r="AB16" s="660"/>
      <c r="AC16" s="661"/>
      <c r="AD16" s="659">
        <v>-1805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577</v>
      </c>
      <c r="Q17" s="660"/>
      <c r="R17" s="660"/>
      <c r="S17" s="660"/>
      <c r="T17" s="660"/>
      <c r="U17" s="660"/>
      <c r="V17" s="661"/>
      <c r="W17" s="659" t="s">
        <v>578</v>
      </c>
      <c r="X17" s="660"/>
      <c r="Y17" s="660"/>
      <c r="Z17" s="660"/>
      <c r="AA17" s="660"/>
      <c r="AB17" s="660"/>
      <c r="AC17" s="661"/>
      <c r="AD17" s="659" t="s">
        <v>577</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135</v>
      </c>
      <c r="Q18" s="881"/>
      <c r="R18" s="881"/>
      <c r="S18" s="881"/>
      <c r="T18" s="881"/>
      <c r="U18" s="881"/>
      <c r="V18" s="882"/>
      <c r="W18" s="880">
        <f>SUM(W13:AC17)</f>
        <v>186</v>
      </c>
      <c r="X18" s="881"/>
      <c r="Y18" s="881"/>
      <c r="Z18" s="881"/>
      <c r="AA18" s="881"/>
      <c r="AB18" s="881"/>
      <c r="AC18" s="882"/>
      <c r="AD18" s="880">
        <f>SUM(AD13:AJ17)</f>
        <v>668</v>
      </c>
      <c r="AE18" s="881"/>
      <c r="AF18" s="881"/>
      <c r="AG18" s="881"/>
      <c r="AH18" s="881"/>
      <c r="AI18" s="881"/>
      <c r="AJ18" s="882"/>
      <c r="AK18" s="880">
        <f>SUM(AK13:AQ17)</f>
        <v>1889</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94</v>
      </c>
      <c r="Q19" s="660"/>
      <c r="R19" s="660"/>
      <c r="S19" s="660"/>
      <c r="T19" s="660"/>
      <c r="U19" s="660"/>
      <c r="V19" s="661"/>
      <c r="W19" s="659">
        <v>182</v>
      </c>
      <c r="X19" s="660"/>
      <c r="Y19" s="660"/>
      <c r="Z19" s="660"/>
      <c r="AA19" s="660"/>
      <c r="AB19" s="660"/>
      <c r="AC19" s="661"/>
      <c r="AD19" s="659">
        <v>661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8" t="s">
        <v>10</v>
      </c>
      <c r="H20" s="879"/>
      <c r="I20" s="879"/>
      <c r="J20" s="879"/>
      <c r="K20" s="879"/>
      <c r="L20" s="879"/>
      <c r="M20" s="879"/>
      <c r="N20" s="879"/>
      <c r="O20" s="879"/>
      <c r="P20" s="318">
        <f>IF(P18=0, "-", SUM(P19)/P18)</f>
        <v>0.6962962962962963</v>
      </c>
      <c r="Q20" s="318"/>
      <c r="R20" s="318"/>
      <c r="S20" s="318"/>
      <c r="T20" s="318"/>
      <c r="U20" s="318"/>
      <c r="V20" s="318"/>
      <c r="W20" s="318">
        <f t="shared" ref="W20" si="0">IF(W18=0, "-", SUM(W19)/W18)</f>
        <v>0.978494623655914</v>
      </c>
      <c r="X20" s="318"/>
      <c r="Y20" s="318"/>
      <c r="Z20" s="318"/>
      <c r="AA20" s="318"/>
      <c r="AB20" s="318"/>
      <c r="AC20" s="318"/>
      <c r="AD20" s="318">
        <f t="shared" ref="AD20" si="1">IF(AD18=0, "-", SUM(AD19)/AD18)</f>
        <v>0.98952095808383234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0.31333333333333335</v>
      </c>
      <c r="Q21" s="318"/>
      <c r="R21" s="318"/>
      <c r="S21" s="318"/>
      <c r="T21" s="318"/>
      <c r="U21" s="318"/>
      <c r="V21" s="318"/>
      <c r="W21" s="318">
        <f t="shared" ref="W21" si="2">IF(W19=0, "-", SUM(W19)/SUM(W13,W14))</f>
        <v>0.29641693811074921</v>
      </c>
      <c r="X21" s="318"/>
      <c r="Y21" s="318"/>
      <c r="Z21" s="318"/>
      <c r="AA21" s="318"/>
      <c r="AB21" s="318"/>
      <c r="AC21" s="318"/>
      <c r="AD21" s="318">
        <f t="shared" ref="AD21" si="3">IF(AD19=0, "-", SUM(AD19)/SUM(AD13,AD14))</f>
        <v>0.35159574468085109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558</v>
      </c>
      <c r="B22" s="967"/>
      <c r="C22" s="967"/>
      <c r="D22" s="967"/>
      <c r="E22" s="967"/>
      <c r="F22" s="968"/>
      <c r="G22" s="953" t="s">
        <v>457</v>
      </c>
      <c r="H22" s="222"/>
      <c r="I22" s="222"/>
      <c r="J22" s="222"/>
      <c r="K22" s="222"/>
      <c r="L22" s="222"/>
      <c r="M22" s="222"/>
      <c r="N22" s="222"/>
      <c r="O22" s="223"/>
      <c r="P22" s="938" t="s">
        <v>519</v>
      </c>
      <c r="Q22" s="222"/>
      <c r="R22" s="222"/>
      <c r="S22" s="222"/>
      <c r="T22" s="222"/>
      <c r="U22" s="222"/>
      <c r="V22" s="223"/>
      <c r="W22" s="938" t="s">
        <v>515</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581</v>
      </c>
      <c r="H23" s="955"/>
      <c r="I23" s="955"/>
      <c r="J23" s="955"/>
      <c r="K23" s="955"/>
      <c r="L23" s="955"/>
      <c r="M23" s="955"/>
      <c r="N23" s="955"/>
      <c r="O23" s="956"/>
      <c r="P23" s="921">
        <v>84</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84</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17" t="s">
        <v>526</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577</v>
      </c>
      <c r="AR31" s="200"/>
      <c r="AS31" s="133" t="s">
        <v>355</v>
      </c>
      <c r="AT31" s="134"/>
      <c r="AU31" s="199">
        <v>33</v>
      </c>
      <c r="AV31" s="199"/>
      <c r="AW31" s="398" t="s">
        <v>300</v>
      </c>
      <c r="AX31" s="399"/>
    </row>
    <row r="32" spans="1:50" ht="39"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585</v>
      </c>
      <c r="AC32" s="461"/>
      <c r="AD32" s="461"/>
      <c r="AE32" s="218">
        <v>67</v>
      </c>
      <c r="AF32" s="219"/>
      <c r="AG32" s="219"/>
      <c r="AH32" s="219"/>
      <c r="AI32" s="218">
        <v>62</v>
      </c>
      <c r="AJ32" s="219"/>
      <c r="AK32" s="219"/>
      <c r="AL32" s="219"/>
      <c r="AM32" s="218">
        <v>70</v>
      </c>
      <c r="AN32" s="219"/>
      <c r="AO32" s="219"/>
      <c r="AP32" s="219"/>
      <c r="AQ32" s="340" t="s">
        <v>577</v>
      </c>
      <c r="AR32" s="207"/>
      <c r="AS32" s="207"/>
      <c r="AT32" s="341"/>
      <c r="AU32" s="219" t="s">
        <v>577</v>
      </c>
      <c r="AV32" s="219"/>
      <c r="AW32" s="219"/>
      <c r="AX32" s="221"/>
    </row>
    <row r="33" spans="1:50" ht="39"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60</v>
      </c>
      <c r="AF33" s="219"/>
      <c r="AG33" s="219"/>
      <c r="AH33" s="219"/>
      <c r="AI33" s="218">
        <v>60</v>
      </c>
      <c r="AJ33" s="219"/>
      <c r="AK33" s="219"/>
      <c r="AL33" s="219"/>
      <c r="AM33" s="218">
        <v>60</v>
      </c>
      <c r="AN33" s="219"/>
      <c r="AO33" s="219"/>
      <c r="AP33" s="219"/>
      <c r="AQ33" s="340">
        <v>60</v>
      </c>
      <c r="AR33" s="207"/>
      <c r="AS33" s="207"/>
      <c r="AT33" s="341"/>
      <c r="AU33" s="219">
        <v>60</v>
      </c>
      <c r="AV33" s="219"/>
      <c r="AW33" s="219"/>
      <c r="AX33" s="221"/>
    </row>
    <row r="34" spans="1:50" ht="39"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111.66</v>
      </c>
      <c r="AF34" s="219"/>
      <c r="AG34" s="219"/>
      <c r="AH34" s="219"/>
      <c r="AI34" s="218">
        <v>103.33</v>
      </c>
      <c r="AJ34" s="219"/>
      <c r="AK34" s="219"/>
      <c r="AL34" s="219"/>
      <c r="AM34" s="218">
        <v>128.33000000000001</v>
      </c>
      <c r="AN34" s="219"/>
      <c r="AO34" s="219"/>
      <c r="AP34" s="219"/>
      <c r="AQ34" s="340" t="s">
        <v>577</v>
      </c>
      <c r="AR34" s="207"/>
      <c r="AS34" s="207"/>
      <c r="AT34" s="341"/>
      <c r="AU34" s="219" t="s">
        <v>577</v>
      </c>
      <c r="AV34" s="219"/>
      <c r="AW34" s="219"/>
      <c r="AX34" s="221"/>
    </row>
    <row r="35" spans="1:50" ht="23.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577</v>
      </c>
      <c r="AR38" s="200"/>
      <c r="AS38" s="133" t="s">
        <v>355</v>
      </c>
      <c r="AT38" s="134"/>
      <c r="AU38" s="199">
        <v>33</v>
      </c>
      <c r="AV38" s="199"/>
      <c r="AW38" s="398" t="s">
        <v>300</v>
      </c>
      <c r="AX38" s="399"/>
    </row>
    <row r="39" spans="1:50" ht="37.5" customHeight="1" x14ac:dyDescent="0.15">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588</v>
      </c>
      <c r="AC39" s="461"/>
      <c r="AD39" s="461"/>
      <c r="AE39" s="218">
        <v>13</v>
      </c>
      <c r="AF39" s="219"/>
      <c r="AG39" s="219"/>
      <c r="AH39" s="219"/>
      <c r="AI39" s="218">
        <v>14</v>
      </c>
      <c r="AJ39" s="219"/>
      <c r="AK39" s="219"/>
      <c r="AL39" s="219"/>
      <c r="AM39" s="218">
        <v>11</v>
      </c>
      <c r="AN39" s="219"/>
      <c r="AO39" s="219"/>
      <c r="AP39" s="219"/>
      <c r="AQ39" s="340" t="s">
        <v>577</v>
      </c>
      <c r="AR39" s="207"/>
      <c r="AS39" s="207"/>
      <c r="AT39" s="341"/>
      <c r="AU39" s="219" t="s">
        <v>577</v>
      </c>
      <c r="AV39" s="219"/>
      <c r="AW39" s="219"/>
      <c r="AX39" s="221"/>
    </row>
    <row r="40" spans="1:50" ht="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588</v>
      </c>
      <c r="AC40" s="523"/>
      <c r="AD40" s="523"/>
      <c r="AE40" s="218">
        <v>10</v>
      </c>
      <c r="AF40" s="219"/>
      <c r="AG40" s="219"/>
      <c r="AH40" s="219"/>
      <c r="AI40" s="218">
        <v>10</v>
      </c>
      <c r="AJ40" s="219"/>
      <c r="AK40" s="219"/>
      <c r="AL40" s="219"/>
      <c r="AM40" s="218">
        <v>10</v>
      </c>
      <c r="AN40" s="219"/>
      <c r="AO40" s="219"/>
      <c r="AP40" s="219"/>
      <c r="AQ40" s="340">
        <v>10</v>
      </c>
      <c r="AR40" s="207"/>
      <c r="AS40" s="207"/>
      <c r="AT40" s="341"/>
      <c r="AU40" s="219">
        <v>10</v>
      </c>
      <c r="AV40" s="219"/>
      <c r="AW40" s="219"/>
      <c r="AX40" s="221"/>
    </row>
    <row r="41" spans="1:50" ht="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130</v>
      </c>
      <c r="AF41" s="219"/>
      <c r="AG41" s="219"/>
      <c r="AH41" s="219"/>
      <c r="AI41" s="218">
        <v>140</v>
      </c>
      <c r="AJ41" s="219"/>
      <c r="AK41" s="219"/>
      <c r="AL41" s="219"/>
      <c r="AM41" s="218">
        <v>110</v>
      </c>
      <c r="AN41" s="219"/>
      <c r="AO41" s="219"/>
      <c r="AP41" s="219"/>
      <c r="AQ41" s="340" t="s">
        <v>589</v>
      </c>
      <c r="AR41" s="207"/>
      <c r="AS41" s="207"/>
      <c r="AT41" s="341"/>
      <c r="AU41" s="219" t="s">
        <v>577</v>
      </c>
      <c r="AV41" s="219"/>
      <c r="AW41" s="219"/>
      <c r="AX41" s="221"/>
    </row>
    <row r="42" spans="1:50" ht="23.25" customHeight="1" x14ac:dyDescent="0.15">
      <c r="A42" s="226" t="s">
        <v>504</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t="s">
        <v>577</v>
      </c>
      <c r="AR45" s="200"/>
      <c r="AS45" s="133" t="s">
        <v>355</v>
      </c>
      <c r="AT45" s="134"/>
      <c r="AU45" s="199">
        <v>33</v>
      </c>
      <c r="AV45" s="199"/>
      <c r="AW45" s="398" t="s">
        <v>300</v>
      </c>
      <c r="AX45" s="399"/>
    </row>
    <row r="46" spans="1:50" ht="37.5" customHeight="1" x14ac:dyDescent="0.15">
      <c r="A46" s="403"/>
      <c r="B46" s="401"/>
      <c r="C46" s="401"/>
      <c r="D46" s="401"/>
      <c r="E46" s="401"/>
      <c r="F46" s="402"/>
      <c r="G46" s="564" t="s">
        <v>591</v>
      </c>
      <c r="H46" s="565"/>
      <c r="I46" s="565"/>
      <c r="J46" s="565"/>
      <c r="K46" s="565"/>
      <c r="L46" s="565"/>
      <c r="M46" s="565"/>
      <c r="N46" s="565"/>
      <c r="O46" s="566"/>
      <c r="P46" s="105" t="s">
        <v>592</v>
      </c>
      <c r="Q46" s="105"/>
      <c r="R46" s="105"/>
      <c r="S46" s="105"/>
      <c r="T46" s="105"/>
      <c r="U46" s="105"/>
      <c r="V46" s="105"/>
      <c r="W46" s="105"/>
      <c r="X46" s="106"/>
      <c r="Y46" s="471" t="s">
        <v>12</v>
      </c>
      <c r="Z46" s="531"/>
      <c r="AA46" s="532"/>
      <c r="AB46" s="461" t="s">
        <v>595</v>
      </c>
      <c r="AC46" s="461"/>
      <c r="AD46" s="461"/>
      <c r="AE46" s="218">
        <v>23</v>
      </c>
      <c r="AF46" s="219"/>
      <c r="AG46" s="219"/>
      <c r="AH46" s="219"/>
      <c r="AI46" s="218">
        <v>17</v>
      </c>
      <c r="AJ46" s="219"/>
      <c r="AK46" s="219"/>
      <c r="AL46" s="219"/>
      <c r="AM46" s="218">
        <v>18</v>
      </c>
      <c r="AN46" s="219"/>
      <c r="AO46" s="219"/>
      <c r="AP46" s="219"/>
      <c r="AQ46" s="340" t="s">
        <v>577</v>
      </c>
      <c r="AR46" s="207"/>
      <c r="AS46" s="207"/>
      <c r="AT46" s="341"/>
      <c r="AU46" s="219" t="s">
        <v>594</v>
      </c>
      <c r="AV46" s="219"/>
      <c r="AW46" s="219"/>
      <c r="AX46" s="221"/>
    </row>
    <row r="47" spans="1:50" ht="37.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577</v>
      </c>
      <c r="AC47" s="523"/>
      <c r="AD47" s="523"/>
      <c r="AE47" s="218" t="s">
        <v>577</v>
      </c>
      <c r="AF47" s="219"/>
      <c r="AG47" s="219"/>
      <c r="AH47" s="219"/>
      <c r="AI47" s="218" t="s">
        <v>577</v>
      </c>
      <c r="AJ47" s="219"/>
      <c r="AK47" s="219"/>
      <c r="AL47" s="219"/>
      <c r="AM47" s="218" t="s">
        <v>577</v>
      </c>
      <c r="AN47" s="219"/>
      <c r="AO47" s="219"/>
      <c r="AP47" s="219"/>
      <c r="AQ47" s="340" t="s">
        <v>593</v>
      </c>
      <c r="AR47" s="207"/>
      <c r="AS47" s="207"/>
      <c r="AT47" s="341"/>
      <c r="AU47" s="219" t="s">
        <v>577</v>
      </c>
      <c r="AV47" s="219"/>
      <c r="AW47" s="219"/>
      <c r="AX47" s="221"/>
    </row>
    <row r="48" spans="1:50" ht="37.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577</v>
      </c>
      <c r="AF48" s="219"/>
      <c r="AG48" s="219"/>
      <c r="AH48" s="219"/>
      <c r="AI48" s="218" t="s">
        <v>577</v>
      </c>
      <c r="AJ48" s="219"/>
      <c r="AK48" s="219"/>
      <c r="AL48" s="219"/>
      <c r="AM48" s="218" t="s">
        <v>577</v>
      </c>
      <c r="AN48" s="219"/>
      <c r="AO48" s="219"/>
      <c r="AP48" s="219"/>
      <c r="AQ48" s="340" t="s">
        <v>577</v>
      </c>
      <c r="AR48" s="207"/>
      <c r="AS48" s="207"/>
      <c r="AT48" s="341"/>
      <c r="AU48" s="219" t="s">
        <v>577</v>
      </c>
      <c r="AV48" s="219"/>
      <c r="AW48" s="219"/>
      <c r="AX48" s="221"/>
    </row>
    <row r="49" spans="1:50" ht="23.25" customHeight="1" x14ac:dyDescent="0.15">
      <c r="A49" s="226" t="s">
        <v>504</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54"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3</v>
      </c>
      <c r="AF101" s="219"/>
      <c r="AG101" s="219"/>
      <c r="AH101" s="220"/>
      <c r="AI101" s="218">
        <v>6</v>
      </c>
      <c r="AJ101" s="219"/>
      <c r="AK101" s="219"/>
      <c r="AL101" s="220"/>
      <c r="AM101" s="218">
        <v>3</v>
      </c>
      <c r="AN101" s="219"/>
      <c r="AO101" s="219"/>
      <c r="AP101" s="220"/>
      <c r="AQ101" s="218" t="s">
        <v>636</v>
      </c>
      <c r="AR101" s="219"/>
      <c r="AS101" s="219"/>
      <c r="AT101" s="220"/>
      <c r="AU101" s="218" t="s">
        <v>637</v>
      </c>
      <c r="AV101" s="219"/>
      <c r="AW101" s="219"/>
      <c r="AX101" s="220"/>
    </row>
    <row r="102" spans="1:60" ht="54"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1</v>
      </c>
      <c r="AF102" s="418"/>
      <c r="AG102" s="418"/>
      <c r="AH102" s="418"/>
      <c r="AI102" s="418">
        <v>3</v>
      </c>
      <c r="AJ102" s="418"/>
      <c r="AK102" s="418"/>
      <c r="AL102" s="418"/>
      <c r="AM102" s="418">
        <v>3</v>
      </c>
      <c r="AN102" s="418"/>
      <c r="AO102" s="418"/>
      <c r="AP102" s="418"/>
      <c r="AQ102" s="273">
        <v>21</v>
      </c>
      <c r="AR102" s="274"/>
      <c r="AS102" s="274"/>
      <c r="AT102" s="319"/>
      <c r="AU102" s="273" t="s">
        <v>638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3" t="s">
        <v>521</v>
      </c>
      <c r="AR115" s="594"/>
      <c r="AS115" s="594"/>
      <c r="AT115" s="594"/>
      <c r="AU115" s="594"/>
      <c r="AV115" s="594"/>
      <c r="AW115" s="594"/>
      <c r="AX115" s="595"/>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31</v>
      </c>
      <c r="AF116" s="418"/>
      <c r="AG116" s="418"/>
      <c r="AH116" s="418"/>
      <c r="AI116" s="418">
        <v>30.333333333333332</v>
      </c>
      <c r="AJ116" s="418"/>
      <c r="AK116" s="418"/>
      <c r="AL116" s="418"/>
      <c r="AM116" s="418">
        <v>220.33</v>
      </c>
      <c r="AN116" s="418"/>
      <c r="AO116" s="418"/>
      <c r="AP116" s="418"/>
      <c r="AQ116" s="218">
        <v>89.951999999999998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652</v>
      </c>
      <c r="AN117" s="551"/>
      <c r="AO117" s="551"/>
      <c r="AP117" s="551"/>
      <c r="AQ117" s="551" t="s">
        <v>653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3" t="s">
        <v>521</v>
      </c>
      <c r="AR118" s="594"/>
      <c r="AS118" s="594"/>
      <c r="AT118" s="594"/>
      <c r="AU118" s="594"/>
      <c r="AV118" s="594"/>
      <c r="AW118" s="594"/>
      <c r="AX118" s="595"/>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3" t="s">
        <v>521</v>
      </c>
      <c r="AR121" s="594"/>
      <c r="AS121" s="594"/>
      <c r="AT121" s="594"/>
      <c r="AU121" s="594"/>
      <c r="AV121" s="594"/>
      <c r="AW121" s="594"/>
      <c r="AX121" s="595"/>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3" t="s">
        <v>521</v>
      </c>
      <c r="AR124" s="594"/>
      <c r="AS124" s="594"/>
      <c r="AT124" s="594"/>
      <c r="AU124" s="594"/>
      <c r="AV124" s="594"/>
      <c r="AW124" s="594"/>
      <c r="AX124" s="595"/>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534</v>
      </c>
      <c r="AF127" s="416"/>
      <c r="AG127" s="416"/>
      <c r="AH127" s="417"/>
      <c r="AI127" s="415" t="s">
        <v>531</v>
      </c>
      <c r="AJ127" s="416"/>
      <c r="AK127" s="416"/>
      <c r="AL127" s="417"/>
      <c r="AM127" s="415" t="s">
        <v>526</v>
      </c>
      <c r="AN127" s="416"/>
      <c r="AO127" s="416"/>
      <c r="AP127" s="417"/>
      <c r="AQ127" s="593" t="s">
        <v>521</v>
      </c>
      <c r="AR127" s="594"/>
      <c r="AS127" s="594"/>
      <c r="AT127" s="594"/>
      <c r="AU127" s="594"/>
      <c r="AV127" s="594"/>
      <c r="AW127" s="594"/>
      <c r="AX127" s="595"/>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33</v>
      </c>
      <c r="AR133" s="199"/>
      <c r="AS133" s="133" t="s">
        <v>355</v>
      </c>
      <c r="AT133" s="134"/>
      <c r="AU133" s="200" t="s">
        <v>594</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606</v>
      </c>
      <c r="AC134" s="205"/>
      <c r="AD134" s="205"/>
      <c r="AE134" s="206">
        <v>48</v>
      </c>
      <c r="AF134" s="207"/>
      <c r="AG134" s="207"/>
      <c r="AH134" s="207"/>
      <c r="AI134" s="206">
        <v>50</v>
      </c>
      <c r="AJ134" s="207"/>
      <c r="AK134" s="207"/>
      <c r="AL134" s="207"/>
      <c r="AM134" s="206">
        <v>57</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v>40</v>
      </c>
      <c r="AF135" s="207"/>
      <c r="AG135" s="207"/>
      <c r="AH135" s="207"/>
      <c r="AI135" s="206">
        <v>40</v>
      </c>
      <c r="AJ135" s="207"/>
      <c r="AK135" s="207"/>
      <c r="AL135" s="207"/>
      <c r="AM135" s="206">
        <v>40</v>
      </c>
      <c r="AN135" s="207"/>
      <c r="AO135" s="207"/>
      <c r="AP135" s="207"/>
      <c r="AQ135" s="206">
        <v>40</v>
      </c>
      <c r="AR135" s="207"/>
      <c r="AS135" s="207"/>
      <c r="AT135" s="207"/>
      <c r="AU135" s="206">
        <v>40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33</v>
      </c>
      <c r="AR137" s="199"/>
      <c r="AS137" s="133" t="s">
        <v>355</v>
      </c>
      <c r="AT137" s="134"/>
      <c r="AU137" s="200" t="s">
        <v>577</v>
      </c>
      <c r="AV137" s="200"/>
      <c r="AW137" s="133" t="s">
        <v>300</v>
      </c>
      <c r="AX137" s="195"/>
    </row>
    <row r="138" spans="1:50" ht="39.75" customHeight="1" x14ac:dyDescent="0.15">
      <c r="A138" s="189"/>
      <c r="B138" s="186"/>
      <c r="C138" s="180"/>
      <c r="D138" s="186"/>
      <c r="E138" s="180"/>
      <c r="F138" s="181"/>
      <c r="G138" s="104" t="s">
        <v>605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606</v>
      </c>
      <c r="AC138" s="205"/>
      <c r="AD138" s="205"/>
      <c r="AE138" s="206">
        <v>23</v>
      </c>
      <c r="AF138" s="207"/>
      <c r="AG138" s="207"/>
      <c r="AH138" s="207"/>
      <c r="AI138" s="206">
        <v>17</v>
      </c>
      <c r="AJ138" s="207"/>
      <c r="AK138" s="207"/>
      <c r="AL138" s="207"/>
      <c r="AM138" s="206">
        <v>18</v>
      </c>
      <c r="AN138" s="207"/>
      <c r="AO138" s="207"/>
      <c r="AP138" s="207"/>
      <c r="AQ138" s="206" t="s">
        <v>576</v>
      </c>
      <c r="AR138" s="207"/>
      <c r="AS138" s="207"/>
      <c r="AT138" s="207"/>
      <c r="AU138" s="206" t="s">
        <v>576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606</v>
      </c>
      <c r="AC139" s="213"/>
      <c r="AD139" s="213"/>
      <c r="AE139" s="206" t="s">
        <v>576</v>
      </c>
      <c r="AF139" s="207"/>
      <c r="AG139" s="207"/>
      <c r="AH139" s="207"/>
      <c r="AI139" s="206" t="s">
        <v>576</v>
      </c>
      <c r="AJ139" s="207"/>
      <c r="AK139" s="207"/>
      <c r="AL139" s="207"/>
      <c r="AM139" s="206" t="s">
        <v>576</v>
      </c>
      <c r="AN139" s="207"/>
      <c r="AO139" s="207"/>
      <c r="AP139" s="207"/>
      <c r="AQ139" s="206" t="s">
        <v>576</v>
      </c>
      <c r="AR139" s="207"/>
      <c r="AS139" s="207"/>
      <c r="AT139" s="207"/>
      <c r="AU139" s="206" t="s">
        <v>576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3"/>
      <c r="E430" s="174" t="s">
        <v>544</v>
      </c>
      <c r="F430" s="900"/>
      <c r="G430" s="901" t="s">
        <v>374</v>
      </c>
      <c r="H430" s="123"/>
      <c r="I430" s="123"/>
      <c r="J430" s="902"/>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2"/>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2"/>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1" t="s">
        <v>374</v>
      </c>
      <c r="H484" s="123"/>
      <c r="I484" s="123"/>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1" t="s">
        <v>374</v>
      </c>
      <c r="H538" s="123"/>
      <c r="I538" s="123"/>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1" t="s">
        <v>374</v>
      </c>
      <c r="H592" s="123"/>
      <c r="I592" s="123"/>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1" t="s">
        <v>374</v>
      </c>
      <c r="H646" s="123"/>
      <c r="I646" s="123"/>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0.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572</v>
      </c>
      <c r="AE704" s="785"/>
      <c r="AF704" s="785"/>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572</v>
      </c>
      <c r="AE705" s="717"/>
      <c r="AF705" s="717"/>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611</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615</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615</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572</v>
      </c>
      <c r="AE713" s="329"/>
      <c r="AF713" s="665"/>
      <c r="AG713" s="101" t="s">
        <v>655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572</v>
      </c>
      <c r="AE714" s="810"/>
      <c r="AF714" s="811"/>
      <c r="AG714" s="738" t="s">
        <v>620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572</v>
      </c>
      <c r="AE715" s="607"/>
      <c r="AF715" s="658"/>
      <c r="AG715" s="744" t="s">
        <v>616</v>
      </c>
      <c r="AH715" s="745"/>
      <c r="AI715" s="745"/>
      <c r="AJ715" s="745"/>
      <c r="AK715" s="745"/>
      <c r="AL715" s="745"/>
      <c r="AM715" s="745"/>
      <c r="AN715" s="745"/>
      <c r="AO715" s="745"/>
      <c r="AP715" s="745"/>
      <c r="AQ715" s="745"/>
      <c r="AR715" s="745"/>
      <c r="AS715" s="745"/>
      <c r="AT715" s="745"/>
      <c r="AU715" s="745"/>
      <c r="AV715" s="745"/>
      <c r="AW715" s="745"/>
      <c r="AX715" s="746"/>
    </row>
    <row r="716" spans="1:50" ht="40.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654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622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548</v>
      </c>
      <c r="B737" s="210"/>
      <c r="C737" s="210"/>
      <c r="D737" s="211"/>
      <c r="E737" s="992" t="s">
        <v>623</v>
      </c>
      <c r="F737" s="992"/>
      <c r="G737" s="992"/>
      <c r="H737" s="992"/>
      <c r="I737" s="992"/>
      <c r="J737" s="992"/>
      <c r="K737" s="992"/>
      <c r="L737" s="992"/>
      <c r="M737" s="992"/>
      <c r="N737" s="365" t="s">
        <v>541</v>
      </c>
      <c r="O737" s="365"/>
      <c r="P737" s="365"/>
      <c r="Q737" s="365"/>
      <c r="R737" s="992" t="s">
        <v>624</v>
      </c>
      <c r="S737" s="992"/>
      <c r="T737" s="992"/>
      <c r="U737" s="992"/>
      <c r="V737" s="992"/>
      <c r="W737" s="992"/>
      <c r="X737" s="992"/>
      <c r="Y737" s="992"/>
      <c r="Z737" s="992"/>
      <c r="AA737" s="365" t="s">
        <v>540</v>
      </c>
      <c r="AB737" s="365"/>
      <c r="AC737" s="365"/>
      <c r="AD737" s="365"/>
      <c r="AE737" s="992" t="s">
        <v>625</v>
      </c>
      <c r="AF737" s="992"/>
      <c r="AG737" s="992"/>
      <c r="AH737" s="992"/>
      <c r="AI737" s="992"/>
      <c r="AJ737" s="992"/>
      <c r="AK737" s="992"/>
      <c r="AL737" s="992"/>
      <c r="AM737" s="992"/>
      <c r="AN737" s="365" t="s">
        <v>539</v>
      </c>
      <c r="AO737" s="365"/>
      <c r="AP737" s="365"/>
      <c r="AQ737" s="365"/>
      <c r="AR737" s="984" t="s">
        <v>626</v>
      </c>
      <c r="AS737" s="985"/>
      <c r="AT737" s="985"/>
      <c r="AU737" s="985"/>
      <c r="AV737" s="985"/>
      <c r="AW737" s="985"/>
      <c r="AX737" s="986"/>
      <c r="AY737" s="89"/>
      <c r="AZ737" s="89"/>
    </row>
    <row r="738" spans="1:52" ht="24.75" customHeight="1" x14ac:dyDescent="0.15">
      <c r="A738" s="993" t="s">
        <v>538</v>
      </c>
      <c r="B738" s="210"/>
      <c r="C738" s="210"/>
      <c r="D738" s="211"/>
      <c r="E738" s="992" t="s">
        <v>627</v>
      </c>
      <c r="F738" s="992"/>
      <c r="G738" s="992"/>
      <c r="H738" s="992"/>
      <c r="I738" s="992"/>
      <c r="J738" s="992"/>
      <c r="K738" s="992"/>
      <c r="L738" s="992"/>
      <c r="M738" s="992"/>
      <c r="N738" s="365" t="s">
        <v>537</v>
      </c>
      <c r="O738" s="365"/>
      <c r="P738" s="365"/>
      <c r="Q738" s="365"/>
      <c r="R738" s="992" t="s">
        <v>628</v>
      </c>
      <c r="S738" s="992"/>
      <c r="T738" s="992"/>
      <c r="U738" s="992"/>
      <c r="V738" s="992"/>
      <c r="W738" s="992"/>
      <c r="X738" s="992"/>
      <c r="Y738" s="992"/>
      <c r="Z738" s="992"/>
      <c r="AA738" s="365" t="s">
        <v>536</v>
      </c>
      <c r="AB738" s="365"/>
      <c r="AC738" s="365"/>
      <c r="AD738" s="365"/>
      <c r="AE738" s="992" t="s">
        <v>629</v>
      </c>
      <c r="AF738" s="992"/>
      <c r="AG738" s="992"/>
      <c r="AH738" s="992"/>
      <c r="AI738" s="992"/>
      <c r="AJ738" s="992"/>
      <c r="AK738" s="992"/>
      <c r="AL738" s="992"/>
      <c r="AM738" s="992"/>
      <c r="AN738" s="365" t="s">
        <v>532</v>
      </c>
      <c r="AO738" s="365"/>
      <c r="AP738" s="365"/>
      <c r="AQ738" s="365"/>
      <c r="AR738" s="984" t="s">
        <v>630</v>
      </c>
      <c r="AS738" s="985"/>
      <c r="AT738" s="985"/>
      <c r="AU738" s="985"/>
      <c r="AV738" s="985"/>
      <c r="AW738" s="985"/>
      <c r="AX738" s="986"/>
    </row>
    <row r="739" spans="1:52" ht="24.75" customHeight="1" thickBot="1" x14ac:dyDescent="0.2">
      <c r="A739" s="994" t="s">
        <v>528</v>
      </c>
      <c r="B739" s="995"/>
      <c r="C739" s="995"/>
      <c r="D739" s="996"/>
      <c r="E739" s="997" t="s">
        <v>568</v>
      </c>
      <c r="F739" s="987"/>
      <c r="G739" s="987"/>
      <c r="H739" s="93" t="str">
        <f>IF(E739="", "", "(")</f>
        <v>(</v>
      </c>
      <c r="I739" s="987"/>
      <c r="J739" s="987"/>
      <c r="K739" s="93" t="str">
        <f>IF(OR(I739="　", I739=""), "", "-")</f>
        <v/>
      </c>
      <c r="L739" s="988">
        <v>422</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7" t="s">
        <v>634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631</v>
      </c>
      <c r="H781" s="673"/>
      <c r="I781" s="673"/>
      <c r="J781" s="673"/>
      <c r="K781" s="674"/>
      <c r="L781" s="666" t="s">
        <v>635</v>
      </c>
      <c r="M781" s="667"/>
      <c r="N781" s="667"/>
      <c r="O781" s="667"/>
      <c r="P781" s="667"/>
      <c r="Q781" s="667"/>
      <c r="R781" s="667"/>
      <c r="S781" s="667"/>
      <c r="T781" s="667"/>
      <c r="U781" s="667"/>
      <c r="V781" s="667"/>
      <c r="W781" s="667"/>
      <c r="X781" s="668"/>
      <c r="Y781" s="388">
        <v>661</v>
      </c>
      <c r="Z781" s="389"/>
      <c r="AA781" s="389"/>
      <c r="AB781" s="807"/>
      <c r="AC781" s="672" t="s">
        <v>632</v>
      </c>
      <c r="AD781" s="673"/>
      <c r="AE781" s="673"/>
      <c r="AF781" s="673"/>
      <c r="AG781" s="674"/>
      <c r="AH781" s="666" t="s">
        <v>640</v>
      </c>
      <c r="AI781" s="667"/>
      <c r="AJ781" s="667"/>
      <c r="AK781" s="667"/>
      <c r="AL781" s="667"/>
      <c r="AM781" s="667"/>
      <c r="AN781" s="667"/>
      <c r="AO781" s="667"/>
      <c r="AP781" s="667"/>
      <c r="AQ781" s="667"/>
      <c r="AR781" s="667"/>
      <c r="AS781" s="667"/>
      <c r="AT781" s="668"/>
      <c r="AU781" s="388">
        <v>497</v>
      </c>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661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497</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633</v>
      </c>
      <c r="D837" s="347"/>
      <c r="E837" s="347"/>
      <c r="F837" s="347"/>
      <c r="G837" s="347"/>
      <c r="H837" s="347"/>
      <c r="I837" s="347"/>
      <c r="J837" s="348">
        <v>9050005005205</v>
      </c>
      <c r="K837" s="349"/>
      <c r="L837" s="349"/>
      <c r="M837" s="349"/>
      <c r="N837" s="349"/>
      <c r="O837" s="349"/>
      <c r="P837" s="350"/>
      <c r="Q837" s="350"/>
      <c r="R837" s="350"/>
      <c r="S837" s="350"/>
      <c r="T837" s="350"/>
      <c r="U837" s="350"/>
      <c r="V837" s="350"/>
      <c r="W837" s="350"/>
      <c r="X837" s="350"/>
      <c r="Y837" s="351">
        <v>661</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8010001089859</v>
      </c>
      <c r="K870" s="349"/>
      <c r="L870" s="349"/>
      <c r="M870" s="349"/>
      <c r="N870" s="349"/>
      <c r="O870" s="349"/>
      <c r="P870" s="362" t="s">
        <v>642</v>
      </c>
      <c r="Q870" s="350"/>
      <c r="R870" s="350"/>
      <c r="S870" s="350"/>
      <c r="T870" s="350"/>
      <c r="U870" s="350"/>
      <c r="V870" s="350"/>
      <c r="W870" s="350"/>
      <c r="X870" s="350"/>
      <c r="Y870" s="351">
        <v>497</v>
      </c>
      <c r="Z870" s="352"/>
      <c r="AA870" s="352"/>
      <c r="AB870" s="353"/>
      <c r="AC870" s="363" t="s">
        <v>496</v>
      </c>
      <c r="AD870" s="371"/>
      <c r="AE870" s="371"/>
      <c r="AF870" s="371"/>
      <c r="AG870" s="371"/>
      <c r="AH870" s="372">
        <v>1</v>
      </c>
      <c r="AI870" s="373"/>
      <c r="AJ870" s="373"/>
      <c r="AK870" s="373"/>
      <c r="AL870" s="357">
        <v>99.5</v>
      </c>
      <c r="AM870" s="358"/>
      <c r="AN870" s="358"/>
      <c r="AO870" s="359"/>
      <c r="AP870" s="360"/>
      <c r="AQ870" s="360"/>
      <c r="AR870" s="360"/>
      <c r="AS870" s="360"/>
      <c r="AT870" s="360"/>
      <c r="AU870" s="360"/>
      <c r="AV870" s="360"/>
      <c r="AW870" s="360"/>
      <c r="AX870" s="360"/>
    </row>
    <row r="871" spans="1:50" ht="40.5" customHeight="1" x14ac:dyDescent="0.15">
      <c r="A871" s="376">
        <v>2</v>
      </c>
      <c r="B871" s="376">
        <v>1</v>
      </c>
      <c r="C871" s="361" t="s">
        <v>647</v>
      </c>
      <c r="D871" s="347"/>
      <c r="E871" s="347"/>
      <c r="F871" s="347"/>
      <c r="G871" s="347"/>
      <c r="H871" s="347"/>
      <c r="I871" s="347"/>
      <c r="J871" s="348">
        <v>8010001059325</v>
      </c>
      <c r="K871" s="349"/>
      <c r="L871" s="349"/>
      <c r="M871" s="349"/>
      <c r="N871" s="349"/>
      <c r="O871" s="349"/>
      <c r="P871" s="362" t="s">
        <v>646</v>
      </c>
      <c r="Q871" s="350"/>
      <c r="R871" s="350"/>
      <c r="S871" s="350"/>
      <c r="T871" s="350"/>
      <c r="U871" s="350"/>
      <c r="V871" s="350"/>
      <c r="W871" s="350"/>
      <c r="X871" s="350"/>
      <c r="Y871" s="351">
        <v>56</v>
      </c>
      <c r="Z871" s="352"/>
      <c r="AA871" s="352"/>
      <c r="AB871" s="353"/>
      <c r="AC871" s="363" t="s">
        <v>496</v>
      </c>
      <c r="AD871" s="363"/>
      <c r="AE871" s="363"/>
      <c r="AF871" s="363"/>
      <c r="AG871" s="363"/>
      <c r="AH871" s="372">
        <v>1</v>
      </c>
      <c r="AI871" s="373"/>
      <c r="AJ871" s="373"/>
      <c r="AK871" s="373"/>
      <c r="AL871" s="357">
        <v>99.2</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644</v>
      </c>
      <c r="D872" s="347"/>
      <c r="E872" s="347"/>
      <c r="F872" s="347"/>
      <c r="G872" s="347"/>
      <c r="H872" s="347"/>
      <c r="I872" s="347"/>
      <c r="J872" s="348">
        <v>6010501016240</v>
      </c>
      <c r="K872" s="349"/>
      <c r="L872" s="349"/>
      <c r="M872" s="349"/>
      <c r="N872" s="349"/>
      <c r="O872" s="349"/>
      <c r="P872" s="362" t="s">
        <v>645</v>
      </c>
      <c r="Q872" s="350"/>
      <c r="R872" s="350"/>
      <c r="S872" s="350"/>
      <c r="T872" s="350"/>
      <c r="U872" s="350"/>
      <c r="V872" s="350"/>
      <c r="W872" s="350"/>
      <c r="X872" s="350"/>
      <c r="Y872" s="351">
        <v>53</v>
      </c>
      <c r="Z872" s="352"/>
      <c r="AA872" s="352"/>
      <c r="AB872" s="353"/>
      <c r="AC872" s="363" t="s">
        <v>496</v>
      </c>
      <c r="AD872" s="363"/>
      <c r="AE872" s="363"/>
      <c r="AF872" s="363"/>
      <c r="AG872" s="363"/>
      <c r="AH872" s="355">
        <v>9</v>
      </c>
      <c r="AI872" s="356"/>
      <c r="AJ872" s="356"/>
      <c r="AK872" s="356"/>
      <c r="AL872" s="357">
        <v>99.5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648</v>
      </c>
      <c r="D873" s="347"/>
      <c r="E873" s="347"/>
      <c r="F873" s="347"/>
      <c r="G873" s="347"/>
      <c r="H873" s="347"/>
      <c r="I873" s="347"/>
      <c r="J873" s="348">
        <v>2140001013316</v>
      </c>
      <c r="K873" s="349"/>
      <c r="L873" s="349"/>
      <c r="M873" s="349"/>
      <c r="N873" s="349"/>
      <c r="O873" s="349"/>
      <c r="P873" s="362" t="s">
        <v>649</v>
      </c>
      <c r="Q873" s="350"/>
      <c r="R873" s="350"/>
      <c r="S873" s="350"/>
      <c r="T873" s="350"/>
      <c r="U873" s="350"/>
      <c r="V873" s="350"/>
      <c r="W873" s="350"/>
      <c r="X873" s="350"/>
      <c r="Y873" s="351">
        <v>30</v>
      </c>
      <c r="Z873" s="352"/>
      <c r="AA873" s="352"/>
      <c r="AB873" s="353"/>
      <c r="AC873" s="363" t="s">
        <v>503</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40.5" customHeight="1" x14ac:dyDescent="0.15">
      <c r="A874" s="376">
        <v>5</v>
      </c>
      <c r="B874" s="376">
        <v>1</v>
      </c>
      <c r="C874" s="361" t="s">
        <v>651</v>
      </c>
      <c r="D874" s="347"/>
      <c r="E874" s="347"/>
      <c r="F874" s="347"/>
      <c r="G874" s="347"/>
      <c r="H874" s="347"/>
      <c r="I874" s="347"/>
      <c r="J874" s="348">
        <v>5010401000023</v>
      </c>
      <c r="K874" s="349"/>
      <c r="L874" s="349"/>
      <c r="M874" s="349"/>
      <c r="N874" s="349"/>
      <c r="O874" s="349"/>
      <c r="P874" s="362" t="s">
        <v>650</v>
      </c>
      <c r="Q874" s="350"/>
      <c r="R874" s="350"/>
      <c r="S874" s="350"/>
      <c r="T874" s="350"/>
      <c r="U874" s="350"/>
      <c r="V874" s="350"/>
      <c r="W874" s="350"/>
      <c r="X874" s="350"/>
      <c r="Y874" s="351">
        <v>24</v>
      </c>
      <c r="Z874" s="352"/>
      <c r="AA874" s="352"/>
      <c r="AB874" s="353"/>
      <c r="AC874" s="354" t="s">
        <v>496</v>
      </c>
      <c r="AD874" s="354"/>
      <c r="AE874" s="354"/>
      <c r="AF874" s="354"/>
      <c r="AG874" s="354"/>
      <c r="AH874" s="355">
        <v>2</v>
      </c>
      <c r="AI874" s="356"/>
      <c r="AJ874" s="356"/>
      <c r="AK874" s="356"/>
      <c r="AL874" s="357">
        <v>97.6</v>
      </c>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899">
    <cfRule type="expression" dxfId="2059" priority="2071">
      <formula>IF(RIGHT(TEXT(Y873,"0.#"),1)=".",FALSE,TRUE)</formula>
    </cfRule>
    <cfRule type="expression" dxfId="2058" priority="2072">
      <formula>IF(RIGHT(TEXT(Y873,"0.#"),1)=".",TRUE,FALSE)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555</v>
      </c>
      <c r="AF2" s="1034"/>
      <c r="AG2" s="1034"/>
      <c r="AH2" s="1034"/>
      <c r="AI2" s="1034" t="s">
        <v>552</v>
      </c>
      <c r="AJ2" s="1034"/>
      <c r="AK2" s="1034"/>
      <c r="AL2" s="1034"/>
      <c r="AM2" s="1034" t="s">
        <v>526</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556</v>
      </c>
      <c r="AF9" s="1034"/>
      <c r="AG9" s="1034"/>
      <c r="AH9" s="1034"/>
      <c r="AI9" s="1034" t="s">
        <v>552</v>
      </c>
      <c r="AJ9" s="1034"/>
      <c r="AK9" s="1034"/>
      <c r="AL9" s="1034"/>
      <c r="AM9" s="1034" t="s">
        <v>526</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555</v>
      </c>
      <c r="AF16" s="1034"/>
      <c r="AG16" s="1034"/>
      <c r="AH16" s="1034"/>
      <c r="AI16" s="1034" t="s">
        <v>553</v>
      </c>
      <c r="AJ16" s="1034"/>
      <c r="AK16" s="1034"/>
      <c r="AL16" s="1034"/>
      <c r="AM16" s="1034" t="s">
        <v>526</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557</v>
      </c>
      <c r="AF23" s="1034"/>
      <c r="AG23" s="1034"/>
      <c r="AH23" s="1034"/>
      <c r="AI23" s="1034" t="s">
        <v>552</v>
      </c>
      <c r="AJ23" s="1034"/>
      <c r="AK23" s="1034"/>
      <c r="AL23" s="1034"/>
      <c r="AM23" s="1034" t="s">
        <v>526</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555</v>
      </c>
      <c r="AF30" s="1034"/>
      <c r="AG30" s="1034"/>
      <c r="AH30" s="1034"/>
      <c r="AI30" s="1034" t="s">
        <v>552</v>
      </c>
      <c r="AJ30" s="1034"/>
      <c r="AK30" s="1034"/>
      <c r="AL30" s="1034"/>
      <c r="AM30" s="1034" t="s">
        <v>550</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557</v>
      </c>
      <c r="AF37" s="1034"/>
      <c r="AG37" s="1034"/>
      <c r="AH37" s="1034"/>
      <c r="AI37" s="1034" t="s">
        <v>554</v>
      </c>
      <c r="AJ37" s="1034"/>
      <c r="AK37" s="1034"/>
      <c r="AL37" s="1034"/>
      <c r="AM37" s="1034" t="s">
        <v>551</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555</v>
      </c>
      <c r="AF44" s="1034"/>
      <c r="AG44" s="1034"/>
      <c r="AH44" s="1034"/>
      <c r="AI44" s="1034" t="s">
        <v>552</v>
      </c>
      <c r="AJ44" s="1034"/>
      <c r="AK44" s="1034"/>
      <c r="AL44" s="1034"/>
      <c r="AM44" s="1034" t="s">
        <v>526</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555</v>
      </c>
      <c r="AF51" s="1034"/>
      <c r="AG51" s="1034"/>
      <c r="AH51" s="1034"/>
      <c r="AI51" s="1034" t="s">
        <v>552</v>
      </c>
      <c r="AJ51" s="1034"/>
      <c r="AK51" s="1034"/>
      <c r="AL51" s="1034"/>
      <c r="AM51" s="1034" t="s">
        <v>526</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555</v>
      </c>
      <c r="AF58" s="1034"/>
      <c r="AG58" s="1034"/>
      <c r="AH58" s="1034"/>
      <c r="AI58" s="1034" t="s">
        <v>552</v>
      </c>
      <c r="AJ58" s="1034"/>
      <c r="AK58" s="1034"/>
      <c r="AL58" s="1034"/>
      <c r="AM58" s="1034" t="s">
        <v>526</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555</v>
      </c>
      <c r="AF65" s="1034"/>
      <c r="AG65" s="1034"/>
      <c r="AH65" s="1034"/>
      <c r="AI65" s="1034" t="s">
        <v>552</v>
      </c>
      <c r="AJ65" s="1034"/>
      <c r="AK65" s="1034"/>
      <c r="AL65" s="1034"/>
      <c r="AM65" s="1034" t="s">
        <v>526</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2019-05-23T00:02:42Z</cp:lastPrinted>
  <dcterms:created xsi:type="dcterms:W3CDTF">2012-03-13T00:50:25Z</dcterms:created>
  <dcterms:modified xsi:type="dcterms:W3CDTF">2019-06-17T00:27:22Z</dcterms:modified>
</cp:coreProperties>
</file>