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_1_行政事業レビュー\平成31年度\05_レビューシート\04 各課提出\最終データ\"/>
    </mc:Choice>
  </mc:AlternateContent>
  <bookViews>
    <workbookView xWindow="0" yWindow="0" windowWidth="20490" windowHeight="7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<sst xmlns="http://schemas.openxmlformats.org/spreadsheetml/2006/main" count="2892" uniqueCount="642">
  <si>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</si>
  <si>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</si>
  <si>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</si>
  <si>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</si>
  <si>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</si>
  <si>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</si>
  <si>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</si>
  <si>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</si>
  <si>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</si>
  <si>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</si>
  <si>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</si>
  <si>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</si>
  <si>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</si>
  <si>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</si>
  <si>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</si>
  <si>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</si>
  <si>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</si>
  <si>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</si>
  <si>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</si>
  <si>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</si>
  <si>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</si>
  <si>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</si>
  <si>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</si>
  <si>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</si>
  <si>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</si>
  <si>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</si>
  <si>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</si>
  <si>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</si>
  <si>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</si>
  <si>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</si>
  <si>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</si>
  <si>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</si>
  <si>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</si>
  <si>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</si>
  <si>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</si>
  <si>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</si>
  <si>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</si>
  <si>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</si>
  <si>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</si>
  <si>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</si>
  <si>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</si>
  <si>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</si>
  <si>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</si>
  <si>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</si>
  <si>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</si>
  <si>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</si>
  <si>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</si>
  <si>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</si>
  <si>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</si>
  <si>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</si>
  <si>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</si>
  <si>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</si>
  <si>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</si>
  <si>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</si>
  <si>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</si>
  <si>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</si>
  <si>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</si>
  <si>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</si>
  <si>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</si>
  <si>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</si>
  <si>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</si>
  <si>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</si>
  <si>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</si>
  <si>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</si>
  <si>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</si>
  <si>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</si>
  <si>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</si>
  <si>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</si>
  <si>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</si>
  <si>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</si>
  <si>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</si>
  <si>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</si>
  <si>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</si>
  <si>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</si>
  <si>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</si>
  <si>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</si>
  <si>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</si>
  <si>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</si>
  <si>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</si>
  <si>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</si>
  <si>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</si>
  <si>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</si>
  <si>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</si>
  <si>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</si>
  <si>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</si>
  <si>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</si>
  <si>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</si>
  <si>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</si>
  <si>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</si>
  <si>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</si>
  <si>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</si>
  <si>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</si>
  <si>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</si>
  <si>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</si>
  <si>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</si>
  <si>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</si>
  <si>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</si>
  <si>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</si>
  <si>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</si>
  <si>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</si>
  <si>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</si>
  <si>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</si>
  <si>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</si>
  <si>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</si>
  <si>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</si>
  <si>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</si>
  <si>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</si>
  <si>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</si>
  <si>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</si>
  <si>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</si>
  <si>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</si>
  <si>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</si>
  <si>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</si>
  <si>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</si>
  <si>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</si>
  <si>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</si>
  <si>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</si>
  <si>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</si>
  <si>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</si>
  <si>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</si>
  <si>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</si>
  <si>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</si>
  <si>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</si>
  <si>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</si>
  <si>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</si>
  <si>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</si>
  <si>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</si>
  <si>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</si>
  <si>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</si>
  <si>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</si>
  <si>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</si>
  <si>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</si>
  <si>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</si>
  <si>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</si>
  <si>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</si>
  <si>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</si>
  <si>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</si>
  <si>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</si>
  <si>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</si>
  <si>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</si>
  <si>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</si>
  <si>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</si>
  <si>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</si>
  <si>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</si>
  <si>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</si>
  <si>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</si>
  <si>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</si>
  <si>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</si>
  <si>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</si>
  <si>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</si>
  <si>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</si>
  <si>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</si>
  <si>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</si>
  <si>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</si>
  <si>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</si>
  <si>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</si>
  <si>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</si>
  <si>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</si>
  <si>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</si>
  <si>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</si>
  <si>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</si>
  <si>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</si>
  <si>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</si>
  <si>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</si>
  <si>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</si>
  <si>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</si>
  <si>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</si>
  <si>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</si>
  <si>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</si>
  <si>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</si>
  <si>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</si>
  <si>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</si>
  <si>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</si>
  <si>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</si>
  <si>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</si>
  <si>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</si>
  <si>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</si>
  <si>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</si>
  <si>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</si>
  <si>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</si>
  <si>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</si>
  <si>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</si>
  <si>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</si>
  <si>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</si>
  <si>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</si>
  <si>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</si>
  <si>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</si>
  <si>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</si>
  <si>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</si>
  <si>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</si>
  <si>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</si>
  <si>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</si>
  <si>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</si>
  <si>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</si>
  <si>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</si>
  <si>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</si>
  <si>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</si>
  <si>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</si>
  <si>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</si>
  <si>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</si>
  <si>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</si>
  <si>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</si>
  <si>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</si>
  <si>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</si>
  <si>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</si>
  <si>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</si>
  <si>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</si>
  <si>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</si>
  <si>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</si>
  <si>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</si>
  <si>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</si>
  <si>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</si>
  <si>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</si>
  <si>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</si>
  <si>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</si>
  <si>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</si>
  <si>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</si>
  <si>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</si>
  <si>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</si>
  <si>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</si>
  <si>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</si>
  <si>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</si>
  <si>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</si>
  <si>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</si>
  <si>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</si>
  <si>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</si>
  <si>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</si>
  <si>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</si>
  <si>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</si>
  <si>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</si>
  <si>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</si>
  <si>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</si>
  <si>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</si>
  <si>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</si>
  <si>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</si>
  <si>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</si>
  <si>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</si>
  <si>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</si>
  <si>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</si>
  <si>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</si>
  <si>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</si>
  <si>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</si>
  <si>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</si>
  <si>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</si>
  <si>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</si>
  <si>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</si>
  <si>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</si>
  <si>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</si>
  <si>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</si>
  <si>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</si>
  <si>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</si>
  <si>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</si>
  <si>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</si>
  <si>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</si>
  <si>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</si>
  <si>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</si>
  <si>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</si>
  <si>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</si>
  <si>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</si>
  <si>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</si>
  <si>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</si>
  <si>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</si>
  <si>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</si>
  <si>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</si>
  <si>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</si>
  <si>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</si>
  <si>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</si>
  <si>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</si>
  <si>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</si>
  <si>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</si>
  <si>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</si>
  <si>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</si>
  <si>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</si>
  <si>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</si>
  <si>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</si>
  <si>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</si>
  <si>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</si>
  <si>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</si>
  <si>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</si>
  <si>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</si>
  <si>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</si>
  <si>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</si>
  <si>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</si>
  <si>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</si>
  <si>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</si>
  <si>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</si>
  <si>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</si>
  <si>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</si>
  <si>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</si>
  <si>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</si>
  <si>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</si>
  <si>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</si>
  <si>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</si>
  <si>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</si>
  <si>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</si>
  <si>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</si>
  <si>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</si>
  <si>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</si>
  <si>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</si>
  <si>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</si>
  <si>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</si>
  <si>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</si>
  <si>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</si>
  <si>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</si>
  <si>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</si>
  <si>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</si>
  <si>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</si>
  <si>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</si>
  <si>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</si>
  <si>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</si>
  <si>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</si>
  <si>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</si>
  <si>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</si>
  <si>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</si>
  <si>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</si>
  <si>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</si>
  <si>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</si>
  <si>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</si>
  <si>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</si>
  <si>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</si>
  <si>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</si>
  <si>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</si>
  <si>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</si>
  <si>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</si>
  <si>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</si>
  <si>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</si>
  <si>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</si>
  <si>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</si>
  <si>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</si>
  <si>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</si>
  <si>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</si>
  <si>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</si>
  <si>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</si>
  <si>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</si>
  <si>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</si>
  <si>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</si>
  <si>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</si>
  <si>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</si>
  <si>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</si>
  <si>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</si>
  <si>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</si>
  <si>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</si>
  <si>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</si>
  <si>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</si>
  <si>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</si>
  <si>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</si>
  <si>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</si>
  <si>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</si>
  <si>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</si>
  <si>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</si>
  <si>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</si>
  <si>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</si>
  <si>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</si>
  <si>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</si>
  <si>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</si>
  <si>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</si>
  <si>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</si>
  <si>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</si>
  <si>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</si>
  <si>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</si>
  <si>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</si>
  <si>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</si>
  <si>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</si>
  <si>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</si>
  <si>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</si>
  <si>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</si>
  <si>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</si>
  <si>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</si>
  <si>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</si>
  <si>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</si>
  <si>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</si>
  <si>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</si>
  <si>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</si>
  <si>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</si>
  <si>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</si>
  <si>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</si>
  <si>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</si>
  <si>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</si>
  <si>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</si>
  <si>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</si>
  <si>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</si>
  <si>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</si>
  <si>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</si>
  <si>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</si>
  <si>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</si>
  <si>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</si>
  <si>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</si>
  <si>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</si>
  <si>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</si>
  <si>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</si>
  <si>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</si>
  <si>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</si>
  <si>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</si>
  <si>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</si>
  <si>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</si>
  <si>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</si>
  <si>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</si>
  <si>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</si>
  <si>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</si>
  <si>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</si>
  <si>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</si>
  <si>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</si>
  <si>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</si>
  <si>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</si>
  <si>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</si>
  <si>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</si>
  <si>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</si>
  <si>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</si>
  <si>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</si>
  <si>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</si>
  <si>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</si>
  <si>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</si>
  <si>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</si>
  <si>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</si>
  <si>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</si>
  <si>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</si>
  <si>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</si>
  <si>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</si>
  <si>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</si>
  <si>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</si>
  <si>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</si>
  <si>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</si>
  <si>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</si>
  <si>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</si>
  <si>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</si>
  <si>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</si>
  <si>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</si>
  <si>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</si>
  <si>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</si>
  <si>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</si>
  <si>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</si>
  <si>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</si>
  <si>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</si>
  <si>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</si>
  <si>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</si>
  <si>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</si>
  <si>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</si>
  <si>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</si>
  <si>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</si>
  <si>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</si>
  <si>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</si>
  <si>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</si>
  <si>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</si>
  <si>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</si>
  <si>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</si>
  <si>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</si>
  <si>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</si>
  <si>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</si>
  <si>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</si>
  <si>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</si>
  <si>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</si>
  <si>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</si>
  <si>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</si>
  <si>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</si>
  <si>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</si>
  <si>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</si>
  <si>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</si>
  <si>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</si>
  <si>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</si>
  <si>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</si>
  <si>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</si>
  <si>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</si>
  <si>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</si>
  <si>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</si>
  <si>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</si>
  <si>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</si>
  <si>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</si>
  <si>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</si>
  <si>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</si>
  <si>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</si>
  <si>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</si>
  <si>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</si>
  <si>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</si>
  <si>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</si>
  <si>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</si>
  <si>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</si>
  <si>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</si>
  <si>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</si>
  <si>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</si>
  <si>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</si>
  <si>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</si>
  <si>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</si>
  <si>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</si>
  <si>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</si>
  <si>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</si>
  <si>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</si>
  <si>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</si>
  <si>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</si>
  <si>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</si>
  <si>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</si>
  <si>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</si>
  <si>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</si>
  <si>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</si>
  <si>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</si>
  <si>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</si>
  <si>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</si>
  <si>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</si>
  <si>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</si>
  <si>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</si>
  <si>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</si>
  <si>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</si>
  <si>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</si>
  <si>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</si>
  <si>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</si>
  <si>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</si>
  <si>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</si>
  <si>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</si>
  <si>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</si>
  <si>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</si>
  <si>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</si>
  <si>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</si>
  <si>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</si>
  <si>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</si>
  <si>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</si>
  <si>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</si>
  <si>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</si>
  <si>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</si>
  <si>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</si>
  <si>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</si>
  <si>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</si>
  <si>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</si>
  <si>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</si>
  <si>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</si>
  <si>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</si>
  <si>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</si>
  <si>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</si>
  <si>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</si>
  <si>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</si>
  <si>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</si>
  <si>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</si>
  <si>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</si>
  <si>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</si>
  <si>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</si>
  <si>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</si>
  <si>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</si>
  <si>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</si>
  <si>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</si>
  <si>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</si>
  <si>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</si>
  <si>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</si>
  <si>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</si>
  <si>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</si>
  <si>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</si>
  <si>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</si>
  <si>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</si>
  <si>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</si>
  <si>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</si>
  <si>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</si>
  <si>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</si>
  <si>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</si>
  <si>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</si>
  <si>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</si>
  <si>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</si>
  <si>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</si>
  <si>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</si>
  <si>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</si>
  <si>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</si>
  <si>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</si>
  <si>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</si>
  <si>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</si>
  <si>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</si>
  <si>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</si>
  <si>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</si>
  <si>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</si>
  <si>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</si>
  <si>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</si>
  <si>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</si>
  <si>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</si>
  <si>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</si>
  <si>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</si>
  <si>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国管理空港の経営改革の推進</t>
    <rPh sb="0" eb="1">
      <t>クニ</t>
    </rPh>
    <rPh sb="1" eb="3">
      <t>カンリ</t>
    </rPh>
    <rPh sb="3" eb="5">
      <t>クウコウ</t>
    </rPh>
    <rPh sb="6" eb="8">
      <t>ケイエイ</t>
    </rPh>
    <rPh sb="8" eb="10">
      <t>カイカク</t>
    </rPh>
    <rPh sb="11" eb="13">
      <t>スイシン</t>
    </rPh>
    <phoneticPr fontId="5"/>
  </si>
  <si>
    <t>航空局　航空ネットワーク部</t>
    <rPh sb="0" eb="3">
      <t>コウクウキョク</t>
    </rPh>
    <rPh sb="4" eb="6">
      <t>コウクウ</t>
    </rPh>
    <rPh sb="12" eb="13">
      <t>ブ</t>
    </rPh>
    <phoneticPr fontId="5"/>
  </si>
  <si>
    <t>航空ネットワーク企画課
（空港経営改革推進室）</t>
    <rPh sb="0" eb="2">
      <t>コウクウ</t>
    </rPh>
    <rPh sb="8" eb="10">
      <t>キカク</t>
    </rPh>
    <rPh sb="10" eb="11">
      <t>カ</t>
    </rPh>
    <rPh sb="13" eb="15">
      <t>クウコウ</t>
    </rPh>
    <rPh sb="15" eb="17">
      <t>ケイエイ</t>
    </rPh>
    <rPh sb="17" eb="19">
      <t>カイカク</t>
    </rPh>
    <rPh sb="19" eb="21">
      <t>スイシン</t>
    </rPh>
    <rPh sb="21" eb="22">
      <t>シツ</t>
    </rPh>
    <phoneticPr fontId="5"/>
  </si>
  <si>
    <t>課長　大野　達</t>
    <rPh sb="0" eb="2">
      <t>カチョウ</t>
    </rPh>
    <rPh sb="3" eb="5">
      <t>オオノ</t>
    </rPh>
    <rPh sb="6" eb="7">
      <t>タツ</t>
    </rPh>
    <phoneticPr fontId="5"/>
  </si>
  <si>
    <t>○</t>
  </si>
  <si>
    <t>民間の能力を活用した国管理空港等の運営等に関する法律（平成25年法律第67号）</t>
    <rPh sb="0" eb="2">
      <t>ミンカン</t>
    </rPh>
    <rPh sb="3" eb="5">
      <t>ノウリョク</t>
    </rPh>
    <rPh sb="6" eb="8">
      <t>カツヨウ</t>
    </rPh>
    <rPh sb="10" eb="11">
      <t>クニ</t>
    </rPh>
    <rPh sb="11" eb="13">
      <t>カンリ</t>
    </rPh>
    <rPh sb="13" eb="15">
      <t>クウコウ</t>
    </rPh>
    <rPh sb="15" eb="16">
      <t>トウ</t>
    </rPh>
    <rPh sb="17" eb="19">
      <t>ウンエイ</t>
    </rPh>
    <rPh sb="19" eb="20">
      <t>トウ</t>
    </rPh>
    <rPh sb="21" eb="22">
      <t>カン</t>
    </rPh>
    <rPh sb="24" eb="26">
      <t>ホウリツ</t>
    </rPh>
    <rPh sb="27" eb="29">
      <t>ヘイセイ</t>
    </rPh>
    <rPh sb="31" eb="32">
      <t>ネン</t>
    </rPh>
    <rPh sb="32" eb="34">
      <t>ホウリツ</t>
    </rPh>
    <rPh sb="34" eb="35">
      <t>ダイ</t>
    </rPh>
    <rPh sb="37" eb="38">
      <t>ゴウ</t>
    </rPh>
    <phoneticPr fontId="5"/>
  </si>
  <si>
    <t>民間の能力を活用した国管理空港等の運営等に関する基本方針（平成25年11月1日）</t>
    <rPh sb="0" eb="2">
      <t>ミンカン</t>
    </rPh>
    <rPh sb="3" eb="5">
      <t>ノウリョク</t>
    </rPh>
    <rPh sb="6" eb="8">
      <t>カツヨウ</t>
    </rPh>
    <rPh sb="10" eb="11">
      <t>クニ</t>
    </rPh>
    <rPh sb="11" eb="13">
      <t>カンリ</t>
    </rPh>
    <rPh sb="13" eb="15">
      <t>クウコウ</t>
    </rPh>
    <rPh sb="15" eb="16">
      <t>トウ</t>
    </rPh>
    <rPh sb="17" eb="19">
      <t>ウンエイ</t>
    </rPh>
    <rPh sb="19" eb="20">
      <t>トウ</t>
    </rPh>
    <rPh sb="21" eb="22">
      <t>カン</t>
    </rPh>
    <rPh sb="24" eb="26">
      <t>キホン</t>
    </rPh>
    <rPh sb="26" eb="28">
      <t>ホウシン</t>
    </rPh>
    <rPh sb="29" eb="31">
      <t>ヘイセイ</t>
    </rPh>
    <rPh sb="33" eb="34">
      <t>ネン</t>
    </rPh>
    <rPh sb="36" eb="37">
      <t>ガツ</t>
    </rPh>
    <rPh sb="38" eb="39">
      <t>ニチ</t>
    </rPh>
    <phoneticPr fontId="5"/>
  </si>
  <si>
    <t>　国管理空港は、滑走路等（国）と空港ビル等（民間）の運営主体が分離していること等から、着陸料等の引き下げによる就航路線や便数の拡大といった地域の特性やニーズに対応した空港運営が困難な状況となっている。
　国管理空港の経営改革を推進し、地域の実情に応じた民間による空港経営の一体化を可能とすることにより、空港を核とした地域活性化に資することを目的としている。</t>
    <phoneticPr fontId="5"/>
  </si>
  <si>
    <t>　国管理空港の経営改革については、地域の実情に応じた空港運営の効率化を通じた地域の活性化を図るため、PFI法の「公共施設等運営権制度」を活用した民間委託手法を空港管理形態の1つの選択肢として追加し、空港の民間委託を可能とするものである。
　先行的に運営委託の検討が進められた仙台空港については、公共施設等運営権を活用して、平成28年7月より民間事業者による空港運営が開始され、高松空港については、平成30年4月より、福岡空港については、平成31年4月より民間事業者による空港運営が開始された。福岡空港に続く空港についても、公共施設等運営権制度の活用による運営委託事業における各種論点等について検討・整理するとともに、実施方針、要求水準書、実施契約書等の公募書類等の作成、空港ビル等の経営一体化推進のための調査等を実施する。</t>
    <rPh sb="208" eb="210">
      <t>フクオカ</t>
    </rPh>
    <rPh sb="210" eb="212">
      <t>クウコウ</t>
    </rPh>
    <rPh sb="218" eb="220">
      <t>ヘイセイ</t>
    </rPh>
    <rPh sb="222" eb="223">
      <t>ネン</t>
    </rPh>
    <rPh sb="224" eb="225">
      <t>ガツ</t>
    </rPh>
    <rPh sb="246" eb="248">
      <t>フクオカ</t>
    </rPh>
    <phoneticPr fontId="5"/>
  </si>
  <si>
    <t>-</t>
    <phoneticPr fontId="5"/>
  </si>
  <si>
    <t>空港整備事業費</t>
    <rPh sb="0" eb="2">
      <t>クウコウ</t>
    </rPh>
    <rPh sb="2" eb="4">
      <t>セイビ</t>
    </rPh>
    <rPh sb="4" eb="7">
      <t>ジギョウヒ</t>
    </rPh>
    <phoneticPr fontId="5"/>
  </si>
  <si>
    <t>平成２８年度までの数値目標（６件）は達成しているが、引き続き国管理空港の経営改革を推進する。</t>
    <phoneticPr fontId="5"/>
  </si>
  <si>
    <t>コンセッション事業の具体化をした空港の件数（運営開始された空港を除く）</t>
    <phoneticPr fontId="5"/>
  </si>
  <si>
    <t>空港</t>
    <rPh sb="0" eb="2">
      <t>クウコウ</t>
    </rPh>
    <phoneticPr fontId="5"/>
  </si>
  <si>
    <t>ＰＰＰ／ＰＦＩ推進アクションプラン （平成３０年改定版）　平成３０年６月１５日　民間資金等活用事業推進会議　（４．（２）①空港　を参照）https://www8.cao.go.jp/pfi/actionplan/pdf/actionplan2.pdf</t>
    <phoneticPr fontId="5"/>
  </si>
  <si>
    <t>空港経営改革に係る支出をしている空港数</t>
    <rPh sb="0" eb="2">
      <t>クウコウ</t>
    </rPh>
    <rPh sb="2" eb="4">
      <t>ケイエイ</t>
    </rPh>
    <rPh sb="4" eb="6">
      <t>カイカク</t>
    </rPh>
    <rPh sb="7" eb="8">
      <t>カカ</t>
    </rPh>
    <rPh sb="9" eb="11">
      <t>シシュツ</t>
    </rPh>
    <rPh sb="16" eb="18">
      <t>クウコウ</t>
    </rPh>
    <rPh sb="18" eb="19">
      <t>スウ</t>
    </rPh>
    <phoneticPr fontId="5"/>
  </si>
  <si>
    <t>空港数</t>
    <rPh sb="0" eb="2">
      <t>クウコウ</t>
    </rPh>
    <rPh sb="2" eb="3">
      <t>スウ</t>
    </rPh>
    <phoneticPr fontId="5"/>
  </si>
  <si>
    <t>-</t>
  </si>
  <si>
    <t>-</t>
    <phoneticPr fontId="5"/>
  </si>
  <si>
    <t>-</t>
    <phoneticPr fontId="5"/>
  </si>
  <si>
    <t>執行額／空港経営改革に係る支出をしている空港数　　　　　　　　　　　　　　</t>
    <rPh sb="0" eb="2">
      <t>シッコウ</t>
    </rPh>
    <rPh sb="2" eb="3">
      <t>ガク</t>
    </rPh>
    <rPh sb="4" eb="6">
      <t>クウコウ</t>
    </rPh>
    <rPh sb="6" eb="8">
      <t>ケイエイ</t>
    </rPh>
    <rPh sb="8" eb="10">
      <t>カイカク</t>
    </rPh>
    <rPh sb="11" eb="12">
      <t>カカ</t>
    </rPh>
    <rPh sb="13" eb="15">
      <t>シシュツ</t>
    </rPh>
    <rPh sb="20" eb="22">
      <t>クウコウ</t>
    </rPh>
    <rPh sb="22" eb="23">
      <t>スウ</t>
    </rPh>
    <phoneticPr fontId="5"/>
  </si>
  <si>
    <t>百万円</t>
    <rPh sb="0" eb="2">
      <t>ヒャクマン</t>
    </rPh>
    <rPh sb="2" eb="3">
      <t>エン</t>
    </rPh>
    <phoneticPr fontId="5"/>
  </si>
  <si>
    <t>百万円/空港数</t>
    <rPh sb="0" eb="2">
      <t>ヒャクマン</t>
    </rPh>
    <rPh sb="2" eb="3">
      <t>エン</t>
    </rPh>
    <rPh sb="4" eb="6">
      <t>クウコウ</t>
    </rPh>
    <rPh sb="6" eb="7">
      <t>スウ</t>
    </rPh>
    <phoneticPr fontId="5"/>
  </si>
  <si>
    <t>458百万円/8空港</t>
    <rPh sb="3" eb="5">
      <t>ヒャクマン</t>
    </rPh>
    <rPh sb="5" eb="6">
      <t>エン</t>
    </rPh>
    <rPh sb="8" eb="10">
      <t>クウコウ</t>
    </rPh>
    <phoneticPr fontId="5"/>
  </si>
  <si>
    <t>646百万円/8空港</t>
    <rPh sb="3" eb="5">
      <t>ヒャクマン</t>
    </rPh>
    <rPh sb="5" eb="6">
      <t>エン</t>
    </rPh>
    <rPh sb="8" eb="10">
      <t>クウコウ</t>
    </rPh>
    <phoneticPr fontId="5"/>
  </si>
  <si>
    <t>573百万円/8空港</t>
    <rPh sb="3" eb="5">
      <t>ヒャクマン</t>
    </rPh>
    <rPh sb="5" eb="6">
      <t>エン</t>
    </rPh>
    <rPh sb="8" eb="10">
      <t>クウコウ</t>
    </rPh>
    <phoneticPr fontId="5"/>
  </si>
  <si>
    <t>６．国際競争力、観光交流、広域・地域間連携等の確保・強化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</si>
  <si>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（24）航空交通ネットワークを強化する</t>
    <rPh sb="4" eb="6">
      <t>コウクウ</t>
    </rPh>
    <rPh sb="6" eb="8">
      <t>コウツウ</t>
    </rPh>
    <rPh sb="15" eb="17">
      <t>キョウカ</t>
    </rPh>
    <phoneticPr fontId="5"/>
  </si>
  <si>
    <t>－</t>
    <phoneticPr fontId="5"/>
  </si>
  <si>
    <t>　国管理空港は、滑走路等（国）と空港ビル等（民間）の運営主体が分離していること等から、着陸料等の引き下げによる就航路線や便数の拡大といった地域の特性やニーズに対応した空港運営が困難な状況となっている。国管理空港の経営改革を推進することにより、地域の実情に応じた民間による空港経営の一体化を通じて、就航路線や便数の拡大など、航空交通ネットワークの強化や空港を核とした地域活性化に資するものである。</t>
    <phoneticPr fontId="5"/>
  </si>
  <si>
    <t>－</t>
    <phoneticPr fontId="5"/>
  </si>
  <si>
    <t>－</t>
    <phoneticPr fontId="5"/>
  </si>
  <si>
    <t>－</t>
    <phoneticPr fontId="5"/>
  </si>
  <si>
    <t>国管理空港の経営改革を実現することで、就航路線・便数の拡大や利用者数の増大等を通じた地域経済の活性化や、利用者利便の向上等が期待されるため、社会的ニーズは高い。</t>
  </si>
  <si>
    <t>本事業は国管理空港を対象としていることから、国が実施すべき事業である。なお、地方管理空港については、各空港管理者である地方公共団体において事業が実施されている。</t>
    <rPh sb="38" eb="40">
      <t>チホウ</t>
    </rPh>
    <rPh sb="40" eb="42">
      <t>カンリ</t>
    </rPh>
    <rPh sb="42" eb="44">
      <t>クウコウ</t>
    </rPh>
    <rPh sb="50" eb="51">
      <t>カク</t>
    </rPh>
    <rPh sb="51" eb="53">
      <t>クウコウ</t>
    </rPh>
    <rPh sb="53" eb="56">
      <t>カンリシャ</t>
    </rPh>
    <rPh sb="59" eb="61">
      <t>チホウ</t>
    </rPh>
    <rPh sb="61" eb="63">
      <t>コウキョウ</t>
    </rPh>
    <rPh sb="63" eb="65">
      <t>ダンタイ</t>
    </rPh>
    <rPh sb="69" eb="71">
      <t>ジギョウ</t>
    </rPh>
    <rPh sb="72" eb="74">
      <t>ジッシ</t>
    </rPh>
    <phoneticPr fontId="5"/>
  </si>
  <si>
    <t>有</t>
  </si>
  <si>
    <t>無</t>
  </si>
  <si>
    <t>競争入札等の実施により透明性・公平性・競争性の確保に努めるとともに、第三者機関の入札監視委員会の活用などにより、一者応札等の改善を図っている。</t>
    <phoneticPr fontId="5"/>
  </si>
  <si>
    <t>‐</t>
  </si>
  <si>
    <t>競争入札等を実施することで、透明性・公平性・競争性の確保に努めている。</t>
    <phoneticPr fontId="5"/>
  </si>
  <si>
    <t>先行事例の情報を基に、新規案件における資料作成等の参考にする等、効率化に努めている。</t>
    <phoneticPr fontId="5"/>
  </si>
  <si>
    <t>これまでに空港施設等の現況把握、公募書類等の作成、経営一体化の推進のための調査等を行った結果、コンセッション事業の具体化による空港経営改革の実現に向けて着実に進捗している。</t>
    <rPh sb="54" eb="56">
      <t>ジギョウ</t>
    </rPh>
    <rPh sb="57" eb="60">
      <t>グタイカ</t>
    </rPh>
    <rPh sb="63" eb="65">
      <t>クウコウ</t>
    </rPh>
    <rPh sb="65" eb="67">
      <t>ケイエイ</t>
    </rPh>
    <rPh sb="67" eb="69">
      <t>カイカク</t>
    </rPh>
    <rPh sb="70" eb="72">
      <t>ジツゲン</t>
    </rPh>
    <phoneticPr fontId="5"/>
  </si>
  <si>
    <t>本事業の成果物は国管理空港の経営改革に十分に活用されており、コンセッション事業の具体化による空港経営改革の実現に向けて効果的に実施されている。</t>
    <rPh sb="46" eb="48">
      <t>クウコウ</t>
    </rPh>
    <rPh sb="48" eb="50">
      <t>ケイエイ</t>
    </rPh>
    <rPh sb="50" eb="52">
      <t>カイカク</t>
    </rPh>
    <rPh sb="53" eb="55">
      <t>ジツゲン</t>
    </rPh>
    <phoneticPr fontId="5"/>
  </si>
  <si>
    <t>これまでに空港施設等の現況把握、公募書類等の作成、経営一体化の推進のための調査等を行った結果、コンセッション事業の具体化による空港経営改革の実現に向けて着実に進捗している。</t>
    <rPh sb="63" eb="65">
      <t>クウコウ</t>
    </rPh>
    <rPh sb="65" eb="67">
      <t>ケイエイ</t>
    </rPh>
    <rPh sb="67" eb="69">
      <t>カイカク</t>
    </rPh>
    <rPh sb="70" eb="72">
      <t>ジツゲン</t>
    </rPh>
    <phoneticPr fontId="5"/>
  </si>
  <si>
    <t>成果物については、国管理空港の経営改革に十分に活用されている。</t>
  </si>
  <si>
    <t>国管理空港の経営改革を実現することで、就航路線・便数の拡大や利用者数の増大等を通じた地域経済の活性化や、利用者利便の向上等が期待される。また、仙台空港は平成28年7月から、高松空港は平成30年4月から、福岡空港は平成31年4月から、それぞれ民間事業者による運営が開始し、他の国管理空港でも空港経営改革の検討が進んでいる状況であり、コンセッション事業の具体化による早期の空港運営の民間委託の実現に向けて、引き続き検討を進めていくことが必要である。
資金の流れや使途についても、競争入札等を実施することにより、競争性が確保され、適切に支出しているが、引き続き効率的・効果的な予算執行に向けた取組を検討する。</t>
    <rPh sb="86" eb="88">
      <t>タカマツ</t>
    </rPh>
    <rPh sb="88" eb="90">
      <t>クウコウ</t>
    </rPh>
    <rPh sb="91" eb="93">
      <t>ヘイセイ</t>
    </rPh>
    <rPh sb="95" eb="96">
      <t>ネン</t>
    </rPh>
    <rPh sb="101" eb="103">
      <t>フクオカ</t>
    </rPh>
    <rPh sb="103" eb="105">
      <t>クウコウ</t>
    </rPh>
    <rPh sb="106" eb="108">
      <t>ヘイセイ</t>
    </rPh>
    <rPh sb="110" eb="111">
      <t>ネン</t>
    </rPh>
    <rPh sb="112" eb="113">
      <t>ガツ</t>
    </rPh>
    <rPh sb="131" eb="133">
      <t>カイシ</t>
    </rPh>
    <rPh sb="181" eb="183">
      <t>ソウキ</t>
    </rPh>
    <rPh sb="184" eb="186">
      <t>クウコウ</t>
    </rPh>
    <rPh sb="186" eb="188">
      <t>ウンエイ</t>
    </rPh>
    <rPh sb="189" eb="191">
      <t>ミンカン</t>
    </rPh>
    <rPh sb="191" eb="193">
      <t>イタク</t>
    </rPh>
    <rPh sb="194" eb="196">
      <t>ジツゲン</t>
    </rPh>
    <phoneticPr fontId="5"/>
  </si>
  <si>
    <t>本事業によって、仙台空港については平成28年7月から、高松空港は平成30年4月から、福岡空港は平成31年4月から、それぞれ民間事業者による運営が開始し、他の国管理空港についてもコンセッション事業の具体化による空港経営改革の実現に向けて検討が進められることとなった。また、予算執行については、透明性・公平性・競争性の確保に引き続き努める。</t>
    <rPh sb="42" eb="44">
      <t>フクオカ</t>
    </rPh>
    <rPh sb="44" eb="46">
      <t>クウコウ</t>
    </rPh>
    <rPh sb="47" eb="49">
      <t>ヘイセイ</t>
    </rPh>
    <rPh sb="51" eb="52">
      <t>ネン</t>
    </rPh>
    <rPh sb="53" eb="54">
      <t>ガツ</t>
    </rPh>
    <rPh sb="104" eb="106">
      <t>クウコウ</t>
    </rPh>
    <rPh sb="106" eb="108">
      <t>ケイエイ</t>
    </rPh>
    <rPh sb="108" eb="110">
      <t>カイカク</t>
    </rPh>
    <rPh sb="111" eb="113">
      <t>ジツゲン</t>
    </rPh>
    <phoneticPr fontId="5"/>
  </si>
  <si>
    <t>新24-2042</t>
  </si>
  <si>
    <t>1035</t>
  </si>
  <si>
    <t>267</t>
  </si>
  <si>
    <t>259</t>
  </si>
  <si>
    <t>264</t>
  </si>
  <si>
    <t>272</t>
  </si>
  <si>
    <t>0261</t>
    <phoneticPr fontId="5"/>
  </si>
  <si>
    <t>事業費</t>
    <rPh sb="0" eb="3">
      <t>ジギョウヒ</t>
    </rPh>
    <phoneticPr fontId="5"/>
  </si>
  <si>
    <t>北海道内空港特定運営事業に関する総合アドバイザリー業務等の請負</t>
  </si>
  <si>
    <t>北海道内空港特定運営事業に関する総合アドバイザー業務等の請負</t>
    <phoneticPr fontId="5"/>
  </si>
  <si>
    <t>熊本空港特定運営事業に関する総合アドバイザー業務等の請負</t>
    <phoneticPr fontId="5"/>
  </si>
  <si>
    <t>高松空港特定運営事業に関する総合アドバイザー業務等の請負</t>
  </si>
  <si>
    <t>ＥＹ新日本有限責任監査法人</t>
  </si>
  <si>
    <t>ＥＹ新日本有限責任監査法人</t>
    <phoneticPr fontId="5"/>
  </si>
  <si>
    <t>有限責任あずさ監査法人</t>
    <rPh sb="0" eb="2">
      <t>ユウゲン</t>
    </rPh>
    <rPh sb="2" eb="4">
      <t>セキニン</t>
    </rPh>
    <phoneticPr fontId="5"/>
  </si>
  <si>
    <t>福岡空港特定運営事業に関する総合アドバイザー業務等の請負</t>
    <phoneticPr fontId="5"/>
  </si>
  <si>
    <t>熊本空港特定運営事業に関する総合アドバイザー業務等の請負</t>
    <rPh sb="0" eb="2">
      <t>クマモト</t>
    </rPh>
    <phoneticPr fontId="5"/>
  </si>
  <si>
    <t>広島空港特定運営事業に関する総合アドバイザー業務等の請負</t>
    <rPh sb="0" eb="2">
      <t>ヒロシマ</t>
    </rPh>
    <phoneticPr fontId="5"/>
  </si>
  <si>
    <t>空港コンセッション検証会議の運営及び関連調査の請負</t>
    <rPh sb="0" eb="2">
      <t>クウコウ</t>
    </rPh>
    <rPh sb="9" eb="11">
      <t>ケンショウ</t>
    </rPh>
    <rPh sb="11" eb="13">
      <t>カイギ</t>
    </rPh>
    <rPh sb="14" eb="16">
      <t>ウンエイ</t>
    </rPh>
    <rPh sb="16" eb="17">
      <t>オヨ</t>
    </rPh>
    <rPh sb="18" eb="20">
      <t>カンレン</t>
    </rPh>
    <rPh sb="20" eb="22">
      <t>チョウサ</t>
    </rPh>
    <rPh sb="23" eb="25">
      <t>ウケオイ</t>
    </rPh>
    <phoneticPr fontId="5"/>
  </si>
  <si>
    <t>（株）オーエムシー</t>
    <rPh sb="0" eb="3">
      <t>カブ</t>
    </rPh>
    <phoneticPr fontId="5"/>
  </si>
  <si>
    <t>A.ＥＹ新日本有限責任監査法人</t>
    <phoneticPr fontId="5"/>
  </si>
  <si>
    <t>PwCアドバイザリー(同)</t>
    <phoneticPr fontId="5"/>
  </si>
  <si>
    <t>579百万円/8空港</t>
    <rPh sb="3" eb="5">
      <t>ヒャクマン</t>
    </rPh>
    <rPh sb="5" eb="6">
      <t>エン</t>
    </rPh>
    <rPh sb="8" eb="10">
      <t>クウコウ</t>
    </rPh>
    <phoneticPr fontId="5"/>
  </si>
  <si>
    <t>未来投資戦略（平成30年6月15日閣議決定）等に盛り込まれる等、政府の主要政策としても位置づけられているとともに、上段でも記載したように社会的ニーズの高いことから、積極的に実施していくべき事業である。</t>
    <rPh sb="0" eb="2">
      <t>ミライ</t>
    </rPh>
    <rPh sb="2" eb="4">
      <t>トウシ</t>
    </rPh>
    <rPh sb="4" eb="6">
      <t>センリャク</t>
    </rPh>
    <phoneticPr fontId="5"/>
  </si>
  <si>
    <t>高松空港特定運営事業に関する総合アドバイザー業務等の請負</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</si>
</sst>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15</xdr:col>
      <xdr:colOff>190501</xdr:colOff>
      <xdr:row>740</xdr:row>
      <xdr:rowOff>0</xdr:rowOff>
    </xdr:from>
    <xdr:ext cx="1304925" cy="459100"/>
    <xdr:sp macro="" textlink="">
      <xdr:nvSpPr>
        <xdr:cNvPr id="17" name="テキスト ボックス 16">
          <a:extLst>
            <a:ext uri="{FF2B5EF4-FFF2-40B4-BE49-F238E27FC236}">
              <a16:creationId xmlns="" xmlns:a16="http://schemas.microsoft.com/office/drawing/2014/main" id="{00000000-0008-0000-0000-000002000000}"/>
            </a:ext>
          </a:extLst>
        </xdr:cNvPr>
        <xdr:cNvSpPr txBox="1"/>
      </xdr:nvSpPr>
      <xdr:spPr>
        <a:xfrm>
          <a:off x="3216089" y="40935088"/>
          <a:ext cx="1304925" cy="459100"/>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252000" tIns="36000" rIns="252000" bIns="36000" rtlCol="0" anchor="ctr" anchorCtr="1">
          <a:noAutofit/>
        </a:bodyPr>
        <a:lstStyle/>
        <a:p>
          <a:r>
            <a:rPr kumimoji="1" lang="ja-JP" altLang="en-US" sz="1100"/>
            <a:t>国土交通省</a:t>
          </a:r>
          <a:endParaRPr kumimoji="1" lang="en-US" altLang="ja-JP" sz="1100"/>
        </a:p>
        <a:p>
          <a:r>
            <a:rPr kumimoji="1" lang="en-US" altLang="ja-JP" sz="1100"/>
            <a:t>579</a:t>
          </a:r>
          <a:r>
            <a:rPr kumimoji="1" lang="ja-JP" altLang="en-US" sz="1100"/>
            <a:t>百万円</a:t>
          </a:r>
          <a:endParaRPr kumimoji="1" lang="en-US" altLang="ja-JP" sz="1100"/>
        </a:p>
      </xdr:txBody>
    </xdr:sp>
    <xdr:clientData/>
  </xdr:oneCellAnchor>
  <xdr:twoCellAnchor>
    <xdr:from>
      <xdr:col>15</xdr:col>
      <xdr:colOff>190500</xdr:colOff>
      <xdr:row>741</xdr:row>
      <xdr:rowOff>162206</xdr:rowOff>
    </xdr:from>
    <xdr:to>
      <xdr:col>22</xdr:col>
      <xdr:colOff>120677</xdr:colOff>
      <xdr:row>743</xdr:row>
      <xdr:rowOff>71372</xdr:rowOff>
    </xdr:to>
    <xdr:sp macro="" textlink="">
      <xdr:nvSpPr>
        <xdr:cNvPr id="19" name="大かっこ 18">
          <a:extLst>
            <a:ext uri="{FF2B5EF4-FFF2-40B4-BE49-F238E27FC236}">
              <a16:creationId xmlns="" xmlns:a16="http://schemas.microsoft.com/office/drawing/2014/main" id="{00000000-0008-0000-0000-000003000000}"/>
            </a:ext>
          </a:extLst>
        </xdr:cNvPr>
        <xdr:cNvSpPr/>
      </xdr:nvSpPr>
      <xdr:spPr>
        <a:xfrm>
          <a:off x="3216088" y="41444677"/>
          <a:ext cx="1342118" cy="603930"/>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36000" rIns="72000" bIns="36000" rtlCol="0" anchor="ctr" anchorCtr="1"/>
        <a:lstStyle/>
        <a:p>
          <a:pPr algn="l"/>
          <a:r>
            <a:rPr kumimoji="1" lang="ja-JP" altLang="en-US" sz="1050"/>
            <a:t>国管理空港の経営改革の推進</a:t>
          </a:r>
          <a:endParaRPr kumimoji="1" lang="en-US" altLang="ja-JP" sz="1050"/>
        </a:p>
      </xdr:txBody>
    </xdr:sp>
    <xdr:clientData/>
  </xdr:twoCellAnchor>
  <xdr:oneCellAnchor>
    <xdr:from>
      <xdr:col>25</xdr:col>
      <xdr:colOff>87511</xdr:colOff>
      <xdr:row>745</xdr:row>
      <xdr:rowOff>28563</xdr:rowOff>
    </xdr:from>
    <xdr:ext cx="1647826" cy="606650"/>
    <xdr:sp macro="" textlink="">
      <xdr:nvSpPr>
        <xdr:cNvPr id="25" name="テキスト ボックス 24">
          <a:extLst>
            <a:ext uri="{FF2B5EF4-FFF2-40B4-BE49-F238E27FC236}">
              <a16:creationId xmlns="" xmlns:a16="http://schemas.microsoft.com/office/drawing/2014/main" id="{00000000-0008-0000-0000-000004000000}"/>
            </a:ext>
          </a:extLst>
        </xdr:cNvPr>
        <xdr:cNvSpPr txBox="1"/>
      </xdr:nvSpPr>
      <xdr:spPr>
        <a:xfrm>
          <a:off x="5130158" y="42353181"/>
          <a:ext cx="1647826" cy="606650"/>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lIns="252000" tIns="36000" rIns="252000" bIns="36000" rtlCol="0" anchor="ctr" anchorCtr="1">
          <a:noAutofit/>
        </a:bodyPr>
        <a:lstStyle/>
        <a:p>
          <a:r>
            <a:rPr kumimoji="1" lang="en-US" altLang="ja-JP" sz="1100"/>
            <a:t>A.</a:t>
          </a:r>
          <a:r>
            <a:rPr kumimoji="1" lang="ja-JP" altLang="en-US" sz="1100"/>
            <a:t>民間企業</a:t>
          </a:r>
          <a:r>
            <a:rPr kumimoji="1" lang="ja-JP" altLang="en-US" sz="1100" baseline="0"/>
            <a:t> （</a:t>
          </a:r>
          <a:r>
            <a:rPr kumimoji="1" lang="en-US" altLang="ja-JP" sz="1100" baseline="0"/>
            <a:t>4</a:t>
          </a:r>
          <a:r>
            <a:rPr kumimoji="1" lang="ja-JP" altLang="en-US" sz="1100" baseline="0"/>
            <a:t>社）</a:t>
          </a:r>
          <a:endParaRPr kumimoji="1" lang="en-US" altLang="ja-JP" sz="1100"/>
        </a:p>
        <a:p>
          <a:r>
            <a:rPr kumimoji="1" lang="en-US" altLang="ja-JP" sz="1100"/>
            <a:t>579</a:t>
          </a:r>
          <a:r>
            <a:rPr kumimoji="1" lang="ja-JP" altLang="en-US" sz="1100"/>
            <a:t>百万円</a:t>
          </a:r>
          <a:endParaRPr kumimoji="1" lang="en-US" altLang="ja-JP" sz="1100"/>
        </a:p>
      </xdr:txBody>
    </xdr:sp>
    <xdr:clientData/>
  </xdr:oneCellAnchor>
  <xdr:oneCellAnchor>
    <xdr:from>
      <xdr:col>24</xdr:col>
      <xdr:colOff>192607</xdr:colOff>
      <xdr:row>743</xdr:row>
      <xdr:rowOff>83847</xdr:rowOff>
    </xdr:from>
    <xdr:ext cx="2082237" cy="275717"/>
    <xdr:sp macro="" textlink="">
      <xdr:nvSpPr>
        <xdr:cNvPr id="26" name="テキスト ボックス 25">
          <a:extLst>
            <a:ext uri="{FF2B5EF4-FFF2-40B4-BE49-F238E27FC236}">
              <a16:creationId xmlns="" xmlns:a16="http://schemas.microsoft.com/office/drawing/2014/main" id="{00000000-0008-0000-0000-000005000000}"/>
            </a:ext>
          </a:extLst>
        </xdr:cNvPr>
        <xdr:cNvSpPr txBox="1"/>
      </xdr:nvSpPr>
      <xdr:spPr>
        <a:xfrm>
          <a:off x="5033548" y="42061082"/>
          <a:ext cx="20822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aseline="0">
              <a:solidFill>
                <a:schemeClr val="tx1"/>
              </a:solidFill>
              <a:effectLst/>
              <a:latin typeface="+mn-lt"/>
              <a:ea typeface="+mn-ea"/>
              <a:cs typeface="+mn-cs"/>
            </a:rPr>
            <a:t>【</a:t>
          </a:r>
          <a:r>
            <a:rPr kumimoji="1" lang="ja-JP" altLang="ja-JP" sz="1100" baseline="0">
              <a:solidFill>
                <a:schemeClr val="tx1"/>
              </a:solidFill>
              <a:effectLst/>
              <a:latin typeface="+mn-lt"/>
              <a:ea typeface="+mn-ea"/>
              <a:cs typeface="+mn-cs"/>
            </a:rPr>
            <a:t>一般競争</a:t>
          </a:r>
          <a:r>
            <a:rPr kumimoji="1" lang="ja-JP" altLang="ja-JP" sz="1100">
              <a:solidFill>
                <a:schemeClr val="tx1"/>
              </a:solidFill>
              <a:effectLst/>
              <a:latin typeface="+mn-lt"/>
              <a:ea typeface="+mn-ea"/>
              <a:cs typeface="+mn-cs"/>
            </a:rPr>
            <a:t>契約（最低価格）</a:t>
          </a:r>
          <a:r>
            <a:rPr kumimoji="1" lang="ja-JP" altLang="en-US" sz="1100">
              <a:solidFill>
                <a:schemeClr val="tx1"/>
              </a:solidFill>
              <a:effectLst/>
              <a:latin typeface="+mn-lt"/>
              <a:ea typeface="+mn-ea"/>
              <a:cs typeface="+mn-cs"/>
            </a:rPr>
            <a:t>等</a:t>
          </a:r>
          <a:r>
            <a:rPr kumimoji="1" lang="ja-JP" altLang="ja-JP" sz="1100">
              <a:solidFill>
                <a:schemeClr val="tx1"/>
              </a:solidFill>
              <a:effectLst/>
              <a:latin typeface="+mn-lt"/>
              <a:ea typeface="+mn-ea"/>
              <a:cs typeface="+mn-cs"/>
            </a:rPr>
            <a:t> </a:t>
          </a:r>
          <a:r>
            <a:rPr kumimoji="1" lang="ja-JP" altLang="en-US" sz="1100"/>
            <a:t> </a:t>
          </a:r>
          <a:r>
            <a:rPr kumimoji="1" lang="en-US" altLang="ja-JP" sz="1100"/>
            <a:t>】</a:t>
          </a:r>
          <a:endParaRPr kumimoji="1" lang="ja-JP" altLang="en-US" sz="1100"/>
        </a:p>
      </xdr:txBody>
    </xdr:sp>
    <xdr:clientData/>
  </xdr:oneCellAnchor>
  <xdr:twoCellAnchor>
    <xdr:from>
      <xdr:col>25</xdr:col>
      <xdr:colOff>84337</xdr:colOff>
      <xdr:row>747</xdr:row>
      <xdr:rowOff>13703</xdr:rowOff>
    </xdr:from>
    <xdr:to>
      <xdr:col>33</xdr:col>
      <xdr:colOff>134390</xdr:colOff>
      <xdr:row>748</xdr:row>
      <xdr:rowOff>287484</xdr:rowOff>
    </xdr:to>
    <xdr:sp macro="" textlink="">
      <xdr:nvSpPr>
        <xdr:cNvPr id="27" name="大かっこ 26">
          <a:extLst>
            <a:ext uri="{FF2B5EF4-FFF2-40B4-BE49-F238E27FC236}">
              <a16:creationId xmlns="" xmlns:a16="http://schemas.microsoft.com/office/drawing/2014/main" id="{00000000-0008-0000-0000-000006000000}"/>
            </a:ext>
          </a:extLst>
        </xdr:cNvPr>
        <xdr:cNvSpPr/>
      </xdr:nvSpPr>
      <xdr:spPr>
        <a:xfrm>
          <a:off x="5126984" y="43033085"/>
          <a:ext cx="1663700" cy="621164"/>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108000" tIns="36000" rIns="72000" bIns="36000" rtlCol="0" anchor="ctr" anchorCtr="1"/>
        <a:lstStyle/>
        <a:p>
          <a:pPr algn="l"/>
          <a:r>
            <a:rPr kumimoji="1" lang="ja-JP" altLang="en-US" sz="1050"/>
            <a:t>経営改革の推進に関する調査・検討</a:t>
          </a:r>
          <a:endParaRPr kumimoji="1" lang="en-US" altLang="ja-JP" sz="1050"/>
        </a:p>
      </xdr:txBody>
    </xdr:sp>
    <xdr:clientData/>
  </xdr:twoCellAnchor>
  <xdr:twoCellAnchor>
    <xdr:from>
      <xdr:col>19</xdr:col>
      <xdr:colOff>6429</xdr:colOff>
      <xdr:row>743</xdr:row>
      <xdr:rowOff>52097</xdr:rowOff>
    </xdr:from>
    <xdr:to>
      <xdr:col>25</xdr:col>
      <xdr:colOff>66193</xdr:colOff>
      <xdr:row>746</xdr:row>
      <xdr:rowOff>49934</xdr:rowOff>
    </xdr:to>
    <xdr:cxnSp macro="">
      <xdr:nvCxnSpPr>
        <xdr:cNvPr id="28" name="カギ線コネクタ 27">
          <a:extLst>
            <a:ext uri="{FF2B5EF4-FFF2-40B4-BE49-F238E27FC236}">
              <a16:creationId xmlns="" xmlns:a16="http://schemas.microsoft.com/office/drawing/2014/main" id="{00000000-0008-0000-0000-000007000000}"/>
            </a:ext>
          </a:extLst>
        </xdr:cNvPr>
        <xdr:cNvCxnSpPr/>
      </xdr:nvCxnSpPr>
      <xdr:spPr>
        <a:xfrm>
          <a:off x="3838841" y="42029332"/>
          <a:ext cx="1269999" cy="692602"/>
        </a:xfrm>
        <a:prstGeom prst="bentConnector3">
          <a:avLst>
            <a:gd name="adj1" fmla="val -735"/>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W2" sqref="AW2:AX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262</v>
      </c>
      <c r="AT2" s="940"/>
      <c r="AU2" s="940"/>
      <c r="AV2" s="52" t="str">
        <f>IF(AW2="", "", "-")</f>
        <v/>
      </c>
      <c r="AW2" s="911"/>
      <c r="AX2" s="911"/>
    </row>
    <row r="3" spans="1:50" ht="21" customHeight="1" thickBot="1" x14ac:dyDescent="0.2">
      <c r="A3" s="867" t="s">
        <v>543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569</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187</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572</v>
      </c>
      <c r="AF5" s="699"/>
      <c r="AG5" s="699"/>
      <c r="AH5" s="699"/>
      <c r="AI5" s="699"/>
      <c r="AJ5" s="699"/>
      <c r="AK5" s="699"/>
      <c r="AL5" s="699"/>
      <c r="AM5" s="699"/>
      <c r="AN5" s="699"/>
      <c r="AO5" s="699"/>
      <c r="AP5" s="700"/>
      <c r="AQ5" s="701" t="s">
        <v>573</v>
      </c>
      <c r="AR5" s="702"/>
      <c r="AS5" s="702"/>
      <c r="AT5" s="702"/>
      <c r="AU5" s="702"/>
      <c r="AV5" s="702"/>
      <c r="AW5" s="702"/>
      <c r="AX5" s="703"/>
    </row>
    <row r="6" spans="1:50" ht="39" customHeight="1" x14ac:dyDescent="0.15">
      <c r="A6" s="706" t="s">
        <v>4</v>
      </c>
      <c r="B6" s="707"/>
      <c r="C6" s="707"/>
      <c r="D6" s="707"/>
      <c r="E6" s="707"/>
      <c r="F6" s="707"/>
      <c r="G6" s="395" t="str">
        <f>入力規則等!F39</f>
        <v>自動車安全特別会計空港整備勘定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2" t="s">
        <v>515</v>
      </c>
      <c r="Z7" s="443"/>
      <c r="AA7" s="443"/>
      <c r="AB7" s="443"/>
      <c r="AC7" s="443"/>
      <c r="AD7" s="923"/>
      <c r="AE7" s="912" t="s">
        <v>576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公共事業</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582</v>
      </c>
      <c r="Q13" s="658"/>
      <c r="R13" s="658"/>
      <c r="S13" s="658"/>
      <c r="T13" s="658"/>
      <c r="U13" s="658"/>
      <c r="V13" s="659"/>
      <c r="W13" s="657">
        <v>599</v>
      </c>
      <c r="X13" s="658"/>
      <c r="Y13" s="658"/>
      <c r="Z13" s="658"/>
      <c r="AA13" s="658"/>
      <c r="AB13" s="658"/>
      <c r="AC13" s="659"/>
      <c r="AD13" s="657">
        <v>729</v>
      </c>
      <c r="AE13" s="658"/>
      <c r="AF13" s="658"/>
      <c r="AG13" s="658"/>
      <c r="AH13" s="658"/>
      <c r="AI13" s="658"/>
      <c r="AJ13" s="659"/>
      <c r="AK13" s="657">
        <v>573</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579</v>
      </c>
      <c r="Q14" s="658"/>
      <c r="R14" s="658"/>
      <c r="S14" s="658"/>
      <c r="T14" s="658"/>
      <c r="U14" s="658"/>
      <c r="V14" s="659"/>
      <c r="W14" s="657" t="s">
        <v>579</v>
      </c>
      <c r="X14" s="658"/>
      <c r="Y14" s="658"/>
      <c r="Z14" s="658"/>
      <c r="AA14" s="658"/>
      <c r="AB14" s="658"/>
      <c r="AC14" s="659"/>
      <c r="AD14" s="657" t="s">
        <v>579</v>
      </c>
      <c r="AE14" s="658"/>
      <c r="AF14" s="658"/>
      <c r="AG14" s="658"/>
      <c r="AH14" s="658"/>
      <c r="AI14" s="658"/>
      <c r="AJ14" s="659"/>
      <c r="AK14" s="657" t="s">
        <v>579</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579</v>
      </c>
      <c r="Q15" s="658"/>
      <c r="R15" s="658"/>
      <c r="S15" s="658"/>
      <c r="T15" s="658"/>
      <c r="U15" s="658"/>
      <c r="V15" s="659"/>
      <c r="W15" s="657">
        <v>60</v>
      </c>
      <c r="X15" s="658"/>
      <c r="Y15" s="658"/>
      <c r="Z15" s="658"/>
      <c r="AA15" s="658"/>
      <c r="AB15" s="658"/>
      <c r="AC15" s="659"/>
      <c r="AD15" s="657" t="s">
        <v>579</v>
      </c>
      <c r="AE15" s="658"/>
      <c r="AF15" s="658"/>
      <c r="AG15" s="658"/>
      <c r="AH15" s="658"/>
      <c r="AI15" s="658"/>
      <c r="AJ15" s="659"/>
      <c r="AK15" s="657" t="s">
        <v>579</v>
      </c>
      <c r="AL15" s="658"/>
      <c r="AM15" s="658"/>
      <c r="AN15" s="658"/>
      <c r="AO15" s="658"/>
      <c r="AP15" s="658"/>
      <c r="AQ15" s="659"/>
      <c r="AR15" s="657" t="s">
        <v>579</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v>-60</v>
      </c>
      <c r="Q16" s="658"/>
      <c r="R16" s="658"/>
      <c r="S16" s="658"/>
      <c r="T16" s="658"/>
      <c r="U16" s="658"/>
      <c r="V16" s="659"/>
      <c r="W16" s="657" t="s">
        <v>579</v>
      </c>
      <c r="X16" s="658"/>
      <c r="Y16" s="658"/>
      <c r="Z16" s="658"/>
      <c r="AA16" s="658"/>
      <c r="AB16" s="658"/>
      <c r="AC16" s="659"/>
      <c r="AD16" s="657" t="s">
        <v>579</v>
      </c>
      <c r="AE16" s="658"/>
      <c r="AF16" s="658"/>
      <c r="AG16" s="658"/>
      <c r="AH16" s="658"/>
      <c r="AI16" s="658"/>
      <c r="AJ16" s="659"/>
      <c r="AK16" s="657" t="s">
        <v>579</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579</v>
      </c>
      <c r="Q17" s="658"/>
      <c r="R17" s="658"/>
      <c r="S17" s="658"/>
      <c r="T17" s="658"/>
      <c r="U17" s="658"/>
      <c r="V17" s="659"/>
      <c r="W17" s="657" t="s">
        <v>579</v>
      </c>
      <c r="X17" s="658"/>
      <c r="Y17" s="658"/>
      <c r="Z17" s="658"/>
      <c r="AA17" s="658"/>
      <c r="AB17" s="658"/>
      <c r="AC17" s="659"/>
      <c r="AD17" s="657" t="s">
        <v>579</v>
      </c>
      <c r="AE17" s="658"/>
      <c r="AF17" s="658"/>
      <c r="AG17" s="658"/>
      <c r="AH17" s="658"/>
      <c r="AI17" s="658"/>
      <c r="AJ17" s="659"/>
      <c r="AK17" s="657" t="s">
        <v>579</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522</v>
      </c>
      <c r="Q18" s="879"/>
      <c r="R18" s="879"/>
      <c r="S18" s="879"/>
      <c r="T18" s="879"/>
      <c r="U18" s="879"/>
      <c r="V18" s="880"/>
      <c r="W18" s="878">
        <f>SUM(W13:AC17)</f>
        <v>659</v>
      </c>
      <c r="X18" s="879"/>
      <c r="Y18" s="879"/>
      <c r="Z18" s="879"/>
      <c r="AA18" s="879"/>
      <c r="AB18" s="879"/>
      <c r="AC18" s="880"/>
      <c r="AD18" s="878">
        <f>SUM(AD13:AJ17)</f>
        <v>729</v>
      </c>
      <c r="AE18" s="879"/>
      <c r="AF18" s="879"/>
      <c r="AG18" s="879"/>
      <c r="AH18" s="879"/>
      <c r="AI18" s="879"/>
      <c r="AJ18" s="880"/>
      <c r="AK18" s="878">
        <f>SUM(AK13:AQ17)</f>
        <v>573</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458</v>
      </c>
      <c r="Q19" s="658"/>
      <c r="R19" s="658"/>
      <c r="S19" s="658"/>
      <c r="T19" s="658"/>
      <c r="U19" s="658"/>
      <c r="V19" s="659"/>
      <c r="W19" s="657">
        <v>646</v>
      </c>
      <c r="X19" s="658"/>
      <c r="Y19" s="658"/>
      <c r="Z19" s="658"/>
      <c r="AA19" s="658"/>
      <c r="AB19" s="658"/>
      <c r="AC19" s="659"/>
      <c r="AD19" s="657">
        <v>579</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0.87739463601532564</v>
      </c>
      <c r="Q20" s="318"/>
      <c r="R20" s="318"/>
      <c r="S20" s="318"/>
      <c r="T20" s="318"/>
      <c r="U20" s="318"/>
      <c r="V20" s="318"/>
      <c r="W20" s="318">
        <f t="shared" ref="W20" si="0">IF(W18=0, "-", SUM(W19)/W18)</f>
        <v>0.98027314112291353</v>
      </c>
      <c r="X20" s="318"/>
      <c r="Y20" s="318"/>
      <c r="Z20" s="318"/>
      <c r="AA20" s="318"/>
      <c r="AB20" s="318"/>
      <c r="AC20" s="318"/>
      <c r="AD20" s="318">
        <f t="shared" ref="AD20" si="1">IF(AD18=0, "-", SUM(AD19)/AD18)</f>
        <v>0.79423868312757206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0.78694158075601373</v>
      </c>
      <c r="Q21" s="318"/>
      <c r="R21" s="318"/>
      <c r="S21" s="318"/>
      <c r="T21" s="318"/>
      <c r="U21" s="318"/>
      <c r="V21" s="318"/>
      <c r="W21" s="318">
        <f t="shared" ref="W21" si="2">IF(W19=0, "-", SUM(W19)/SUM(W13,W14))</f>
        <v>1.0784641068447411</v>
      </c>
      <c r="X21" s="318"/>
      <c r="Y21" s="318"/>
      <c r="Z21" s="318"/>
      <c r="AA21" s="318"/>
      <c r="AB21" s="318"/>
      <c r="AC21" s="318"/>
      <c r="AD21" s="318">
        <f t="shared" ref="AD21" si="3">IF(AD19=0, "-", SUM(AD19)/SUM(AD13,AD14))</f>
        <v>0.79423868312757206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559</v>
      </c>
      <c r="B22" s="965"/>
      <c r="C22" s="965"/>
      <c r="D22" s="965"/>
      <c r="E22" s="965"/>
      <c r="F22" s="966"/>
      <c r="G22" s="951" t="s">
        <v>457</v>
      </c>
      <c r="H22" s="222"/>
      <c r="I22" s="222"/>
      <c r="J22" s="222"/>
      <c r="K22" s="222"/>
      <c r="L22" s="222"/>
      <c r="M22" s="222"/>
      <c r="N22" s="222"/>
      <c r="O22" s="223"/>
      <c r="P22" s="936" t="s">
        <v>520</v>
      </c>
      <c r="Q22" s="222"/>
      <c r="R22" s="222"/>
      <c r="S22" s="222"/>
      <c r="T22" s="222"/>
      <c r="U22" s="222"/>
      <c r="V22" s="223"/>
      <c r="W22" s="936" t="s">
        <v>516</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580</v>
      </c>
      <c r="H23" s="953"/>
      <c r="I23" s="953"/>
      <c r="J23" s="953"/>
      <c r="K23" s="953"/>
      <c r="L23" s="953"/>
      <c r="M23" s="953"/>
      <c r="N23" s="953"/>
      <c r="O23" s="954"/>
      <c r="P23" s="919">
        <v>573</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hidden="1"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573</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535</v>
      </c>
      <c r="AF30" s="859"/>
      <c r="AG30" s="859"/>
      <c r="AH30" s="860"/>
      <c r="AI30" s="858" t="s">
        <v>532</v>
      </c>
      <c r="AJ30" s="859"/>
      <c r="AK30" s="859"/>
      <c r="AL30" s="860"/>
      <c r="AM30" s="915" t="s">
        <v>527</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579</v>
      </c>
      <c r="AR31" s="200"/>
      <c r="AS31" s="133" t="s">
        <v>355</v>
      </c>
      <c r="AT31" s="134"/>
      <c r="AU31" s="199" t="s">
        <v>579</v>
      </c>
      <c r="AV31" s="199"/>
      <c r="AW31" s="398" t="s">
        <v>300</v>
      </c>
      <c r="AX31" s="399"/>
    </row>
    <row r="32" spans="1:50" ht="23.25" customHeight="1" x14ac:dyDescent="0.15">
      <c r="A32" s="403"/>
      <c r="B32" s="401"/>
      <c r="C32" s="401"/>
      <c r="D32" s="401"/>
      <c r="E32" s="401"/>
      <c r="F32" s="402"/>
      <c r="G32" s="564" t="s">
        <v>581</v>
      </c>
      <c r="H32" s="565"/>
      <c r="I32" s="565"/>
      <c r="J32" s="565"/>
      <c r="K32" s="565"/>
      <c r="L32" s="565"/>
      <c r="M32" s="565"/>
      <c r="N32" s="565"/>
      <c r="O32" s="566"/>
      <c r="P32" s="105" t="s">
        <v>582</v>
      </c>
      <c r="Q32" s="105"/>
      <c r="R32" s="105"/>
      <c r="S32" s="105"/>
      <c r="T32" s="105"/>
      <c r="U32" s="105"/>
      <c r="V32" s="105"/>
      <c r="W32" s="105"/>
      <c r="X32" s="106"/>
      <c r="Y32" s="471" t="s">
        <v>12</v>
      </c>
      <c r="Z32" s="531"/>
      <c r="AA32" s="532"/>
      <c r="AB32" s="461" t="s">
        <v>583</v>
      </c>
      <c r="AC32" s="461"/>
      <c r="AD32" s="461"/>
      <c r="AE32" s="218">
        <v>6</v>
      </c>
      <c r="AF32" s="219"/>
      <c r="AG32" s="219"/>
      <c r="AH32" s="219"/>
      <c r="AI32" s="218">
        <v>8</v>
      </c>
      <c r="AJ32" s="219"/>
      <c r="AK32" s="219"/>
      <c r="AL32" s="219"/>
      <c r="AM32" s="218">
        <v>7</v>
      </c>
      <c r="AN32" s="219"/>
      <c r="AO32" s="219"/>
      <c r="AP32" s="219"/>
      <c r="AQ32" s="340" t="s">
        <v>579</v>
      </c>
      <c r="AR32" s="207"/>
      <c r="AS32" s="207"/>
      <c r="AT32" s="341"/>
      <c r="AU32" s="219" t="s">
        <v>579</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583</v>
      </c>
      <c r="AC33" s="523"/>
      <c r="AD33" s="523"/>
      <c r="AE33" s="218">
        <v>6</v>
      </c>
      <c r="AF33" s="219"/>
      <c r="AG33" s="219"/>
      <c r="AH33" s="219"/>
      <c r="AI33" s="218" t="s">
        <v>579</v>
      </c>
      <c r="AJ33" s="219"/>
      <c r="AK33" s="219"/>
      <c r="AL33" s="219"/>
      <c r="AM33" s="218" t="s">
        <v>579</v>
      </c>
      <c r="AN33" s="219"/>
      <c r="AO33" s="219"/>
      <c r="AP33" s="219"/>
      <c r="AQ33" s="340" t="s">
        <v>579</v>
      </c>
      <c r="AR33" s="207"/>
      <c r="AS33" s="207"/>
      <c r="AT33" s="341"/>
      <c r="AU33" s="219" t="s">
        <v>579</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t="s">
        <v>579</v>
      </c>
      <c r="AJ34" s="219"/>
      <c r="AK34" s="219"/>
      <c r="AL34" s="219"/>
      <c r="AM34" s="218" t="s">
        <v>579</v>
      </c>
      <c r="AN34" s="219"/>
      <c r="AO34" s="219"/>
      <c r="AP34" s="219"/>
      <c r="AQ34" s="340" t="s">
        <v>579</v>
      </c>
      <c r="AR34" s="207"/>
      <c r="AS34" s="207"/>
      <c r="AT34" s="341"/>
      <c r="AU34" s="219" t="s">
        <v>579</v>
      </c>
      <c r="AV34" s="219"/>
      <c r="AW34" s="219"/>
      <c r="AX34" s="221"/>
    </row>
    <row r="35" spans="1:50" ht="23.25" customHeight="1" x14ac:dyDescent="0.15">
      <c r="A35" s="226" t="s">
        <v>505</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586</v>
      </c>
      <c r="AC101" s="461"/>
      <c r="AD101" s="461"/>
      <c r="AE101" s="218">
        <v>8</v>
      </c>
      <c r="AF101" s="219"/>
      <c r="AG101" s="219"/>
      <c r="AH101" s="220"/>
      <c r="AI101" s="218">
        <v>8</v>
      </c>
      <c r="AJ101" s="219"/>
      <c r="AK101" s="219"/>
      <c r="AL101" s="220"/>
      <c r="AM101" s="218">
        <v>8</v>
      </c>
      <c r="AN101" s="219"/>
      <c r="AO101" s="219"/>
      <c r="AP101" s="220"/>
      <c r="AQ101" s="218" t="s">
        <v>588</v>
      </c>
      <c r="AR101" s="219"/>
      <c r="AS101" s="219"/>
      <c r="AT101" s="220"/>
      <c r="AU101" s="218" t="s">
        <v>589</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586</v>
      </c>
      <c r="AC102" s="461"/>
      <c r="AD102" s="461"/>
      <c r="AE102" s="418">
        <v>8</v>
      </c>
      <c r="AF102" s="418"/>
      <c r="AG102" s="418"/>
      <c r="AH102" s="418"/>
      <c r="AI102" s="418">
        <v>8</v>
      </c>
      <c r="AJ102" s="418"/>
      <c r="AK102" s="418"/>
      <c r="AL102" s="418"/>
      <c r="AM102" s="418">
        <v>10</v>
      </c>
      <c r="AN102" s="418"/>
      <c r="AO102" s="418"/>
      <c r="AP102" s="418"/>
      <c r="AQ102" s="273">
        <v>8</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590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591</v>
      </c>
      <c r="AC116" s="463"/>
      <c r="AD116" s="464"/>
      <c r="AE116" s="418">
        <v>57</v>
      </c>
      <c r="AF116" s="418"/>
      <c r="AG116" s="418"/>
      <c r="AH116" s="418"/>
      <c r="AI116" s="418">
        <v>81</v>
      </c>
      <c r="AJ116" s="418"/>
      <c r="AK116" s="418"/>
      <c r="AL116" s="418"/>
      <c r="AM116" s="418">
        <v>72</v>
      </c>
      <c r="AN116" s="418"/>
      <c r="AO116" s="418"/>
      <c r="AP116" s="418"/>
      <c r="AQ116" s="218">
        <v>72</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592</v>
      </c>
      <c r="AC117" s="473"/>
      <c r="AD117" s="474"/>
      <c r="AE117" s="551" t="s">
        <v>593</v>
      </c>
      <c r="AF117" s="551"/>
      <c r="AG117" s="551"/>
      <c r="AH117" s="551"/>
      <c r="AI117" s="551" t="s">
        <v>594</v>
      </c>
      <c r="AJ117" s="551"/>
      <c r="AK117" s="551"/>
      <c r="AL117" s="551"/>
      <c r="AM117" s="551" t="s">
        <v>639</v>
      </c>
      <c r="AN117" s="551"/>
      <c r="AO117" s="551"/>
      <c r="AP117" s="551"/>
      <c r="AQ117" s="551" t="s">
        <v>595</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565</v>
      </c>
      <c r="B130" s="185"/>
      <c r="C130" s="184" t="s">
        <v>358</v>
      </c>
      <c r="D130" s="185"/>
      <c r="E130" s="169" t="s">
        <v>387</v>
      </c>
      <c r="F130" s="170"/>
      <c r="G130" s="171" t="s">
        <v>596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589</v>
      </c>
      <c r="AR133" s="199"/>
      <c r="AS133" s="133" t="s">
        <v>355</v>
      </c>
      <c r="AT133" s="134"/>
      <c r="AU133" s="200" t="s">
        <v>589</v>
      </c>
      <c r="AV133" s="200"/>
      <c r="AW133" s="133" t="s">
        <v>300</v>
      </c>
      <c r="AX133" s="195"/>
    </row>
    <row r="134" spans="1:50" ht="39.75" customHeight="1" x14ac:dyDescent="0.15">
      <c r="A134" s="189"/>
      <c r="B134" s="186"/>
      <c r="C134" s="180"/>
      <c r="D134" s="186"/>
      <c r="E134" s="180"/>
      <c r="F134" s="181"/>
      <c r="G134" s="104" t="s">
        <v>598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598</v>
      </c>
      <c r="AC134" s="205"/>
      <c r="AD134" s="205"/>
      <c r="AE134" s="206" t="s">
        <v>589</v>
      </c>
      <c r="AF134" s="207"/>
      <c r="AG134" s="207"/>
      <c r="AH134" s="207"/>
      <c r="AI134" s="206" t="s">
        <v>589</v>
      </c>
      <c r="AJ134" s="207"/>
      <c r="AK134" s="207"/>
      <c r="AL134" s="207"/>
      <c r="AM134" s="206" t="s">
        <v>589</v>
      </c>
      <c r="AN134" s="207"/>
      <c r="AO134" s="207"/>
      <c r="AP134" s="207"/>
      <c r="AQ134" s="206" t="s">
        <v>589</v>
      </c>
      <c r="AR134" s="207"/>
      <c r="AS134" s="207"/>
      <c r="AT134" s="207"/>
      <c r="AU134" s="206" t="s">
        <v>589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598</v>
      </c>
      <c r="AC135" s="213"/>
      <c r="AD135" s="213"/>
      <c r="AE135" s="206" t="s">
        <v>589</v>
      </c>
      <c r="AF135" s="207"/>
      <c r="AG135" s="207"/>
      <c r="AH135" s="207"/>
      <c r="AI135" s="206" t="s">
        <v>589</v>
      </c>
      <c r="AJ135" s="207"/>
      <c r="AK135" s="207"/>
      <c r="AL135" s="207"/>
      <c r="AM135" s="206" t="s">
        <v>589</v>
      </c>
      <c r="AN135" s="207"/>
      <c r="AO135" s="207"/>
      <c r="AP135" s="207"/>
      <c r="AQ135" s="206" t="s">
        <v>589</v>
      </c>
      <c r="AR135" s="207"/>
      <c r="AS135" s="207"/>
      <c r="AT135" s="207"/>
      <c r="AU135" s="206" t="s">
        <v>589</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598</v>
      </c>
      <c r="H154" s="105"/>
      <c r="I154" s="105"/>
      <c r="J154" s="105"/>
      <c r="K154" s="105"/>
      <c r="L154" s="105"/>
      <c r="M154" s="105"/>
      <c r="N154" s="105"/>
      <c r="O154" s="105"/>
      <c r="P154" s="106"/>
      <c r="Q154" s="125" t="s">
        <v>598</v>
      </c>
      <c r="R154" s="105"/>
      <c r="S154" s="105"/>
      <c r="T154" s="105"/>
      <c r="U154" s="105"/>
      <c r="V154" s="105"/>
      <c r="W154" s="105"/>
      <c r="X154" s="105"/>
      <c r="Y154" s="105"/>
      <c r="Z154" s="105"/>
      <c r="AA154" s="293"/>
      <c r="AB154" s="141" t="s">
        <v>598</v>
      </c>
      <c r="AC154" s="142"/>
      <c r="AD154" s="142"/>
      <c r="AE154" s="147" t="s">
        <v>598</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598</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1"/>
      <c r="E430" s="174" t="s">
        <v>545</v>
      </c>
      <c r="F430" s="898"/>
      <c r="G430" s="899" t="s">
        <v>374</v>
      </c>
      <c r="H430" s="123"/>
      <c r="I430" s="123"/>
      <c r="J430" s="900" t="s">
        <v>587</v>
      </c>
      <c r="K430" s="901"/>
      <c r="L430" s="901"/>
      <c r="M430" s="901"/>
      <c r="N430" s="901"/>
      <c r="O430" s="901"/>
      <c r="P430" s="901"/>
      <c r="Q430" s="901"/>
      <c r="R430" s="901"/>
      <c r="S430" s="901"/>
      <c r="T430" s="902"/>
      <c r="U430" s="588" t="s">
        <v>598</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589</v>
      </c>
      <c r="AF432" s="200"/>
      <c r="AG432" s="133" t="s">
        <v>355</v>
      </c>
      <c r="AH432" s="134"/>
      <c r="AI432" s="156"/>
      <c r="AJ432" s="156"/>
      <c r="AK432" s="156"/>
      <c r="AL432" s="154"/>
      <c r="AM432" s="156"/>
      <c r="AN432" s="156"/>
      <c r="AO432" s="156"/>
      <c r="AP432" s="154"/>
      <c r="AQ432" s="590" t="s">
        <v>589</v>
      </c>
      <c r="AR432" s="200"/>
      <c r="AS432" s="133" t="s">
        <v>355</v>
      </c>
      <c r="AT432" s="134"/>
      <c r="AU432" s="200" t="s">
        <v>589</v>
      </c>
      <c r="AV432" s="200"/>
      <c r="AW432" s="133" t="s">
        <v>300</v>
      </c>
      <c r="AX432" s="195"/>
    </row>
    <row r="433" spans="1:50" ht="23.25" customHeight="1" x14ac:dyDescent="0.15">
      <c r="A433" s="189"/>
      <c r="B433" s="186"/>
      <c r="C433" s="180"/>
      <c r="D433" s="186"/>
      <c r="E433" s="342"/>
      <c r="F433" s="343"/>
      <c r="G433" s="104" t="s">
        <v>600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598</v>
      </c>
      <c r="AC433" s="213"/>
      <c r="AD433" s="213"/>
      <c r="AE433" s="340" t="s">
        <v>589</v>
      </c>
      <c r="AF433" s="207"/>
      <c r="AG433" s="207"/>
      <c r="AH433" s="207"/>
      <c r="AI433" s="340" t="s">
        <v>589</v>
      </c>
      <c r="AJ433" s="207"/>
      <c r="AK433" s="207"/>
      <c r="AL433" s="207"/>
      <c r="AM433" s="340" t="s">
        <v>589</v>
      </c>
      <c r="AN433" s="207"/>
      <c r="AO433" s="207"/>
      <c r="AP433" s="341"/>
      <c r="AQ433" s="340" t="s">
        <v>589</v>
      </c>
      <c r="AR433" s="207"/>
      <c r="AS433" s="207"/>
      <c r="AT433" s="341"/>
      <c r="AU433" s="207" t="s">
        <v>589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598</v>
      </c>
      <c r="AC434" s="205"/>
      <c r="AD434" s="205"/>
      <c r="AE434" s="340" t="s">
        <v>589</v>
      </c>
      <c r="AF434" s="207"/>
      <c r="AG434" s="207"/>
      <c r="AH434" s="341"/>
      <c r="AI434" s="340" t="s">
        <v>589</v>
      </c>
      <c r="AJ434" s="207"/>
      <c r="AK434" s="207"/>
      <c r="AL434" s="207"/>
      <c r="AM434" s="340" t="s">
        <v>589</v>
      </c>
      <c r="AN434" s="207"/>
      <c r="AO434" s="207"/>
      <c r="AP434" s="341"/>
      <c r="AQ434" s="340" t="s">
        <v>589</v>
      </c>
      <c r="AR434" s="207"/>
      <c r="AS434" s="207"/>
      <c r="AT434" s="341"/>
      <c r="AU434" s="207" t="s">
        <v>589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589</v>
      </c>
      <c r="AF435" s="207"/>
      <c r="AG435" s="207"/>
      <c r="AH435" s="341"/>
      <c r="AI435" s="340" t="s">
        <v>589</v>
      </c>
      <c r="AJ435" s="207"/>
      <c r="AK435" s="207"/>
      <c r="AL435" s="207"/>
      <c r="AM435" s="340" t="s">
        <v>589</v>
      </c>
      <c r="AN435" s="207"/>
      <c r="AO435" s="207"/>
      <c r="AP435" s="341"/>
      <c r="AQ435" s="340" t="s">
        <v>589</v>
      </c>
      <c r="AR435" s="207"/>
      <c r="AS435" s="207"/>
      <c r="AT435" s="341"/>
      <c r="AU435" s="207" t="s">
        <v>589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589</v>
      </c>
      <c r="AF457" s="200"/>
      <c r="AG457" s="133" t="s">
        <v>355</v>
      </c>
      <c r="AH457" s="134"/>
      <c r="AI457" s="156"/>
      <c r="AJ457" s="156"/>
      <c r="AK457" s="156"/>
      <c r="AL457" s="154"/>
      <c r="AM457" s="156"/>
      <c r="AN457" s="156"/>
      <c r="AO457" s="156"/>
      <c r="AP457" s="154"/>
      <c r="AQ457" s="590" t="s">
        <v>589</v>
      </c>
      <c r="AR457" s="200"/>
      <c r="AS457" s="133" t="s">
        <v>355</v>
      </c>
      <c r="AT457" s="134"/>
      <c r="AU457" s="200" t="s">
        <v>589</v>
      </c>
      <c r="AV457" s="200"/>
      <c r="AW457" s="133" t="s">
        <v>300</v>
      </c>
      <c r="AX457" s="195"/>
    </row>
    <row r="458" spans="1:50" ht="23.25" customHeight="1" x14ac:dyDescent="0.15">
      <c r="A458" s="189"/>
      <c r="B458" s="186"/>
      <c r="C458" s="180"/>
      <c r="D458" s="186"/>
      <c r="E458" s="342"/>
      <c r="F458" s="343"/>
      <c r="G458" s="104" t="s">
        <v>600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601</v>
      </c>
      <c r="AC458" s="213"/>
      <c r="AD458" s="213"/>
      <c r="AE458" s="340" t="s">
        <v>589</v>
      </c>
      <c r="AF458" s="207"/>
      <c r="AG458" s="207"/>
      <c r="AH458" s="207"/>
      <c r="AI458" s="340" t="s">
        <v>589</v>
      </c>
      <c r="AJ458" s="207"/>
      <c r="AK458" s="207"/>
      <c r="AL458" s="207"/>
      <c r="AM458" s="340" t="s">
        <v>589</v>
      </c>
      <c r="AN458" s="207"/>
      <c r="AO458" s="207"/>
      <c r="AP458" s="341"/>
      <c r="AQ458" s="340" t="s">
        <v>589</v>
      </c>
      <c r="AR458" s="207"/>
      <c r="AS458" s="207"/>
      <c r="AT458" s="341"/>
      <c r="AU458" s="207" t="s">
        <v>589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602</v>
      </c>
      <c r="AC459" s="205"/>
      <c r="AD459" s="205"/>
      <c r="AE459" s="340" t="s">
        <v>589</v>
      </c>
      <c r="AF459" s="207"/>
      <c r="AG459" s="207"/>
      <c r="AH459" s="341"/>
      <c r="AI459" s="340" t="s">
        <v>589</v>
      </c>
      <c r="AJ459" s="207"/>
      <c r="AK459" s="207"/>
      <c r="AL459" s="207"/>
      <c r="AM459" s="340" t="s">
        <v>589</v>
      </c>
      <c r="AN459" s="207"/>
      <c r="AO459" s="207"/>
      <c r="AP459" s="341"/>
      <c r="AQ459" s="340" t="s">
        <v>589</v>
      </c>
      <c r="AR459" s="207"/>
      <c r="AS459" s="207"/>
      <c r="AT459" s="341"/>
      <c r="AU459" s="207" t="s">
        <v>589</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589</v>
      </c>
      <c r="AF460" s="207"/>
      <c r="AG460" s="207"/>
      <c r="AH460" s="341"/>
      <c r="AI460" s="340" t="s">
        <v>589</v>
      </c>
      <c r="AJ460" s="207"/>
      <c r="AK460" s="207"/>
      <c r="AL460" s="207"/>
      <c r="AM460" s="340" t="s">
        <v>589</v>
      </c>
      <c r="AN460" s="207"/>
      <c r="AO460" s="207"/>
      <c r="AP460" s="341"/>
      <c r="AQ460" s="340" t="s">
        <v>589</v>
      </c>
      <c r="AR460" s="207"/>
      <c r="AS460" s="207"/>
      <c r="AT460" s="341"/>
      <c r="AU460" s="207" t="s">
        <v>589</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8.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574</v>
      </c>
      <c r="AE702" s="346"/>
      <c r="AF702" s="346"/>
      <c r="AG702" s="385" t="s">
        <v>603</v>
      </c>
      <c r="AH702" s="386"/>
      <c r="AI702" s="386"/>
      <c r="AJ702" s="386"/>
      <c r="AK702" s="386"/>
      <c r="AL702" s="386"/>
      <c r="AM702" s="386"/>
      <c r="AN702" s="386"/>
      <c r="AO702" s="386"/>
      <c r="AP702" s="386"/>
      <c r="AQ702" s="386"/>
      <c r="AR702" s="386"/>
      <c r="AS702" s="386"/>
      <c r="AT702" s="386"/>
      <c r="AU702" s="386"/>
      <c r="AV702" s="386"/>
      <c r="AW702" s="386"/>
      <c r="AX702" s="387"/>
    </row>
    <row r="703" spans="1:50" ht="50.1"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574</v>
      </c>
      <c r="AE703" s="329"/>
      <c r="AF703" s="329"/>
      <c r="AG703" s="101" t="s">
        <v>604</v>
      </c>
      <c r="AH703" s="102"/>
      <c r="AI703" s="102"/>
      <c r="AJ703" s="102"/>
      <c r="AK703" s="102"/>
      <c r="AL703" s="102"/>
      <c r="AM703" s="102"/>
      <c r="AN703" s="102"/>
      <c r="AO703" s="102"/>
      <c r="AP703" s="102"/>
      <c r="AQ703" s="102"/>
      <c r="AR703" s="102"/>
      <c r="AS703" s="102"/>
      <c r="AT703" s="102"/>
      <c r="AU703" s="102"/>
      <c r="AV703" s="102"/>
      <c r="AW703" s="102"/>
      <c r="AX703" s="103"/>
    </row>
    <row r="704" spans="1:50" ht="65.099999999999994"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574</v>
      </c>
      <c r="AE704" s="783"/>
      <c r="AF704" s="783"/>
      <c r="AG704" s="167" t="s">
        <v>640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574</v>
      </c>
      <c r="AE705" s="715"/>
      <c r="AF705" s="715"/>
      <c r="AG705" s="125" t="s">
        <v>607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605</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606</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608</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574</v>
      </c>
      <c r="AE709" s="329"/>
      <c r="AF709" s="329"/>
      <c r="AG709" s="101" t="s">
        <v>609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574</v>
      </c>
      <c r="AE710" s="329"/>
      <c r="AF710" s="329"/>
      <c r="AG710" s="101" t="s">
        <v>609</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574</v>
      </c>
      <c r="AE711" s="329"/>
      <c r="AF711" s="329"/>
      <c r="AG711" s="101" t="s">
        <v>609</v>
      </c>
      <c r="AH711" s="102"/>
      <c r="AI711" s="102"/>
      <c r="AJ711" s="102"/>
      <c r="AK711" s="102"/>
      <c r="AL711" s="102"/>
      <c r="AM711" s="102"/>
      <c r="AN711" s="102"/>
      <c r="AO711" s="102"/>
      <c r="AP711" s="102"/>
      <c r="AQ711" s="102"/>
      <c r="AR711" s="102"/>
      <c r="AS711" s="102"/>
      <c r="AT711" s="102"/>
      <c r="AU711" s="102"/>
      <c r="AV711" s="102"/>
      <c r="AW711" s="102"/>
      <c r="AX711" s="103"/>
    </row>
    <row r="712" spans="1:50" ht="50.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608</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608</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574</v>
      </c>
      <c r="AE714" s="808"/>
      <c r="AF714" s="809"/>
      <c r="AG714" s="736" t="s">
        <v>610</v>
      </c>
      <c r="AH714" s="737"/>
      <c r="AI714" s="737"/>
      <c r="AJ714" s="737"/>
      <c r="AK714" s="737"/>
      <c r="AL714" s="737"/>
      <c r="AM714" s="737"/>
      <c r="AN714" s="737"/>
      <c r="AO714" s="737"/>
      <c r="AP714" s="737"/>
      <c r="AQ714" s="737"/>
      <c r="AR714" s="737"/>
      <c r="AS714" s="737"/>
      <c r="AT714" s="737"/>
      <c r="AU714" s="737"/>
      <c r="AV714" s="737"/>
      <c r="AW714" s="737"/>
      <c r="AX714" s="738"/>
    </row>
    <row r="715" spans="1:50" ht="58.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574</v>
      </c>
      <c r="AE715" s="605"/>
      <c r="AF715" s="656"/>
      <c r="AG715" s="742" t="s">
        <v>611</v>
      </c>
      <c r="AH715" s="743"/>
      <c r="AI715" s="743"/>
      <c r="AJ715" s="743"/>
      <c r="AK715" s="743"/>
      <c r="AL715" s="743"/>
      <c r="AM715" s="743"/>
      <c r="AN715" s="743"/>
      <c r="AO715" s="743"/>
      <c r="AP715" s="743"/>
      <c r="AQ715" s="743"/>
      <c r="AR715" s="743"/>
      <c r="AS715" s="743"/>
      <c r="AT715" s="743"/>
      <c r="AU715" s="743"/>
      <c r="AV715" s="743"/>
      <c r="AW715" s="743"/>
      <c r="AX715" s="744"/>
    </row>
    <row r="716" spans="1:50" ht="50.1"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574</v>
      </c>
      <c r="AE716" s="627"/>
      <c r="AF716" s="627"/>
      <c r="AG716" s="101" t="s">
        <v>612</v>
      </c>
      <c r="AH716" s="102"/>
      <c r="AI716" s="102"/>
      <c r="AJ716" s="102"/>
      <c r="AK716" s="102"/>
      <c r="AL716" s="102"/>
      <c r="AM716" s="102"/>
      <c r="AN716" s="102"/>
      <c r="AO716" s="102"/>
      <c r="AP716" s="102"/>
      <c r="AQ716" s="102"/>
      <c r="AR716" s="102"/>
      <c r="AS716" s="102"/>
      <c r="AT716" s="102"/>
      <c r="AU716" s="102"/>
      <c r="AV716" s="102"/>
      <c r="AW716" s="102"/>
      <c r="AX716" s="103"/>
    </row>
    <row r="717" spans="1:50" ht="58.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574</v>
      </c>
      <c r="AE717" s="329"/>
      <c r="AF717" s="329"/>
      <c r="AG717" s="101" t="s">
        <v>613</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574</v>
      </c>
      <c r="AE718" s="329"/>
      <c r="AF718" s="329"/>
      <c r="AG718" s="127" t="s">
        <v>614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608</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92.25" customHeight="1" x14ac:dyDescent="0.15">
      <c r="A726" s="640" t="s">
        <v>48</v>
      </c>
      <c r="B726" s="802"/>
      <c r="C726" s="815" t="s">
        <v>53</v>
      </c>
      <c r="D726" s="837"/>
      <c r="E726" s="837"/>
      <c r="F726" s="838"/>
      <c r="G726" s="577" t="s">
        <v>615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4" customHeight="1" thickBot="1" x14ac:dyDescent="0.2">
      <c r="A727" s="803"/>
      <c r="B727" s="804"/>
      <c r="C727" s="748" t="s">
        <v>57</v>
      </c>
      <c r="D727" s="749"/>
      <c r="E727" s="749"/>
      <c r="F727" s="750"/>
      <c r="G727" s="575" t="s">
        <v>616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9.950000000000003"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39.950000000000003"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39.950000000000003"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9.950000000000003"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549</v>
      </c>
      <c r="B737" s="210"/>
      <c r="C737" s="210"/>
      <c r="D737" s="211"/>
      <c r="E737" s="990"/>
      <c r="F737" s="990"/>
      <c r="G737" s="990"/>
      <c r="H737" s="990"/>
      <c r="I737" s="990"/>
      <c r="J737" s="990"/>
      <c r="K737" s="990"/>
      <c r="L737" s="990"/>
      <c r="M737" s="990"/>
      <c r="N737" s="365" t="s">
        <v>542</v>
      </c>
      <c r="O737" s="365"/>
      <c r="P737" s="365"/>
      <c r="Q737" s="365"/>
      <c r="R737" s="990" t="s">
        <v>617</v>
      </c>
      <c r="S737" s="990"/>
      <c r="T737" s="990"/>
      <c r="U737" s="990"/>
      <c r="V737" s="990"/>
      <c r="W737" s="990"/>
      <c r="X737" s="990"/>
      <c r="Y737" s="990"/>
      <c r="Z737" s="990"/>
      <c r="AA737" s="365" t="s">
        <v>541</v>
      </c>
      <c r="AB737" s="365"/>
      <c r="AC737" s="365"/>
      <c r="AD737" s="365"/>
      <c r="AE737" s="990" t="s">
        <v>618</v>
      </c>
      <c r="AF737" s="990"/>
      <c r="AG737" s="990"/>
      <c r="AH737" s="990"/>
      <c r="AI737" s="990"/>
      <c r="AJ737" s="990"/>
      <c r="AK737" s="990"/>
      <c r="AL737" s="990"/>
      <c r="AM737" s="990"/>
      <c r="AN737" s="365" t="s">
        <v>540</v>
      </c>
      <c r="AO737" s="365"/>
      <c r="AP737" s="365"/>
      <c r="AQ737" s="365"/>
      <c r="AR737" s="982" t="s">
        <v>619</v>
      </c>
      <c r="AS737" s="983"/>
      <c r="AT737" s="983"/>
      <c r="AU737" s="983"/>
      <c r="AV737" s="983"/>
      <c r="AW737" s="983"/>
      <c r="AX737" s="984"/>
      <c r="AY737" s="89"/>
      <c r="AZ737" s="89"/>
    </row>
    <row r="738" spans="1:52" ht="24.75" customHeight="1" x14ac:dyDescent="0.15">
      <c r="A738" s="991" t="s">
        <v>539</v>
      </c>
      <c r="B738" s="210"/>
      <c r="C738" s="210"/>
      <c r="D738" s="211"/>
      <c r="E738" s="990" t="s">
        <v>620</v>
      </c>
      <c r="F738" s="990"/>
      <c r="G738" s="990"/>
      <c r="H738" s="990"/>
      <c r="I738" s="990"/>
      <c r="J738" s="990"/>
      <c r="K738" s="990"/>
      <c r="L738" s="990"/>
      <c r="M738" s="990"/>
      <c r="N738" s="365" t="s">
        <v>538</v>
      </c>
      <c r="O738" s="365"/>
      <c r="P738" s="365"/>
      <c r="Q738" s="365"/>
      <c r="R738" s="990" t="s">
        <v>621</v>
      </c>
      <c r="S738" s="990"/>
      <c r="T738" s="990"/>
      <c r="U738" s="990"/>
      <c r="V738" s="990"/>
      <c r="W738" s="990"/>
      <c r="X738" s="990"/>
      <c r="Y738" s="990"/>
      <c r="Z738" s="990"/>
      <c r="AA738" s="365" t="s">
        <v>537</v>
      </c>
      <c r="AB738" s="365"/>
      <c r="AC738" s="365"/>
      <c r="AD738" s="365"/>
      <c r="AE738" s="990" t="s">
        <v>622</v>
      </c>
      <c r="AF738" s="990"/>
      <c r="AG738" s="990"/>
      <c r="AH738" s="990"/>
      <c r="AI738" s="990"/>
      <c r="AJ738" s="990"/>
      <c r="AK738" s="990"/>
      <c r="AL738" s="990"/>
      <c r="AM738" s="990"/>
      <c r="AN738" s="365" t="s">
        <v>533</v>
      </c>
      <c r="AO738" s="365"/>
      <c r="AP738" s="365"/>
      <c r="AQ738" s="365"/>
      <c r="AR738" s="982" t="s">
        <v>623</v>
      </c>
      <c r="AS738" s="983"/>
      <c r="AT738" s="983"/>
      <c r="AU738" s="983"/>
      <c r="AV738" s="983"/>
      <c r="AW738" s="983"/>
      <c r="AX738" s="984"/>
    </row>
    <row r="739" spans="1:52" ht="24.75" customHeight="1" thickBot="1" x14ac:dyDescent="0.2">
      <c r="A739" s="992" t="s">
        <v>529</v>
      </c>
      <c r="B739" s="993"/>
      <c r="C739" s="993"/>
      <c r="D739" s="994"/>
      <c r="E739" s="995" t="s">
        <v>569</v>
      </c>
      <c r="F739" s="985"/>
      <c r="G739" s="985"/>
      <c r="H739" s="93" t="str">
        <f>IF(E739="", "", "(")</f>
        <v>(</v>
      </c>
      <c r="I739" s="985"/>
      <c r="J739" s="985"/>
      <c r="K739" s="93" t="str">
        <f>IF(OR(I739="　", I739=""), "", "-")</f>
        <v/>
      </c>
      <c r="L739" s="986">
        <v>262</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637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624</v>
      </c>
      <c r="H781" s="671"/>
      <c r="I781" s="671"/>
      <c r="J781" s="671"/>
      <c r="K781" s="672"/>
      <c r="L781" s="664" t="s">
        <v>626</v>
      </c>
      <c r="M781" s="665"/>
      <c r="N781" s="665"/>
      <c r="O781" s="665"/>
      <c r="P781" s="665"/>
      <c r="Q781" s="665"/>
      <c r="R781" s="665"/>
      <c r="S781" s="665"/>
      <c r="T781" s="665"/>
      <c r="U781" s="665"/>
      <c r="V781" s="665"/>
      <c r="W781" s="665"/>
      <c r="X781" s="666"/>
      <c r="Y781" s="388">
        <v>322</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624</v>
      </c>
      <c r="H782" s="607"/>
      <c r="I782" s="607"/>
      <c r="J782" s="607"/>
      <c r="K782" s="608"/>
      <c r="L782" s="598" t="s">
        <v>627</v>
      </c>
      <c r="M782" s="599"/>
      <c r="N782" s="599"/>
      <c r="O782" s="599"/>
      <c r="P782" s="599"/>
      <c r="Q782" s="599"/>
      <c r="R782" s="599"/>
      <c r="S782" s="599"/>
      <c r="T782" s="599"/>
      <c r="U782" s="599"/>
      <c r="V782" s="599"/>
      <c r="W782" s="599"/>
      <c r="X782" s="600"/>
      <c r="Y782" s="601">
        <v>89</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624</v>
      </c>
      <c r="H783" s="607"/>
      <c r="I783" s="607"/>
      <c r="J783" s="607"/>
      <c r="K783" s="608"/>
      <c r="L783" s="598" t="s">
        <v>641</v>
      </c>
      <c r="M783" s="599"/>
      <c r="N783" s="599"/>
      <c r="O783" s="599"/>
      <c r="P783" s="599"/>
      <c r="Q783" s="599"/>
      <c r="R783" s="599"/>
      <c r="S783" s="599"/>
      <c r="T783" s="599"/>
      <c r="U783" s="599"/>
      <c r="V783" s="599"/>
      <c r="W783" s="599"/>
      <c r="X783" s="600"/>
      <c r="Y783" s="601">
        <v>5</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416</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45" customHeight="1" x14ac:dyDescent="0.15">
      <c r="A837" s="376">
        <v>1</v>
      </c>
      <c r="B837" s="376">
        <v>1</v>
      </c>
      <c r="C837" s="361" t="s">
        <v>630</v>
      </c>
      <c r="D837" s="347"/>
      <c r="E837" s="347"/>
      <c r="F837" s="347"/>
      <c r="G837" s="347"/>
      <c r="H837" s="347"/>
      <c r="I837" s="347"/>
      <c r="J837" s="348">
        <v>1010005005059</v>
      </c>
      <c r="K837" s="349"/>
      <c r="L837" s="349"/>
      <c r="M837" s="349"/>
      <c r="N837" s="349"/>
      <c r="O837" s="349"/>
      <c r="P837" s="350" t="s">
        <v>625</v>
      </c>
      <c r="Q837" s="350"/>
      <c r="R837" s="350"/>
      <c r="S837" s="350"/>
      <c r="T837" s="350"/>
      <c r="U837" s="350"/>
      <c r="V837" s="350"/>
      <c r="W837" s="350"/>
      <c r="X837" s="350"/>
      <c r="Y837" s="351">
        <v>322</v>
      </c>
      <c r="Z837" s="352"/>
      <c r="AA837" s="352"/>
      <c r="AB837" s="353"/>
      <c r="AC837" s="363" t="s">
        <v>501</v>
      </c>
      <c r="AD837" s="371"/>
      <c r="AE837" s="371"/>
      <c r="AF837" s="371"/>
      <c r="AG837" s="371"/>
      <c r="AH837" s="372">
        <v>1</v>
      </c>
      <c r="AI837" s="373"/>
      <c r="AJ837" s="373"/>
      <c r="AK837" s="373"/>
      <c r="AL837" s="357">
        <v>99.9</v>
      </c>
      <c r="AM837" s="358"/>
      <c r="AN837" s="358"/>
      <c r="AO837" s="359"/>
      <c r="AP837" s="360"/>
      <c r="AQ837" s="360"/>
      <c r="AR837" s="360"/>
      <c r="AS837" s="360"/>
      <c r="AT837" s="360"/>
      <c r="AU837" s="360"/>
      <c r="AV837" s="360"/>
      <c r="AW837" s="360"/>
      <c r="AX837" s="360"/>
    </row>
    <row r="838" spans="1:50" ht="45" customHeight="1" x14ac:dyDescent="0.15">
      <c r="A838" s="376">
        <v>2</v>
      </c>
      <c r="B838" s="376">
        <v>1</v>
      </c>
      <c r="C838" s="361" t="s">
        <v>631</v>
      </c>
      <c r="D838" s="347"/>
      <c r="E838" s="347"/>
      <c r="F838" s="347"/>
      <c r="G838" s="347"/>
      <c r="H838" s="347"/>
      <c r="I838" s="347"/>
      <c r="J838" s="348">
        <v>3011105000996</v>
      </c>
      <c r="K838" s="349"/>
      <c r="L838" s="349"/>
      <c r="M838" s="349"/>
      <c r="N838" s="349"/>
      <c r="O838" s="349"/>
      <c r="P838" s="362" t="s">
        <v>632</v>
      </c>
      <c r="Q838" s="350"/>
      <c r="R838" s="350"/>
      <c r="S838" s="350"/>
      <c r="T838" s="350"/>
      <c r="U838" s="350"/>
      <c r="V838" s="350"/>
      <c r="W838" s="350"/>
      <c r="X838" s="350"/>
      <c r="Y838" s="351">
        <v>89</v>
      </c>
      <c r="Z838" s="352"/>
      <c r="AA838" s="352"/>
      <c r="AB838" s="353"/>
      <c r="AC838" s="363" t="s">
        <v>501</v>
      </c>
      <c r="AD838" s="371"/>
      <c r="AE838" s="371"/>
      <c r="AF838" s="371"/>
      <c r="AG838" s="371"/>
      <c r="AH838" s="372">
        <v>1</v>
      </c>
      <c r="AI838" s="373"/>
      <c r="AJ838" s="373"/>
      <c r="AK838" s="373"/>
      <c r="AL838" s="357">
        <v>99.7</v>
      </c>
      <c r="AM838" s="358"/>
      <c r="AN838" s="358"/>
      <c r="AO838" s="359"/>
      <c r="AP838" s="360"/>
      <c r="AQ838" s="360"/>
      <c r="AR838" s="360"/>
      <c r="AS838" s="360"/>
      <c r="AT838" s="360"/>
      <c r="AU838" s="360"/>
      <c r="AV838" s="360"/>
      <c r="AW838" s="360"/>
      <c r="AX838" s="360"/>
    </row>
    <row r="839" spans="1:50" ht="45" customHeight="1" x14ac:dyDescent="0.15">
      <c r="A839" s="376">
        <v>3</v>
      </c>
      <c r="B839" s="376">
        <v>1</v>
      </c>
      <c r="C839" s="361" t="s">
        <v>629</v>
      </c>
      <c r="D839" s="347"/>
      <c r="E839" s="347"/>
      <c r="F839" s="347"/>
      <c r="G839" s="347"/>
      <c r="H839" s="347"/>
      <c r="I839" s="347"/>
      <c r="J839" s="348">
        <v>1010005005059</v>
      </c>
      <c r="K839" s="349"/>
      <c r="L839" s="349"/>
      <c r="M839" s="349"/>
      <c r="N839" s="349"/>
      <c r="O839" s="349"/>
      <c r="P839" s="362" t="s">
        <v>633</v>
      </c>
      <c r="Q839" s="350"/>
      <c r="R839" s="350"/>
      <c r="S839" s="350"/>
      <c r="T839" s="350"/>
      <c r="U839" s="350"/>
      <c r="V839" s="350"/>
      <c r="W839" s="350"/>
      <c r="X839" s="350"/>
      <c r="Y839" s="351">
        <v>89</v>
      </c>
      <c r="Z839" s="352"/>
      <c r="AA839" s="352"/>
      <c r="AB839" s="353"/>
      <c r="AC839" s="363" t="s">
        <v>501</v>
      </c>
      <c r="AD839" s="371"/>
      <c r="AE839" s="371"/>
      <c r="AF839" s="371"/>
      <c r="AG839" s="371"/>
      <c r="AH839" s="355">
        <v>1</v>
      </c>
      <c r="AI839" s="356"/>
      <c r="AJ839" s="356"/>
      <c r="AK839" s="356"/>
      <c r="AL839" s="357">
        <v>99.8</v>
      </c>
      <c r="AM839" s="358"/>
      <c r="AN839" s="358"/>
      <c r="AO839" s="359"/>
      <c r="AP839" s="360"/>
      <c r="AQ839" s="360"/>
      <c r="AR839" s="360"/>
      <c r="AS839" s="360"/>
      <c r="AT839" s="360"/>
      <c r="AU839" s="360"/>
      <c r="AV839" s="360"/>
      <c r="AW839" s="360"/>
      <c r="AX839" s="360"/>
    </row>
    <row r="840" spans="1:50" ht="45" customHeight="1" x14ac:dyDescent="0.15">
      <c r="A840" s="376">
        <v>4</v>
      </c>
      <c r="B840" s="376">
        <v>1</v>
      </c>
      <c r="C840" s="361" t="s">
        <v>638</v>
      </c>
      <c r="D840" s="347"/>
      <c r="E840" s="347"/>
      <c r="F840" s="347"/>
      <c r="G840" s="347"/>
      <c r="H840" s="347"/>
      <c r="I840" s="347"/>
      <c r="J840" s="348">
        <v>7010001067262</v>
      </c>
      <c r="K840" s="349"/>
      <c r="L840" s="349"/>
      <c r="M840" s="349"/>
      <c r="N840" s="349"/>
      <c r="O840" s="349"/>
      <c r="P840" s="362" t="s">
        <v>634</v>
      </c>
      <c r="Q840" s="350"/>
      <c r="R840" s="350"/>
      <c r="S840" s="350"/>
      <c r="T840" s="350"/>
      <c r="U840" s="350"/>
      <c r="V840" s="350"/>
      <c r="W840" s="350"/>
      <c r="X840" s="350"/>
      <c r="Y840" s="351">
        <v>70</v>
      </c>
      <c r="Z840" s="352"/>
      <c r="AA840" s="352"/>
      <c r="AB840" s="353"/>
      <c r="AC840" s="363" t="s">
        <v>501</v>
      </c>
      <c r="AD840" s="371"/>
      <c r="AE840" s="371"/>
      <c r="AF840" s="371"/>
      <c r="AG840" s="371"/>
      <c r="AH840" s="355">
        <v>1</v>
      </c>
      <c r="AI840" s="356"/>
      <c r="AJ840" s="356"/>
      <c r="AK840" s="356"/>
      <c r="AL840" s="357">
        <v>99.7</v>
      </c>
      <c r="AM840" s="358"/>
      <c r="AN840" s="358"/>
      <c r="AO840" s="359"/>
      <c r="AP840" s="360"/>
      <c r="AQ840" s="360"/>
      <c r="AR840" s="360"/>
      <c r="AS840" s="360"/>
      <c r="AT840" s="360"/>
      <c r="AU840" s="360"/>
      <c r="AV840" s="360"/>
      <c r="AW840" s="360"/>
      <c r="AX840" s="360"/>
    </row>
    <row r="841" spans="1:50" ht="45" customHeight="1" x14ac:dyDescent="0.15">
      <c r="A841" s="376">
        <v>5</v>
      </c>
      <c r="B841" s="376">
        <v>1</v>
      </c>
      <c r="C841" s="347" t="s">
        <v>629</v>
      </c>
      <c r="D841" s="347"/>
      <c r="E841" s="347"/>
      <c r="F841" s="347"/>
      <c r="G841" s="347"/>
      <c r="H841" s="347"/>
      <c r="I841" s="347"/>
      <c r="J841" s="348">
        <v>1010005005059</v>
      </c>
      <c r="K841" s="349"/>
      <c r="L841" s="349"/>
      <c r="M841" s="349"/>
      <c r="N841" s="349"/>
      <c r="O841" s="349"/>
      <c r="P841" s="350" t="s">
        <v>628</v>
      </c>
      <c r="Q841" s="350"/>
      <c r="R841" s="350"/>
      <c r="S841" s="350"/>
      <c r="T841" s="350"/>
      <c r="U841" s="350"/>
      <c r="V841" s="350"/>
      <c r="W841" s="350"/>
      <c r="X841" s="350"/>
      <c r="Y841" s="351">
        <v>5</v>
      </c>
      <c r="Z841" s="352"/>
      <c r="AA841" s="352"/>
      <c r="AB841" s="353"/>
      <c r="AC841" s="363" t="s">
        <v>497</v>
      </c>
      <c r="AD841" s="371"/>
      <c r="AE841" s="371"/>
      <c r="AF841" s="371"/>
      <c r="AG841" s="371"/>
      <c r="AH841" s="372">
        <v>1</v>
      </c>
      <c r="AI841" s="373"/>
      <c r="AJ841" s="373"/>
      <c r="AK841" s="373"/>
      <c r="AL841" s="357">
        <v>96.9</v>
      </c>
      <c r="AM841" s="358"/>
      <c r="AN841" s="358"/>
      <c r="AO841" s="359"/>
      <c r="AP841" s="360"/>
      <c r="AQ841" s="360"/>
      <c r="AR841" s="360"/>
      <c r="AS841" s="360"/>
      <c r="AT841" s="360"/>
      <c r="AU841" s="360"/>
      <c r="AV841" s="360"/>
      <c r="AW841" s="360"/>
      <c r="AX841" s="360"/>
    </row>
    <row r="842" spans="1:50" ht="45" customHeight="1" x14ac:dyDescent="0.15">
      <c r="A842" s="376">
        <v>6</v>
      </c>
      <c r="B842" s="376">
        <v>1</v>
      </c>
      <c r="C842" s="361" t="s">
        <v>636</v>
      </c>
      <c r="D842" s="347"/>
      <c r="E842" s="347"/>
      <c r="F842" s="347"/>
      <c r="G842" s="347"/>
      <c r="H842" s="347"/>
      <c r="I842" s="347"/>
      <c r="J842" s="348">
        <v>9011101039249</v>
      </c>
      <c r="K842" s="349"/>
      <c r="L842" s="349"/>
      <c r="M842" s="349"/>
      <c r="N842" s="349"/>
      <c r="O842" s="349"/>
      <c r="P842" s="350" t="s">
        <v>635</v>
      </c>
      <c r="Q842" s="350"/>
      <c r="R842" s="350"/>
      <c r="S842" s="350"/>
      <c r="T842" s="350"/>
      <c r="U842" s="350"/>
      <c r="V842" s="350"/>
      <c r="W842" s="350"/>
      <c r="X842" s="350"/>
      <c r="Y842" s="351">
        <v>3</v>
      </c>
      <c r="Z842" s="352"/>
      <c r="AA842" s="352"/>
      <c r="AB842" s="353"/>
      <c r="AC842" s="363" t="s">
        <v>497</v>
      </c>
      <c r="AD842" s="363"/>
      <c r="AE842" s="363"/>
      <c r="AF842" s="363"/>
      <c r="AG842" s="363"/>
      <c r="AH842" s="372">
        <v>2</v>
      </c>
      <c r="AI842" s="373"/>
      <c r="AJ842" s="373"/>
      <c r="AK842" s="373"/>
      <c r="AL842" s="357">
        <v>95.6</v>
      </c>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45"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45" hidden="1" customHeight="1" x14ac:dyDescent="0.15">
      <c r="A871" s="376">
        <v>2</v>
      </c>
      <c r="B871" s="376">
        <v>1</v>
      </c>
      <c r="C871" s="361"/>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15">
      <formula>IF(RIGHT(TEXT(P14,"0.#"),1)=".",FALSE,TRUE)</formula>
    </cfRule>
    <cfRule type="expression" dxfId="2808" priority="14016">
      <formula>IF(RIGHT(TEXT(P14,"0.#"),1)=".",TRUE,FALSE)</formula>
    </cfRule>
  </conditionalFormatting>
  <conditionalFormatting sqref="AE32">
    <cfRule type="expression" dxfId="2807" priority="14005">
      <formula>IF(RIGHT(TEXT(AE32,"0.#"),1)=".",FALSE,TRUE)</formula>
    </cfRule>
    <cfRule type="expression" dxfId="2806" priority="14006">
      <formula>IF(RIGHT(TEXT(AE32,"0.#"),1)=".",TRUE,FALSE)</formula>
    </cfRule>
  </conditionalFormatting>
  <conditionalFormatting sqref="P18:AX18">
    <cfRule type="expression" dxfId="2805" priority="13891">
      <formula>IF(RIGHT(TEXT(P18,"0.#"),1)=".",FALSE,TRUE)</formula>
    </cfRule>
    <cfRule type="expression" dxfId="2804" priority="13892">
      <formula>IF(RIGHT(TEXT(P18,"0.#"),1)=".",TRUE,FALSE)</formula>
    </cfRule>
  </conditionalFormatting>
  <conditionalFormatting sqref="Y782">
    <cfRule type="expression" dxfId="2803" priority="13887">
      <formula>IF(RIGHT(TEXT(Y782,"0.#"),1)=".",FALSE,TRUE)</formula>
    </cfRule>
    <cfRule type="expression" dxfId="2802" priority="13888">
      <formula>IF(RIGHT(TEXT(Y782,"0.#"),1)=".",TRUE,FALSE)</formula>
    </cfRule>
  </conditionalFormatting>
  <conditionalFormatting sqref="Y791">
    <cfRule type="expression" dxfId="2801" priority="13883">
      <formula>IF(RIGHT(TEXT(Y791,"0.#"),1)=".",FALSE,TRUE)</formula>
    </cfRule>
    <cfRule type="expression" dxfId="2800" priority="13884">
      <formula>IF(RIGHT(TEXT(Y791,"0.#"),1)=".",TRUE,FALSE)</formula>
    </cfRule>
  </conditionalFormatting>
  <conditionalFormatting sqref="Y822:Y829 Y820 Y809:Y816 Y807 Y796:Y803 Y794">
    <cfRule type="expression" dxfId="2799" priority="13665">
      <formula>IF(RIGHT(TEXT(Y794,"0.#"),1)=".",FALSE,TRUE)</formula>
    </cfRule>
    <cfRule type="expression" dxfId="2798" priority="13666">
      <formula>IF(RIGHT(TEXT(Y794,"0.#"),1)=".",TRUE,FALSE)</formula>
    </cfRule>
  </conditionalFormatting>
  <conditionalFormatting sqref="P16:AQ17 P15:AX15 P13:AX13">
    <cfRule type="expression" dxfId="2797" priority="13713">
      <formula>IF(RIGHT(TEXT(P13,"0.#"),1)=".",FALSE,TRUE)</formula>
    </cfRule>
    <cfRule type="expression" dxfId="2796" priority="13714">
      <formula>IF(RIGHT(TEXT(P13,"0.#"),1)=".",TRUE,FALSE)</formula>
    </cfRule>
  </conditionalFormatting>
  <conditionalFormatting sqref="P19:AJ19">
    <cfRule type="expression" dxfId="2795" priority="13711">
      <formula>IF(RIGHT(TEXT(P19,"0.#"),1)=".",FALSE,TRUE)</formula>
    </cfRule>
    <cfRule type="expression" dxfId="2794" priority="13712">
      <formula>IF(RIGHT(TEXT(P19,"0.#"),1)=".",TRUE,FALSE)</formula>
    </cfRule>
  </conditionalFormatting>
  <conditionalFormatting sqref="AE101 AQ101">
    <cfRule type="expression" dxfId="2793" priority="13703">
      <formula>IF(RIGHT(TEXT(AE101,"0.#"),1)=".",FALSE,TRUE)</formula>
    </cfRule>
    <cfRule type="expression" dxfId="2792" priority="13704">
      <formula>IF(RIGHT(TEXT(AE101,"0.#"),1)=".",TRUE,FALSE)</formula>
    </cfRule>
  </conditionalFormatting>
  <conditionalFormatting sqref="Y783:Y790 Y781">
    <cfRule type="expression" dxfId="2791" priority="13689">
      <formula>IF(RIGHT(TEXT(Y781,"0.#"),1)=".",FALSE,TRUE)</formula>
    </cfRule>
    <cfRule type="expression" dxfId="2790" priority="13690">
      <formula>IF(RIGHT(TEXT(Y781,"0.#"),1)=".",TRUE,FALSE)</formula>
    </cfRule>
  </conditionalFormatting>
  <conditionalFormatting sqref="AU782">
    <cfRule type="expression" dxfId="2789" priority="13687">
      <formula>IF(RIGHT(TEXT(AU782,"0.#"),1)=".",FALSE,TRUE)</formula>
    </cfRule>
    <cfRule type="expression" dxfId="2788" priority="13688">
      <formula>IF(RIGHT(TEXT(AU782,"0.#"),1)=".",TRUE,FALSE)</formula>
    </cfRule>
  </conditionalFormatting>
  <conditionalFormatting sqref="AU791">
    <cfRule type="expression" dxfId="2787" priority="13685">
      <formula>IF(RIGHT(TEXT(AU791,"0.#"),1)=".",FALSE,TRUE)</formula>
    </cfRule>
    <cfRule type="expression" dxfId="2786" priority="13686">
      <formula>IF(RIGHT(TEXT(AU791,"0.#"),1)=".",TRUE,FALSE)</formula>
    </cfRule>
  </conditionalFormatting>
  <conditionalFormatting sqref="AU783:AU790 AU781">
    <cfRule type="expression" dxfId="2785" priority="13683">
      <formula>IF(RIGHT(TEXT(AU781,"0.#"),1)=".",FALSE,TRUE)</formula>
    </cfRule>
    <cfRule type="expression" dxfId="2784" priority="13684">
      <formula>IF(RIGHT(TEXT(AU781,"0.#"),1)=".",TRUE,FALSE)</formula>
    </cfRule>
  </conditionalFormatting>
  <conditionalFormatting sqref="Y821 Y808 Y795">
    <cfRule type="expression" dxfId="2783" priority="13669">
      <formula>IF(RIGHT(TEXT(Y795,"0.#"),1)=".",FALSE,TRUE)</formula>
    </cfRule>
    <cfRule type="expression" dxfId="2782" priority="13670">
      <formula>IF(RIGHT(TEXT(Y795,"0.#"),1)=".",TRUE,FALSE)</formula>
    </cfRule>
  </conditionalFormatting>
  <conditionalFormatting sqref="Y830 Y817 Y804">
    <cfRule type="expression" dxfId="2781" priority="13667">
      <formula>IF(RIGHT(TEXT(Y804,"0.#"),1)=".",FALSE,TRUE)</formula>
    </cfRule>
    <cfRule type="expression" dxfId="2780" priority="13668">
      <formula>IF(RIGHT(TEXT(Y804,"0.#"),1)=".",TRUE,FALSE)</formula>
    </cfRule>
  </conditionalFormatting>
  <conditionalFormatting sqref="AU821 AU808 AU795">
    <cfRule type="expression" dxfId="2779" priority="13663">
      <formula>IF(RIGHT(TEXT(AU795,"0.#"),1)=".",FALSE,TRUE)</formula>
    </cfRule>
    <cfRule type="expression" dxfId="2778" priority="13664">
      <formula>IF(RIGHT(TEXT(AU795,"0.#"),1)=".",TRUE,FALSE)</formula>
    </cfRule>
  </conditionalFormatting>
  <conditionalFormatting sqref="AU830 AU817 AU804">
    <cfRule type="expression" dxfId="2777" priority="13661">
      <formula>IF(RIGHT(TEXT(AU804,"0.#"),1)=".",FALSE,TRUE)</formula>
    </cfRule>
    <cfRule type="expression" dxfId="2776" priority="13662">
      <formula>IF(RIGHT(TEXT(AU804,"0.#"),1)=".",TRUE,FALSE)</formula>
    </cfRule>
  </conditionalFormatting>
  <conditionalFormatting sqref="AU822:AU829 AU820 AU809:AU816 AU807 AU796:AU803 AU794">
    <cfRule type="expression" dxfId="2775" priority="13659">
      <formula>IF(RIGHT(TEXT(AU794,"0.#"),1)=".",FALSE,TRUE)</formula>
    </cfRule>
    <cfRule type="expression" dxfId="2774" priority="13660">
      <formula>IF(RIGHT(TEXT(AU794,"0.#"),1)=".",TRUE,FALSE)</formula>
    </cfRule>
  </conditionalFormatting>
  <conditionalFormatting sqref="AM87">
    <cfRule type="expression" dxfId="2773" priority="13313">
      <formula>IF(RIGHT(TEXT(AM87,"0.#"),1)=".",FALSE,TRUE)</formula>
    </cfRule>
    <cfRule type="expression" dxfId="2772" priority="13314">
      <formula>IF(RIGHT(TEXT(AM87,"0.#"),1)=".",TRUE,FALSE)</formula>
    </cfRule>
  </conditionalFormatting>
  <conditionalFormatting sqref="AE55">
    <cfRule type="expression" dxfId="2771" priority="13381">
      <formula>IF(RIGHT(TEXT(AE55,"0.#"),1)=".",FALSE,TRUE)</formula>
    </cfRule>
    <cfRule type="expression" dxfId="2770" priority="13382">
      <formula>IF(RIGHT(TEXT(AE55,"0.#"),1)=".",TRUE,FALSE)</formula>
    </cfRule>
  </conditionalFormatting>
  <conditionalFormatting sqref="AI55">
    <cfRule type="expression" dxfId="2769" priority="13379">
      <formula>IF(RIGHT(TEXT(AI55,"0.#"),1)=".",FALSE,TRUE)</formula>
    </cfRule>
    <cfRule type="expression" dxfId="2768" priority="13380">
      <formula>IF(RIGHT(TEXT(AI55,"0.#"),1)=".",TRUE,FALSE)</formula>
    </cfRule>
  </conditionalFormatting>
  <conditionalFormatting sqref="AM34">
    <cfRule type="expression" dxfId="2767" priority="13459">
      <formula>IF(RIGHT(TEXT(AM34,"0.#"),1)=".",FALSE,TRUE)</formula>
    </cfRule>
    <cfRule type="expression" dxfId="2766" priority="13460">
      <formula>IF(RIGHT(TEXT(AM34,"0.#"),1)=".",TRUE,FALSE)</formula>
    </cfRule>
  </conditionalFormatting>
  <conditionalFormatting sqref="AE33">
    <cfRule type="expression" dxfId="2765" priority="13473">
      <formula>IF(RIGHT(TEXT(AE33,"0.#"),1)=".",FALSE,TRUE)</formula>
    </cfRule>
    <cfRule type="expression" dxfId="2764" priority="13474">
      <formula>IF(RIGHT(TEXT(AE33,"0.#"),1)=".",TRUE,FALSE)</formula>
    </cfRule>
  </conditionalFormatting>
  <conditionalFormatting sqref="AE34">
    <cfRule type="expression" dxfId="2763" priority="13471">
      <formula>IF(RIGHT(TEXT(AE34,"0.#"),1)=".",FALSE,TRUE)</formula>
    </cfRule>
    <cfRule type="expression" dxfId="2762" priority="13472">
      <formula>IF(RIGHT(TEXT(AE34,"0.#"),1)=".",TRUE,FALSE)</formula>
    </cfRule>
  </conditionalFormatting>
  <conditionalFormatting sqref="AI34">
    <cfRule type="expression" dxfId="2761" priority="13469">
      <formula>IF(RIGHT(TEXT(AI34,"0.#"),1)=".",FALSE,TRUE)</formula>
    </cfRule>
    <cfRule type="expression" dxfId="2760" priority="13470">
      <formula>IF(RIGHT(TEXT(AI34,"0.#"),1)=".",TRUE,FALSE)</formula>
    </cfRule>
  </conditionalFormatting>
  <conditionalFormatting sqref="AI33">
    <cfRule type="expression" dxfId="2759" priority="13467">
      <formula>IF(RIGHT(TEXT(AI33,"0.#"),1)=".",FALSE,TRUE)</formula>
    </cfRule>
    <cfRule type="expression" dxfId="2758" priority="13468">
      <formula>IF(RIGHT(TEXT(AI33,"0.#"),1)=".",TRUE,FALSE)</formula>
    </cfRule>
  </conditionalFormatting>
  <conditionalFormatting sqref="AI32">
    <cfRule type="expression" dxfId="2757" priority="13465">
      <formula>IF(RIGHT(TEXT(AI32,"0.#"),1)=".",FALSE,TRUE)</formula>
    </cfRule>
    <cfRule type="expression" dxfId="2756" priority="13466">
      <formula>IF(RIGHT(TEXT(AI32,"0.#"),1)=".",TRUE,FALSE)</formula>
    </cfRule>
  </conditionalFormatting>
  <conditionalFormatting sqref="AM32">
    <cfRule type="expression" dxfId="2755" priority="13463">
      <formula>IF(RIGHT(TEXT(AM32,"0.#"),1)=".",FALSE,TRUE)</formula>
    </cfRule>
    <cfRule type="expression" dxfId="2754" priority="13464">
      <formula>IF(RIGHT(TEXT(AM32,"0.#"),1)=".",TRUE,FALSE)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39:AO840 AL843:AO866">
    <cfRule type="expression" dxfId="2509" priority="6637">
      <formula>IF(AND(AL839&gt;=0, RIGHT(TEXT(AL839,"0.#"),1)&lt;&gt;"."),TRUE,FALSE)</formula>
    </cfRule>
    <cfRule type="expression" dxfId="2508" priority="6638">
      <formula>IF(AND(AL839&gt;=0, RIGHT(TEXT(AL839,"0.#"),1)="."),TRUE,FALSE)</formula>
    </cfRule>
    <cfRule type="expression" dxfId="2507" priority="6639">
      <formula>IF(AND(AL839&lt;0, RIGHT(TEXT(AL839,"0.#"),1)&lt;&gt;"."),TRUE,FALSE)</formula>
    </cfRule>
    <cfRule type="expression" dxfId="2506" priority="6640">
      <formula>IF(AND(AL839&lt;0, RIGHT(TEXT(AL839,"0.#"),1)="."),TRUE,FALSE)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40 Y843: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7:AO838">
    <cfRule type="expression" dxfId="2391" priority="2823">
      <formula>IF(AND(AL837&gt;=0, RIGHT(TEXT(AL837,"0.#"),1)&lt;&gt;"."),TRUE,FALSE)</formula>
    </cfRule>
    <cfRule type="expression" dxfId="2390" priority="2824">
      <formula>IF(AND(AL837&gt;=0, RIGHT(TEXT(AL837,"0.#"),1)="."),TRUE,FALSE)</formula>
    </cfRule>
    <cfRule type="expression" dxfId="2389" priority="2825">
      <formula>IF(AND(AL837&lt;0, RIGHT(TEXT(AL837,"0.#"),1)&lt;&gt;"."),TRUE,FALSE)</formula>
    </cfRule>
    <cfRule type="expression" dxfId="2388" priority="2826">
      <formula>IF(AND(AL837&lt;0, RIGHT(TEXT(AL837,"0.#"),1)="."),TRUE,FALSE)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Y841">
    <cfRule type="expression" dxfId="711" priority="7">
      <formula>IF(RIGHT(TEXT(Y841,"0.#"),1)=".",FALSE,TRUE)</formula>
    </cfRule>
    <cfRule type="expression" dxfId="710" priority="8">
      <formula>IF(RIGHT(TEXT(Y841,"0.#"),1)=".",TRUE,FALSE)</formula>
    </cfRule>
  </conditionalFormatting>
  <conditionalFormatting sqref="AL841:AO841">
    <cfRule type="expression" dxfId="709" priority="9">
      <formula>IF(AND(AL841&gt;=0, RIGHT(TEXT(AL841,"0.#"),1)&lt;&gt;"."),TRUE,FALSE)</formula>
    </cfRule>
    <cfRule type="expression" dxfId="708" priority="10">
      <formula>IF(AND(AL841&gt;=0, RIGHT(TEXT(AL841,"0.#"),1)="."),TRUE,FALSE)</formula>
    </cfRule>
    <cfRule type="expression" dxfId="707" priority="11">
      <formula>IF(AND(AL841&lt;0, RIGHT(TEXT(AL841,"0.#"),1)&lt;&gt;"."),TRUE,FALSE)</formula>
    </cfRule>
    <cfRule type="expression" dxfId="706" priority="12">
      <formula>IF(AND(AL841&lt;0, RIGHT(TEXT(AL841,"0.#"),1)="."),TRUE,FALSE)</formula>
    </cfRule>
  </conditionalFormatting>
  <conditionalFormatting sqref="Y842">
    <cfRule type="expression" dxfId="705" priority="1">
      <formula>IF(RIGHT(TEXT(Y842,"0.#"),1)=".",FALSE,TRUE)</formula>
    </cfRule>
    <cfRule type="expression" dxfId="704" priority="2">
      <formula>IF(RIGHT(TEXT(Y842,"0.#"),1)=".",TRUE,FALSE)</formula>
    </cfRule>
  </conditionalFormatting>
  <conditionalFormatting sqref="AL842:AO842">
    <cfRule type="expression" dxfId="703" priority="3">
      <formula>IF(AND(AL842&gt;=0, RIGHT(TEXT(AL842,"0.#"),1)&lt;&gt;"."),TRUE,FALSE)</formula>
    </cfRule>
    <cfRule type="expression" dxfId="702" priority="4">
      <formula>IF(AND(AL842&gt;=0, RIGHT(TEXT(AL842,"0.#"),1)="."),TRUE,FALSE)</formula>
    </cfRule>
    <cfRule type="expression" dxfId="701" priority="5">
      <formula>IF(AND(AL842&lt;0, RIGHT(TEXT(AL842,"0.#"),1)&lt;&gt;"."),TRUE,FALSE)</formula>
    </cfRule>
    <cfRule type="expression" dxfId="700" priority="6">
      <formula>IF(AND(AL842&lt;0, RIGHT(TEXT(AL842,"0.#"),1)="."),TRUE,FALSE)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699" max="49" man="1"/>
    <brk id="735"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P14" sqref="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t="s">
        <v>574</v>
      </c>
      <c r="M6" s="13" t="str">
        <f t="shared" si="2"/>
        <v>公共事業</v>
      </c>
      <c r="N6" s="13" t="str">
        <f t="shared" si="6"/>
        <v>公共事業</v>
      </c>
      <c r="O6" s="13"/>
      <c r="P6" s="12" t="s">
        <v>194</v>
      </c>
      <c r="Q6" s="17"/>
      <c r="R6" s="13" t="str">
        <f t="shared" si="3"/>
        <v/>
      </c>
      <c r="S6" s="13" t="str">
        <f t="shared" si="4"/>
        <v>直接実施、委託・請負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公共事業</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公共事業</v>
      </c>
      <c r="O8" s="13"/>
      <c r="P8" s="12" t="s">
        <v>196</v>
      </c>
      <c r="Q8" s="17"/>
      <c r="R8" s="13" t="str">
        <f t="shared" si="3"/>
        <v/>
      </c>
      <c r="S8" s="13" t="str">
        <f t="shared" si="4"/>
        <v>直接実施、委託・請負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公共事業</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公共事業</v>
      </c>
      <c r="O10" s="13"/>
      <c r="P10" s="13" t="str">
        <f>S8</f>
        <v>直接実施、委託・請負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公共事業</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t="s">
        <v>574</v>
      </c>
      <c r="H35" s="13" t="str">
        <f t="shared" si="1"/>
        <v>自動車安全特別会計空港整備勘定</v>
      </c>
      <c r="I35" s="13" t="str">
        <f t="shared" si="5"/>
        <v>自動車安全特別会計空港整備勘定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自動車安全特別会計空港整備勘定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556</v>
      </c>
      <c r="AF2" s="1032"/>
      <c r="AG2" s="1032"/>
      <c r="AH2" s="1032"/>
      <c r="AI2" s="1032" t="s">
        <v>553</v>
      </c>
      <c r="AJ2" s="1032"/>
      <c r="AK2" s="1032"/>
      <c r="AL2" s="1032"/>
      <c r="AM2" s="1032" t="s">
        <v>527</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557</v>
      </c>
      <c r="AF9" s="1032"/>
      <c r="AG9" s="1032"/>
      <c r="AH9" s="1032"/>
      <c r="AI9" s="1032" t="s">
        <v>553</v>
      </c>
      <c r="AJ9" s="1032"/>
      <c r="AK9" s="1032"/>
      <c r="AL9" s="1032"/>
      <c r="AM9" s="1032" t="s">
        <v>527</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556</v>
      </c>
      <c r="AF16" s="1032"/>
      <c r="AG16" s="1032"/>
      <c r="AH16" s="1032"/>
      <c r="AI16" s="1032" t="s">
        <v>554</v>
      </c>
      <c r="AJ16" s="1032"/>
      <c r="AK16" s="1032"/>
      <c r="AL16" s="1032"/>
      <c r="AM16" s="1032" t="s">
        <v>527</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558</v>
      </c>
      <c r="AF23" s="1032"/>
      <c r="AG23" s="1032"/>
      <c r="AH23" s="1032"/>
      <c r="AI23" s="1032" t="s">
        <v>553</v>
      </c>
      <c r="AJ23" s="1032"/>
      <c r="AK23" s="1032"/>
      <c r="AL23" s="1032"/>
      <c r="AM23" s="1032" t="s">
        <v>527</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556</v>
      </c>
      <c r="AF30" s="1032"/>
      <c r="AG30" s="1032"/>
      <c r="AH30" s="1032"/>
      <c r="AI30" s="1032" t="s">
        <v>553</v>
      </c>
      <c r="AJ30" s="1032"/>
      <c r="AK30" s="1032"/>
      <c r="AL30" s="1032"/>
      <c r="AM30" s="1032" t="s">
        <v>551</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558</v>
      </c>
      <c r="AF37" s="1032"/>
      <c r="AG37" s="1032"/>
      <c r="AH37" s="1032"/>
      <c r="AI37" s="1032" t="s">
        <v>555</v>
      </c>
      <c r="AJ37" s="1032"/>
      <c r="AK37" s="1032"/>
      <c r="AL37" s="1032"/>
      <c r="AM37" s="1032" t="s">
        <v>552</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556</v>
      </c>
      <c r="AF44" s="1032"/>
      <c r="AG44" s="1032"/>
      <c r="AH44" s="1032"/>
      <c r="AI44" s="1032" t="s">
        <v>553</v>
      </c>
      <c r="AJ44" s="1032"/>
      <c r="AK44" s="1032"/>
      <c r="AL44" s="1032"/>
      <c r="AM44" s="1032" t="s">
        <v>527</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556</v>
      </c>
      <c r="AF51" s="1032"/>
      <c r="AG51" s="1032"/>
      <c r="AH51" s="1032"/>
      <c r="AI51" s="1032" t="s">
        <v>553</v>
      </c>
      <c r="AJ51" s="1032"/>
      <c r="AK51" s="1032"/>
      <c r="AL51" s="1032"/>
      <c r="AM51" s="1032" t="s">
        <v>527</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556</v>
      </c>
      <c r="AF58" s="1032"/>
      <c r="AG58" s="1032"/>
      <c r="AH58" s="1032"/>
      <c r="AI58" s="1032" t="s">
        <v>553</v>
      </c>
      <c r="AJ58" s="1032"/>
      <c r="AK58" s="1032"/>
      <c r="AL58" s="1032"/>
      <c r="AM58" s="1032" t="s">
        <v>527</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556</v>
      </c>
      <c r="AF65" s="1032"/>
      <c r="AG65" s="1032"/>
      <c r="AH65" s="1032"/>
      <c r="AI65" s="1032" t="s">
        <v>553</v>
      </c>
      <c r="AJ65" s="1032"/>
      <c r="AK65" s="1032"/>
      <c r="AL65" s="1032"/>
      <c r="AM65" s="1032" t="s">
        <v>527</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2019-05-24T10:32:33Z</cp:lastPrinted>
  <dcterms:created xsi:type="dcterms:W3CDTF">2012-03-13T00:50:25Z</dcterms:created>
  <dcterms:modified xsi:type="dcterms:W3CDTF">2019-05-31T08:49:10Z</dcterms:modified>
</cp:coreProperties>
</file>