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5_レビューシート作成＆事業単位整理表追記（最終公表（H30継続事業、H31新規事業））\04_会計課へ提出\公共とがっちゃんこ\水局 最終公表\レビューシート（追加修正分）\"/>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<sst xmlns="http://schemas.openxmlformats.org/spreadsheetml/2006/main" count="2152" uniqueCount="563">
  <si>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</si>
  <si>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</si>
  <si>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</si>
  <si>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</si>
  <si>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</si>
  <si>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</si>
  <si>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</si>
  <si>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</si>
  <si>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</si>
  <si>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</si>
  <si>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</si>
  <si>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</si>
  <si>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</si>
  <si>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</si>
  <si>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</si>
  <si>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</si>
  <si>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</si>
  <si>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</si>
  <si>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</si>
  <si>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</si>
  <si>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</si>
  <si>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</si>
  <si>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</si>
  <si>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</si>
  <si>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</si>
  <si>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</si>
  <si>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</si>
  <si>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</si>
  <si>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</si>
  <si>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</si>
  <si>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</si>
  <si>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</si>
  <si>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</si>
  <si>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</si>
  <si>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</si>
  <si>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</si>
  <si>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</si>
  <si>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</si>
  <si>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</si>
  <si>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</si>
  <si>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</si>
  <si>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</si>
  <si>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</si>
  <si>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</si>
  <si>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</si>
  <si>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</si>
  <si>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</si>
  <si>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</si>
  <si>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</si>
  <si>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</si>
  <si>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</si>
  <si>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</si>
  <si>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</si>
  <si>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</si>
  <si>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</si>
  <si>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</si>
  <si>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</si>
  <si>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</si>
  <si>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</si>
  <si>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</si>
  <si>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</si>
  <si>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</si>
  <si>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</si>
  <si>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</si>
  <si>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</si>
  <si>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</si>
  <si>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</si>
  <si>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</si>
  <si>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</si>
  <si>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</si>
  <si>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</si>
  <si>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</si>
  <si>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</si>
  <si>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</si>
  <si>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</si>
  <si>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</si>
  <si>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</si>
  <si>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</si>
  <si>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</si>
  <si>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</si>
  <si>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</si>
  <si>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</si>
  <si>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</si>
  <si>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</si>
  <si>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</si>
  <si>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</si>
  <si>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</si>
  <si>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</si>
  <si>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</si>
  <si>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</si>
  <si>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</si>
  <si>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</si>
  <si>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</si>
  <si>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</si>
  <si>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</si>
  <si>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</si>
  <si>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</si>
  <si>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</si>
  <si>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</si>
  <si>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</si>
  <si>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</si>
  <si>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</si>
  <si>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</si>
  <si>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</si>
  <si>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</si>
  <si>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</si>
  <si>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</si>
  <si>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</si>
  <si>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</si>
  <si>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</si>
  <si>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</si>
  <si>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</si>
  <si>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</si>
  <si>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</si>
  <si>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</si>
  <si>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</si>
  <si>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</si>
  <si>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</si>
  <si>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</si>
  <si>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</si>
  <si>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</si>
  <si>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</si>
  <si>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</si>
  <si>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</si>
  <si>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</si>
  <si>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</si>
  <si>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</si>
  <si>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</si>
  <si>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</si>
  <si>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</si>
  <si>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</si>
  <si>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</si>
  <si>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</si>
  <si>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</si>
  <si>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</si>
  <si>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</si>
  <si>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</si>
  <si>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</si>
  <si>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</si>
  <si>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</si>
  <si>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</si>
  <si>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</si>
  <si>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</si>
  <si>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</si>
  <si>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</si>
  <si>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</si>
  <si>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</si>
  <si>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</si>
  <si>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</si>
  <si>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</si>
  <si>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</si>
  <si>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</si>
  <si>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</si>
  <si>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</si>
  <si>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</si>
  <si>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</si>
  <si>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</si>
  <si>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</si>
  <si>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</si>
  <si>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</si>
  <si>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</si>
  <si>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</si>
  <si>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</si>
  <si>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</si>
  <si>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</si>
  <si>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</si>
  <si>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</si>
  <si>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</si>
  <si>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</si>
  <si>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</si>
  <si>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</si>
  <si>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</si>
  <si>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</si>
  <si>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</si>
  <si>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</si>
  <si>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</si>
  <si>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</si>
  <si>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</si>
  <si>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</si>
  <si>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</si>
  <si>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</si>
  <si>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</si>
  <si>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</si>
  <si>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</si>
  <si>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</si>
  <si>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</si>
  <si>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</si>
  <si>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</si>
  <si>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</si>
  <si>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</si>
  <si>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</si>
  <si>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</si>
  <si>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</si>
  <si>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</si>
  <si>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</si>
  <si>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</si>
  <si>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</si>
  <si>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</si>
  <si>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</si>
  <si>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</si>
  <si>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</si>
  <si>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</si>
  <si>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</si>
  <si>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</si>
  <si>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</si>
  <si>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</si>
  <si>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</si>
  <si>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</si>
  <si>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</si>
  <si>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</si>
  <si>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</si>
  <si>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</si>
  <si>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</si>
  <si>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</si>
  <si>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</si>
  <si>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</si>
  <si>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</si>
  <si>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</si>
  <si>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</si>
  <si>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</si>
  <si>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</si>
  <si>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</si>
  <si>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</si>
  <si>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</si>
  <si>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</si>
  <si>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</si>
  <si>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</si>
  <si>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</si>
  <si>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</si>
  <si>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</si>
  <si>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</si>
  <si>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</si>
  <si>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</si>
  <si>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</si>
  <si>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</si>
  <si>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</si>
  <si>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</si>
  <si>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</si>
  <si>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</si>
  <si>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</si>
  <si>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</si>
  <si>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</si>
  <si>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</si>
  <si>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</si>
  <si>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</si>
  <si>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</si>
  <si>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</si>
  <si>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</si>
  <si>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</si>
  <si>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</si>
  <si>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</si>
  <si>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</si>
  <si>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</si>
  <si>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</si>
  <si>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</si>
  <si>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</si>
  <si>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</si>
  <si>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</si>
  <si>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</si>
  <si>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</si>
  <si>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</si>
  <si>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</si>
  <si>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</si>
  <si>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</si>
  <si>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</si>
  <si>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</si>
  <si>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</si>
  <si>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</si>
  <si>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</si>
  <si>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</si>
  <si>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</si>
  <si>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</si>
  <si>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</si>
  <si>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</si>
  <si>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</si>
  <si>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</si>
  <si>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</si>
  <si>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</si>
  <si>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</si>
  <si>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</si>
  <si>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</si>
  <si>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</si>
  <si>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</si>
  <si>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</si>
  <si>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</si>
  <si>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</si>
  <si>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</si>
  <si>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</si>
  <si>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</si>
  <si>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</si>
  <si>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</si>
  <si>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</si>
  <si>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</si>
  <si>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</si>
  <si>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</si>
  <si>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</si>
  <si>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</si>
  <si>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</si>
  <si>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</si>
  <si>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</si>
  <si>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</si>
  <si>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</si>
  <si>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</si>
  <si>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</si>
  <si>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</si>
  <si>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</si>
  <si>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</si>
  <si>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</si>
  <si>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</si>
  <si>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</si>
  <si>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</si>
  <si>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</si>
  <si>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</si>
  <si>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</si>
  <si>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</si>
  <si>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</si>
  <si>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</si>
  <si>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</si>
  <si>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</si>
  <si>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</si>
  <si>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</si>
  <si>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</si>
  <si>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</si>
  <si>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</si>
  <si>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</si>
  <si>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</si>
  <si>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</si>
  <si>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</si>
  <si>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</si>
  <si>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</si>
  <si>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</si>
  <si>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</si>
  <si>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</si>
  <si>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</si>
  <si>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</si>
  <si>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</si>
  <si>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</si>
  <si>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</si>
  <si>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</si>
  <si>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</si>
  <si>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</si>
  <si>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</si>
  <si>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</si>
  <si>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</si>
  <si>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</si>
  <si>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</si>
  <si>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</si>
  <si>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</si>
  <si>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</si>
  <si>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</si>
  <si>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</si>
  <si>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</si>
  <si>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</si>
  <si>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</si>
  <si>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</si>
  <si>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</si>
  <si>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</si>
  <si>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</si>
  <si>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</si>
  <si>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</si>
  <si>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</si>
  <si>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</si>
  <si>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</si>
  <si>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</si>
  <si>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</si>
  <si>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</si>
  <si>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</si>
  <si>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</si>
  <si>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</si>
  <si>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</si>
  <si>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</si>
  <si>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</si>
  <si>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</si>
  <si>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</si>
  <si>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</si>
  <si>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</si>
  <si>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</si>
  <si>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</si>
  <si>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</si>
  <si>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</si>
  <si>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</si>
  <si>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</si>
  <si>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</si>
  <si>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</si>
  <si>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</si>
  <si>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</si>
  <si>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</si>
  <si>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</si>
  <si>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</si>
  <si>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</si>
  <si>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</si>
  <si>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</si>
  <si>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</si>
  <si>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</si>
  <si>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</si>
  <si>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</si>
  <si>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</si>
  <si>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</si>
  <si>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</si>
  <si>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</si>
  <si>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</si>
  <si>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</si>
  <si>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</si>
  <si>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</si>
  <si>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</si>
  <si>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</si>
  <si>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</si>
  <si>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</si>
  <si>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</si>
  <si>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</si>
  <si>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</si>
  <si>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</si>
  <si>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</si>
  <si>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</si>
  <si>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</si>
  <si>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</si>
  <si>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</si>
  <si>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</si>
  <si>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</si>
  <si>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</si>
  <si>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</si>
  <si>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</si>
  <si>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</si>
  <si>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</si>
  <si>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</si>
  <si>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</si>
  <si>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</si>
  <si>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</si>
  <si>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</si>
  <si>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</si>
  <si>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</si>
  <si>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</si>
  <si>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</si>
  <si>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</si>
  <si>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</si>
  <si>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</si>
  <si>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</si>
  <si>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</si>
  <si>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</si>
  <si>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</si>
  <si>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</si>
  <si>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</si>
  <si>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</si>
  <si>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</si>
  <si>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</si>
  <si>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</si>
  <si>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</si>
  <si>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</si>
  <si>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</si>
  <si>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</si>
  <si>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</si>
  <si>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</si>
  <si>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</si>
  <si>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</si>
  <si>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</si>
  <si>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</si>
  <si>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</si>
  <si>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</si>
  <si>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</si>
  <si>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</si>
  <si>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</si>
  <si>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</si>
  <si>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</si>
  <si>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</si>
  <si>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</si>
  <si>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</si>
  <si>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</si>
  <si>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</si>
  <si>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</si>
  <si>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</si>
  <si>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</si>
  <si>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</si>
  <si>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</si>
  <si>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</si>
  <si>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</si>
  <si>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</si>
  <si>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</si>
  <si>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</si>
  <si>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地下水対策及び地下水保全管理調査等に要する経費</t>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</si>
  <si>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</si>
  <si>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</si>
  <si>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t>
    <phoneticPr fontId="5"/>
  </si>
  <si>
    <t>濃尾平野地盤沈下防止等対策要綱（S60.4.26）
筑後・佐賀平野地盤沈下防止等対策要綱（S60.4.26）
関東平野北部地盤沈下防止等対策要綱（H3.11.29）</t>
    <phoneticPr fontId="5"/>
  </si>
  <si>
    <t>　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係る取組の推進により地下水採取量及び地盤沈下面積が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する。</t>
    <phoneticPr fontId="5"/>
  </si>
  <si>
    <t>○</t>
  </si>
  <si>
    <t>職員旅費</t>
    <rPh sb="0" eb="2">
      <t>ショクイン</t>
    </rPh>
    <rPh sb="2" eb="4">
      <t>リョヒ</t>
    </rPh>
    <phoneticPr fontId="5"/>
  </si>
  <si>
    <t>要綱対策地域ごとに定められている地下水採取の年間目標量7.59億m3に対して採取量を目標量以下に抑制する。</t>
    <phoneticPr fontId="5"/>
  </si>
  <si>
    <t>億m3</t>
    <rPh sb="0" eb="1">
      <t>オク</t>
    </rPh>
    <phoneticPr fontId="5"/>
  </si>
  <si>
    <t>地下水採取量・地盤沈下量等の調査・対策を実施している地盤沈下防止等対策要綱対象自治体数</t>
    <phoneticPr fontId="5"/>
  </si>
  <si>
    <t>自治体</t>
    <rPh sb="0" eb="3">
      <t>ジチタイ</t>
    </rPh>
    <phoneticPr fontId="5"/>
  </si>
  <si>
    <t>執行額／地域数　　　　　　</t>
    <phoneticPr fontId="5"/>
  </si>
  <si>
    <t>百万円/地域</t>
    <rPh sb="0" eb="2">
      <t>ヒャクマン</t>
    </rPh>
    <rPh sb="2" eb="3">
      <t>エン</t>
    </rPh>
    <rPh sb="4" eb="6">
      <t>チイキ</t>
    </rPh>
    <phoneticPr fontId="5"/>
  </si>
  <si>
    <t>29/3</t>
    <phoneticPr fontId="5"/>
  </si>
  <si>
    <t>38/3</t>
    <phoneticPr fontId="5"/>
  </si>
  <si>
    <t>30/3</t>
    <phoneticPr fontId="5"/>
  </si>
  <si>
    <t>　持続可能な地下水の保全と利用を図り、健全な水循環の構築を推進するため、地下水マネジメント推進のための支援を行う。また広域的な地盤沈下の対策を進めるため、地盤沈下防止等対策要綱に基づく施策を推進するため、関係省庁及び関係地方公共団体の協力を得て、毎年要綱の実施状況の把握と地下水・地盤沈下データの収集・整理を行う。更に、地域の実情に応じた地盤沈下対策を推進し、局所的な地盤沈下の継続や渇水時の短期的な地下水採取量の増大に伴う地盤沈下の発生を防止するため、要綱に定められた地下水採取目標量や地盤沈下対策事業等を評価する。</t>
    <phoneticPr fontId="5"/>
  </si>
  <si>
    <t>地盤沈下を抑制するための地下水採取目標量の達成割合</t>
    <rPh sb="0" eb="2">
      <t>ジバン</t>
    </rPh>
    <rPh sb="2" eb="4">
      <t>チンカ</t>
    </rPh>
    <rPh sb="5" eb="7">
      <t>ヨクセイ</t>
    </rPh>
    <rPh sb="12" eb="15">
      <t>チカスイ</t>
    </rPh>
    <rPh sb="15" eb="17">
      <t>サイシュ</t>
    </rPh>
    <rPh sb="17" eb="20">
      <t>モクヒョウリョウ</t>
    </rPh>
    <rPh sb="21" eb="23">
      <t>タッセイ</t>
    </rPh>
    <rPh sb="23" eb="25">
      <t>ワリアイ</t>
    </rPh>
    <phoneticPr fontId="5"/>
  </si>
  <si>
    <t>%</t>
    <phoneticPr fontId="5"/>
  </si>
  <si>
    <t>%</t>
    <phoneticPr fontId="5"/>
  </si>
  <si>
    <t>-</t>
    <phoneticPr fontId="5"/>
  </si>
  <si>
    <t>　地盤沈下防止等対策要綱に基づく施策を進める上で、関係省庁及び関係地方公共団体の協力を得て、毎年要綱の実施状況の把握と地下水・地盤沈下データの収集・整理・分析を行うとともに、要綱に定められている地下水採取目標量や地盤沈下対策事業等を評価し、局所的な地盤沈下の継続や渇水時の短期的な地下水採取量の増大に伴う地盤沈下の発生を防止するため、地域の実情に応じた総合的な対策を推進する。</t>
    <rPh sb="1" eb="3">
      <t>ジバン</t>
    </rPh>
    <rPh sb="3" eb="5">
      <t>チンカ</t>
    </rPh>
    <rPh sb="5" eb="7">
      <t>ボウシ</t>
    </rPh>
    <rPh sb="7" eb="8">
      <t>トウ</t>
    </rPh>
    <rPh sb="8" eb="10">
      <t>タイサク</t>
    </rPh>
    <rPh sb="10" eb="12">
      <t>ヨウコウ</t>
    </rPh>
    <rPh sb="13" eb="14">
      <t>モト</t>
    </rPh>
    <rPh sb="16" eb="18">
      <t>セサク</t>
    </rPh>
    <rPh sb="19" eb="20">
      <t>スス</t>
    </rPh>
    <rPh sb="22" eb="23">
      <t>ウエ</t>
    </rPh>
    <rPh sb="25" eb="27">
      <t>カンケイ</t>
    </rPh>
    <rPh sb="27" eb="29">
      <t>ショウチョウ</t>
    </rPh>
    <rPh sb="29" eb="30">
      <t>オヨ</t>
    </rPh>
    <rPh sb="31" eb="33">
      <t>カンケイ</t>
    </rPh>
    <rPh sb="33" eb="35">
      <t>チホウ</t>
    </rPh>
    <rPh sb="35" eb="37">
      <t>コウキョウ</t>
    </rPh>
    <rPh sb="37" eb="39">
      <t>ダンタイ</t>
    </rPh>
    <rPh sb="40" eb="42">
      <t>キョウリョク</t>
    </rPh>
    <rPh sb="43" eb="44">
      <t>エ</t>
    </rPh>
    <rPh sb="46" eb="48">
      <t>マイトシ</t>
    </rPh>
    <rPh sb="48" eb="50">
      <t>ヨウコウ</t>
    </rPh>
    <rPh sb="51" eb="53">
      <t>ジッシ</t>
    </rPh>
    <rPh sb="53" eb="55">
      <t>ジョウキョウ</t>
    </rPh>
    <rPh sb="56" eb="58">
      <t>ハアク</t>
    </rPh>
    <rPh sb="59" eb="62">
      <t>チカスイ</t>
    </rPh>
    <rPh sb="63" eb="65">
      <t>ジバン</t>
    </rPh>
    <rPh sb="65" eb="67">
      <t>チンカ</t>
    </rPh>
    <rPh sb="71" eb="73">
      <t>シュウシュウ</t>
    </rPh>
    <rPh sb="74" eb="76">
      <t>セイリ</t>
    </rPh>
    <rPh sb="77" eb="79">
      <t>ブンセキ</t>
    </rPh>
    <rPh sb="80" eb="81">
      <t>オコナ</t>
    </rPh>
    <rPh sb="87" eb="89">
      <t>ヨウコウ</t>
    </rPh>
    <rPh sb="90" eb="91">
      <t>サダ</t>
    </rPh>
    <rPh sb="97" eb="100">
      <t>チカスイ</t>
    </rPh>
    <rPh sb="100" eb="102">
      <t>サイシュ</t>
    </rPh>
    <rPh sb="102" eb="105">
      <t>モクヒョウリョウ</t>
    </rPh>
    <rPh sb="106" eb="108">
      <t>ジバン</t>
    </rPh>
    <rPh sb="108" eb="110">
      <t>チンカ</t>
    </rPh>
    <rPh sb="110" eb="112">
      <t>タイサク</t>
    </rPh>
    <rPh sb="112" eb="114">
      <t>ジギョウ</t>
    </rPh>
    <rPh sb="114" eb="115">
      <t>トウ</t>
    </rPh>
    <rPh sb="116" eb="118">
      <t>ヒョウカ</t>
    </rPh>
    <rPh sb="120" eb="123">
      <t>キョクショテキ</t>
    </rPh>
    <rPh sb="124" eb="126">
      <t>ジバン</t>
    </rPh>
    <rPh sb="126" eb="128">
      <t>チンカ</t>
    </rPh>
    <rPh sb="129" eb="131">
      <t>ケイゾク</t>
    </rPh>
    <rPh sb="132" eb="134">
      <t>カッスイ</t>
    </rPh>
    <rPh sb="134" eb="135">
      <t>ジ</t>
    </rPh>
    <rPh sb="136" eb="139">
      <t>タンキテキ</t>
    </rPh>
    <rPh sb="140" eb="143">
      <t>チカスイ</t>
    </rPh>
    <rPh sb="143" eb="145">
      <t>サイシュ</t>
    </rPh>
    <rPh sb="145" eb="146">
      <t>リョウ</t>
    </rPh>
    <rPh sb="147" eb="149">
      <t>ゾウダイ</t>
    </rPh>
    <rPh sb="150" eb="151">
      <t>トモナ</t>
    </rPh>
    <rPh sb="152" eb="154">
      <t>ジバン</t>
    </rPh>
    <rPh sb="154" eb="156">
      <t>チンカ</t>
    </rPh>
    <rPh sb="157" eb="159">
      <t>ハッセイ</t>
    </rPh>
    <rPh sb="160" eb="162">
      <t>ボウシ</t>
    </rPh>
    <rPh sb="167" eb="169">
      <t>チイキ</t>
    </rPh>
    <rPh sb="170" eb="172">
      <t>ジツジョウ</t>
    </rPh>
    <rPh sb="173" eb="174">
      <t>オウ</t>
    </rPh>
    <rPh sb="176" eb="179">
      <t>ソウゴウテキ</t>
    </rPh>
    <rPh sb="180" eb="182">
      <t>タイサク</t>
    </rPh>
    <rPh sb="183" eb="185">
      <t>スイシン</t>
    </rPh>
    <phoneticPr fontId="5"/>
  </si>
  <si>
    <t>広域的に発生している地盤沈下の防止と、地下水の適切利用と保全を図ることは、国民的ニーズが高い事業である。</t>
    <rPh sb="0" eb="3">
      <t>コウイキテキ</t>
    </rPh>
    <rPh sb="4" eb="6">
      <t>ハッセイ</t>
    </rPh>
    <rPh sb="10" eb="12">
      <t>ジバン</t>
    </rPh>
    <rPh sb="12" eb="14">
      <t>チンカ</t>
    </rPh>
    <rPh sb="15" eb="17">
      <t>ボウシ</t>
    </rPh>
    <rPh sb="19" eb="22">
      <t>チカスイ</t>
    </rPh>
    <rPh sb="23" eb="25">
      <t>テキセツ</t>
    </rPh>
    <rPh sb="25" eb="27">
      <t>リヨウ</t>
    </rPh>
    <rPh sb="28" eb="30">
      <t>ホゼン</t>
    </rPh>
    <rPh sb="31" eb="32">
      <t>ハカ</t>
    </rPh>
    <rPh sb="37" eb="40">
      <t>コクミンテキ</t>
    </rPh>
    <rPh sb="44" eb="45">
      <t>タカ</t>
    </rPh>
    <rPh sb="46" eb="48">
      <t>ジギョウ</t>
    </rPh>
    <phoneticPr fontId="5"/>
  </si>
  <si>
    <t>本要綱は、地盤沈下等の対策に関し、関係省庁の施策の総合調整を図り、また、地域の実情に応じた総合的な施策を推進する必要があるため。</t>
    <rPh sb="0" eb="1">
      <t>ホン</t>
    </rPh>
    <rPh sb="1" eb="3">
      <t>ヨウコウ</t>
    </rPh>
    <rPh sb="5" eb="7">
      <t>ジバン</t>
    </rPh>
    <rPh sb="7" eb="9">
      <t>チンカ</t>
    </rPh>
    <rPh sb="9" eb="10">
      <t>トウ</t>
    </rPh>
    <rPh sb="11" eb="13">
      <t>タイサク</t>
    </rPh>
    <rPh sb="14" eb="15">
      <t>カン</t>
    </rPh>
    <rPh sb="17" eb="19">
      <t>カンケイ</t>
    </rPh>
    <rPh sb="19" eb="21">
      <t>ショウチョウ</t>
    </rPh>
    <rPh sb="22" eb="24">
      <t>シサク</t>
    </rPh>
    <rPh sb="25" eb="27">
      <t>ソウゴウ</t>
    </rPh>
    <rPh sb="27" eb="29">
      <t>チョウセイ</t>
    </rPh>
    <rPh sb="30" eb="31">
      <t>ハカ</t>
    </rPh>
    <rPh sb="36" eb="38">
      <t>チイキ</t>
    </rPh>
    <rPh sb="39" eb="41">
      <t>ジツジョウ</t>
    </rPh>
    <rPh sb="42" eb="43">
      <t>オウ</t>
    </rPh>
    <rPh sb="45" eb="48">
      <t>ソウゴウテキ</t>
    </rPh>
    <rPh sb="49" eb="51">
      <t>シサク</t>
    </rPh>
    <rPh sb="52" eb="54">
      <t>スイシン</t>
    </rPh>
    <rPh sb="56" eb="58">
      <t>ヒツヨウ</t>
    </rPh>
    <phoneticPr fontId="5"/>
  </si>
  <si>
    <t>要綱地域においては、これまでの取組により、地盤沈下も沈静化の方向に向かっている。</t>
    <rPh sb="0" eb="2">
      <t>ヨウコウ</t>
    </rPh>
    <rPh sb="2" eb="4">
      <t>チイキ</t>
    </rPh>
    <rPh sb="15" eb="17">
      <t>トリクミ</t>
    </rPh>
    <rPh sb="21" eb="23">
      <t>ジバン</t>
    </rPh>
    <rPh sb="23" eb="25">
      <t>チンカ</t>
    </rPh>
    <rPh sb="26" eb="29">
      <t>チンセイカ</t>
    </rPh>
    <rPh sb="30" eb="32">
      <t>ホウコウ</t>
    </rPh>
    <rPh sb="33" eb="34">
      <t>ム</t>
    </rPh>
    <phoneticPr fontId="5"/>
  </si>
  <si>
    <t>無</t>
  </si>
  <si>
    <t>業務発注において、企画競争により競争性を確保している。</t>
    <rPh sb="0" eb="2">
      <t>ギョウム</t>
    </rPh>
    <rPh sb="2" eb="4">
      <t>ハッチュウ</t>
    </rPh>
    <rPh sb="9" eb="11">
      <t>キカク</t>
    </rPh>
    <rPh sb="11" eb="13">
      <t>キョウソウ</t>
    </rPh>
    <rPh sb="16" eb="19">
      <t>キョウソウセイ</t>
    </rPh>
    <rPh sb="20" eb="22">
      <t>カクホ</t>
    </rPh>
    <phoneticPr fontId="5"/>
  </si>
  <si>
    <t>‐</t>
  </si>
  <si>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5"/>
  </si>
  <si>
    <t>各地域の状況把握に必要な調査については、地域の実情を把握し、要綱に基づく基礎データを有している各地方公共団体に委託し実施している。</t>
    <rPh sb="0" eb="3">
      <t>カクチイキ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8" eb="60">
      <t>ジッシ</t>
    </rPh>
    <phoneticPr fontId="5"/>
  </si>
  <si>
    <t>地盤沈下の沈静化及び地下水の適正な利用と保全のために支出している。</t>
    <rPh sb="0" eb="2">
      <t>ジバン</t>
    </rPh>
    <rPh sb="2" eb="4">
      <t>チンカ</t>
    </rPh>
    <rPh sb="5" eb="8">
      <t>チンセイカ</t>
    </rPh>
    <rPh sb="8" eb="9">
      <t>オヨ</t>
    </rPh>
    <rPh sb="10" eb="13">
      <t>チカスイ</t>
    </rPh>
    <rPh sb="14" eb="16">
      <t>テキセイ</t>
    </rPh>
    <rPh sb="17" eb="19">
      <t>リヨウ</t>
    </rPh>
    <rPh sb="20" eb="22">
      <t>ホゼン</t>
    </rPh>
    <rPh sb="26" eb="28">
      <t>シシュツ</t>
    </rPh>
    <phoneticPr fontId="5"/>
  </si>
  <si>
    <t>地下水の管理、地下水の適切な利用と保全を図るための手法の確立についても検討しており、更なるコスト縮減に努める。</t>
    <rPh sb="0" eb="3">
      <t>チカスイ</t>
    </rPh>
    <rPh sb="4" eb="6">
      <t>カンリ</t>
    </rPh>
    <rPh sb="7" eb="10">
      <t>チカスイ</t>
    </rPh>
    <rPh sb="11" eb="13">
      <t>テキセツ</t>
    </rPh>
    <rPh sb="14" eb="16">
      <t>リヨウ</t>
    </rPh>
    <rPh sb="17" eb="19">
      <t>ホゼン</t>
    </rPh>
    <rPh sb="20" eb="21">
      <t>ハカ</t>
    </rPh>
    <rPh sb="25" eb="27">
      <t>シュホウ</t>
    </rPh>
    <rPh sb="28" eb="30">
      <t>カクリツ</t>
    </rPh>
    <rPh sb="35" eb="37">
      <t>ケントウ</t>
    </rPh>
    <rPh sb="42" eb="43">
      <t>サラ</t>
    </rPh>
    <rPh sb="48" eb="50">
      <t>シュクゲン</t>
    </rPh>
    <rPh sb="51" eb="52">
      <t>ツト</t>
    </rPh>
    <phoneticPr fontId="5"/>
  </si>
  <si>
    <t>成果目標の達成には一層の努力が必要であるが、地盤沈下は沈静化傾向である。</t>
    <rPh sb="0" eb="2">
      <t>セイカ</t>
    </rPh>
    <rPh sb="2" eb="4">
      <t>モクヒョウ</t>
    </rPh>
    <rPh sb="5" eb="7">
      <t>タッセイ</t>
    </rPh>
    <rPh sb="9" eb="11">
      <t>イッソウ</t>
    </rPh>
    <rPh sb="12" eb="14">
      <t>ドリョク</t>
    </rPh>
    <rPh sb="15" eb="17">
      <t>ヒツヨウ</t>
    </rPh>
    <rPh sb="22" eb="24">
      <t>ジバン</t>
    </rPh>
    <rPh sb="24" eb="26">
      <t>チンカ</t>
    </rPh>
    <rPh sb="27" eb="30">
      <t>チンセイカ</t>
    </rPh>
    <rPh sb="30" eb="32">
      <t>ケイコウ</t>
    </rPh>
    <phoneticPr fontId="5"/>
  </si>
  <si>
    <t>各地域の状況把握に必要な調査については、地域の実情を把握し、要綱に基づく基礎データを有している各地方公共団体に委託し実施している。地域の実情を把握し、要綱に基づく基礎データを有している。</t>
    <rPh sb="0" eb="3">
      <t>カクチイキ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8" eb="60">
      <t>ジッシ</t>
    </rPh>
    <rPh sb="65" eb="67">
      <t>チイキ</t>
    </rPh>
    <rPh sb="68" eb="70">
      <t>ジツジョウ</t>
    </rPh>
    <rPh sb="71" eb="73">
      <t>ハアク</t>
    </rPh>
    <rPh sb="75" eb="77">
      <t>ヨウコウ</t>
    </rPh>
    <rPh sb="78" eb="79">
      <t>モト</t>
    </rPh>
    <rPh sb="81" eb="83">
      <t>キソ</t>
    </rPh>
    <rPh sb="87" eb="88">
      <t>ユウ</t>
    </rPh>
    <phoneticPr fontId="5"/>
  </si>
  <si>
    <t>各地域の地下水採取に係る目標量についての取組により地盤沈下は沈静化傾向にある。</t>
    <rPh sb="0" eb="3">
      <t>カクチイキ</t>
    </rPh>
    <rPh sb="4" eb="7">
      <t>チカスイ</t>
    </rPh>
    <rPh sb="7" eb="9">
      <t>サイシュ</t>
    </rPh>
    <rPh sb="10" eb="11">
      <t>カカ</t>
    </rPh>
    <rPh sb="12" eb="15">
      <t>モクヒョウリョウ</t>
    </rPh>
    <rPh sb="20" eb="22">
      <t>トリクミ</t>
    </rPh>
    <rPh sb="25" eb="27">
      <t>ジバン</t>
    </rPh>
    <rPh sb="27" eb="29">
      <t>チンカ</t>
    </rPh>
    <rPh sb="30" eb="33">
      <t>チンセイカ</t>
    </rPh>
    <rPh sb="33" eb="35">
      <t>ケイコウ</t>
    </rPh>
    <phoneticPr fontId="5"/>
  </si>
  <si>
    <t>調査結果については、協議会等において地方公共団体に提供し、情報共有を図っている。</t>
    <rPh sb="0" eb="2">
      <t>チョウサ</t>
    </rPh>
    <rPh sb="2" eb="4">
      <t>ケッカ</t>
    </rPh>
    <rPh sb="10" eb="13">
      <t>キョウギカイ</t>
    </rPh>
    <rPh sb="13" eb="14">
      <t>トウ</t>
    </rPh>
    <rPh sb="18" eb="20">
      <t>チホウ</t>
    </rPh>
    <rPh sb="20" eb="22">
      <t>コウキョウ</t>
    </rPh>
    <rPh sb="22" eb="24">
      <t>ダンタイ</t>
    </rPh>
    <rPh sb="25" eb="27">
      <t>テイキョウ</t>
    </rPh>
    <rPh sb="29" eb="31">
      <t>ジョウホウ</t>
    </rPh>
    <rPh sb="31" eb="33">
      <t>キョウユウ</t>
    </rPh>
    <rPh sb="34" eb="35">
      <t>ハカ</t>
    </rPh>
    <phoneticPr fontId="5"/>
  </si>
  <si>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5"/>
  </si>
  <si>
    <t>本業務は、地盤沈下防止等要綱の地盤沈下の防止や地下水採取量の規制に向け継続する必要があることから、今後の業務実施にあたっては、地下水データの整理の効率化によるコスト縮減を図る。</t>
    <rPh sb="0" eb="1">
      <t>ホン</t>
    </rPh>
    <rPh sb="1" eb="3">
      <t>ギョウム</t>
    </rPh>
    <rPh sb="5" eb="7">
      <t>ジバン</t>
    </rPh>
    <rPh sb="7" eb="9">
      <t>チンカ</t>
    </rPh>
    <rPh sb="9" eb="11">
      <t>ボウシ</t>
    </rPh>
    <rPh sb="11" eb="12">
      <t>トウ</t>
    </rPh>
    <rPh sb="12" eb="14">
      <t>ヨウコウ</t>
    </rPh>
    <rPh sb="15" eb="17">
      <t>ジバン</t>
    </rPh>
    <rPh sb="17" eb="19">
      <t>チンカ</t>
    </rPh>
    <rPh sb="20" eb="22">
      <t>ボウシ</t>
    </rPh>
    <rPh sb="23" eb="26">
      <t>チカスイ</t>
    </rPh>
    <rPh sb="26" eb="28">
      <t>サイシュ</t>
    </rPh>
    <rPh sb="28" eb="29">
      <t>リョウ</t>
    </rPh>
    <rPh sb="30" eb="32">
      <t>キセイ</t>
    </rPh>
    <rPh sb="33" eb="34">
      <t>ム</t>
    </rPh>
    <rPh sb="35" eb="37">
      <t>ケイゾク</t>
    </rPh>
    <rPh sb="39" eb="41">
      <t>ヒツヨウ</t>
    </rPh>
    <rPh sb="49" eb="51">
      <t>コンゴ</t>
    </rPh>
    <rPh sb="52" eb="54">
      <t>ギョウム</t>
    </rPh>
    <rPh sb="54" eb="56">
      <t>ジッシ</t>
    </rPh>
    <rPh sb="63" eb="66">
      <t>チカスイ</t>
    </rPh>
    <rPh sb="70" eb="72">
      <t>セイリ</t>
    </rPh>
    <rPh sb="73" eb="76">
      <t>コウリツカ</t>
    </rPh>
    <rPh sb="82" eb="84">
      <t>シュクゲン</t>
    </rPh>
    <rPh sb="85" eb="86">
      <t>ハカ</t>
    </rPh>
    <phoneticPr fontId="5"/>
  </si>
  <si>
    <t>137</t>
    <phoneticPr fontId="5"/>
  </si>
  <si>
    <t>191</t>
    <phoneticPr fontId="5"/>
  </si>
  <si>
    <t>250</t>
    <phoneticPr fontId="5"/>
  </si>
  <si>
    <t>46</t>
    <phoneticPr fontId="5"/>
  </si>
  <si>
    <t>42</t>
    <phoneticPr fontId="5"/>
  </si>
  <si>
    <t>43</t>
    <phoneticPr fontId="5"/>
  </si>
  <si>
    <t>52</t>
    <phoneticPr fontId="5"/>
  </si>
  <si>
    <t>50</t>
    <phoneticPr fontId="5"/>
  </si>
  <si>
    <t>水資源対策調査費</t>
    <rPh sb="0" eb="3">
      <t>ミズシゲン</t>
    </rPh>
    <rPh sb="3" eb="5">
      <t>タイサク</t>
    </rPh>
    <rPh sb="5" eb="8">
      <t>チョウサヒ</t>
    </rPh>
    <phoneticPr fontId="5"/>
  </si>
  <si>
    <t>平成３０年度地下水マネジメント検討業務</t>
    <rPh sb="0" eb="2">
      <t>ヘイセイ</t>
    </rPh>
    <rPh sb="4" eb="6">
      <t>ネンド</t>
    </rPh>
    <rPh sb="6" eb="9">
      <t>チカスイ</t>
    </rPh>
    <rPh sb="15" eb="17">
      <t>ケントウ</t>
    </rPh>
    <rPh sb="17" eb="19">
      <t>ギョウム</t>
    </rPh>
    <phoneticPr fontId="5"/>
  </si>
  <si>
    <t>平成３０年度地盤沈下防止等調査検討業務</t>
    <rPh sb="0" eb="2">
      <t>ヘイセイ</t>
    </rPh>
    <rPh sb="4" eb="6">
      <t>ネンド</t>
    </rPh>
    <rPh sb="6" eb="8">
      <t>ジバン</t>
    </rPh>
    <rPh sb="8" eb="10">
      <t>チンカ</t>
    </rPh>
    <rPh sb="10" eb="12">
      <t>ボウシ</t>
    </rPh>
    <rPh sb="12" eb="13">
      <t>トウ</t>
    </rPh>
    <rPh sb="13" eb="15">
      <t>チョウサ</t>
    </rPh>
    <rPh sb="15" eb="17">
      <t>ケントウ</t>
    </rPh>
    <rPh sb="17" eb="19">
      <t>ギョウム</t>
    </rPh>
    <phoneticPr fontId="5"/>
  </si>
  <si>
    <t>A.（株）建設技術研究所</t>
    <rPh sb="2" eb="5">
      <t>カブ</t>
    </rPh>
    <rPh sb="5" eb="7">
      <t>ケンセツ</t>
    </rPh>
    <rPh sb="7" eb="9">
      <t>ギジュツ</t>
    </rPh>
    <rPh sb="9" eb="12">
      <t>ケンキュウジョ</t>
    </rPh>
    <phoneticPr fontId="5"/>
  </si>
  <si>
    <t>B.国際航業（株）</t>
    <rPh sb="2" eb="4">
      <t>コクサイ</t>
    </rPh>
    <rPh sb="4" eb="6">
      <t>コウギョウ</t>
    </rPh>
    <rPh sb="6" eb="9">
      <t>カブ</t>
    </rPh>
    <phoneticPr fontId="5"/>
  </si>
  <si>
    <t>C.福岡県</t>
    <rPh sb="2" eb="5">
      <t>フクオカケン</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</si>
  <si>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</si>
  <si>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平成３０年度地盤沈下防止等要綱推進調査</t>
    <rPh sb="0" eb="2">
      <t>ヘイセイ</t>
    </rPh>
    <rPh sb="4" eb="6">
      <t>ネンド</t>
    </rPh>
    <rPh sb="6" eb="8">
      <t>ジバン</t>
    </rPh>
    <rPh sb="8" eb="10">
      <t>チンカ</t>
    </rPh>
    <rPh sb="10" eb="12">
      <t>ボウシ</t>
    </rPh>
    <rPh sb="12" eb="13">
      <t>トウ</t>
    </rPh>
    <rPh sb="13" eb="15">
      <t>ヨウコウ</t>
    </rPh>
    <rPh sb="15" eb="17">
      <t>スイシン</t>
    </rPh>
    <rPh sb="17" eb="19">
      <t>チョウサ</t>
    </rPh>
    <phoneticPr fontId="5"/>
  </si>
  <si>
    <t>D.パシフィックコンサルタンツ・地圏環境テクノロジー設計共同体</t>
    <rPh sb="16" eb="18">
      <t>チケン</t>
    </rPh>
    <rPh sb="18" eb="20">
      <t>カンキョウ</t>
    </rPh>
    <rPh sb="26" eb="28">
      <t>セッケイ</t>
    </rPh>
    <rPh sb="28" eb="31">
      <t>キョウドウタイ</t>
    </rPh>
    <phoneticPr fontId="5"/>
  </si>
  <si>
    <t>パシフィックコンサルタンツ・地圏環境テクノロジー設計共同体</t>
    <phoneticPr fontId="5"/>
  </si>
  <si>
    <t>鳥取県千代川流域における水循環解析を用いた地下水位応答解析業務</t>
    <phoneticPr fontId="5"/>
  </si>
  <si>
    <t>（株）建設技術研究所</t>
    <rPh sb="0" eb="3">
      <t>カブ</t>
    </rPh>
    <rPh sb="3" eb="5">
      <t>ケンセツ</t>
    </rPh>
    <rPh sb="5" eb="7">
      <t>ギジュツ</t>
    </rPh>
    <rPh sb="7" eb="10">
      <t>ケンキュウジョ</t>
    </rPh>
    <phoneticPr fontId="5"/>
  </si>
  <si>
    <t>持続可能な地下水の保全と利用</t>
    <rPh sb="0" eb="2">
      <t>ジゾク</t>
    </rPh>
    <rPh sb="2" eb="4">
      <t>カノウ</t>
    </rPh>
    <rPh sb="5" eb="8">
      <t>チカスイ</t>
    </rPh>
    <rPh sb="9" eb="11">
      <t>ホゼン</t>
    </rPh>
    <rPh sb="12" eb="14">
      <t>リヨウ</t>
    </rPh>
    <phoneticPr fontId="5"/>
  </si>
  <si>
    <t>国際航業（株）</t>
    <rPh sb="0" eb="2">
      <t>コクサイ</t>
    </rPh>
    <rPh sb="2" eb="4">
      <t>コウギョウ</t>
    </rPh>
    <rPh sb="4" eb="7">
      <t>カブ</t>
    </rPh>
    <phoneticPr fontId="5"/>
  </si>
  <si>
    <t>地盤沈下と地下水関連データの整理・分析等</t>
    <rPh sb="0" eb="2">
      <t>ジバン</t>
    </rPh>
    <rPh sb="2" eb="4">
      <t>チンカ</t>
    </rPh>
    <rPh sb="5" eb="8">
      <t>チカスイ</t>
    </rPh>
    <rPh sb="8" eb="10">
      <t>カンレン</t>
    </rPh>
    <rPh sb="14" eb="16">
      <t>セイリ</t>
    </rPh>
    <rPh sb="17" eb="19">
      <t>ブンセキ</t>
    </rPh>
    <rPh sb="19" eb="20">
      <t>トウ</t>
    </rPh>
    <phoneticPr fontId="5"/>
  </si>
  <si>
    <t>福岡県</t>
    <rPh sb="0" eb="3">
      <t>フクオカケン</t>
    </rPh>
    <phoneticPr fontId="5"/>
  </si>
  <si>
    <t>名古屋市</t>
    <rPh sb="0" eb="4">
      <t>ナゴヤシ</t>
    </rPh>
    <phoneticPr fontId="5"/>
  </si>
  <si>
    <t>佐賀県</t>
    <rPh sb="0" eb="3">
      <t>サガケン</t>
    </rPh>
    <phoneticPr fontId="5"/>
  </si>
  <si>
    <t>愛知県</t>
    <rPh sb="0" eb="3">
      <t>アイチケン</t>
    </rPh>
    <phoneticPr fontId="5"/>
  </si>
  <si>
    <t>三重県</t>
    <rPh sb="0" eb="3">
      <t>ミエケン</t>
    </rPh>
    <phoneticPr fontId="5"/>
  </si>
  <si>
    <t>千葉県</t>
    <rPh sb="0" eb="3">
      <t>チバケン</t>
    </rPh>
    <phoneticPr fontId="5"/>
  </si>
  <si>
    <t>茨城県</t>
    <rPh sb="0" eb="3">
      <t>イバラキケン</t>
    </rPh>
    <phoneticPr fontId="5"/>
  </si>
  <si>
    <t>群馬県</t>
    <rPh sb="0" eb="3">
      <t>グンマケン</t>
    </rPh>
    <phoneticPr fontId="5"/>
  </si>
  <si>
    <t>埼玉県</t>
    <rPh sb="0" eb="3">
      <t>サイタマケン</t>
    </rPh>
    <phoneticPr fontId="5"/>
  </si>
  <si>
    <t>地下水採取量や地盤沈下状況等の調査</t>
    <rPh sb="0" eb="3">
      <t>チカスイ</t>
    </rPh>
    <rPh sb="3" eb="6">
      <t>サイシュリョウ</t>
    </rPh>
    <rPh sb="7" eb="9">
      <t>ジバン</t>
    </rPh>
    <rPh sb="9" eb="11">
      <t>チンカ</t>
    </rPh>
    <rPh sb="11" eb="13">
      <t>ジョウキョウ</t>
    </rPh>
    <rPh sb="13" eb="14">
      <t>トウ</t>
    </rPh>
    <rPh sb="15" eb="17">
      <t>チョウサ</t>
    </rPh>
    <phoneticPr fontId="5"/>
  </si>
  <si>
    <t>水循環解析モデルの構築</t>
    <rPh sb="0" eb="1">
      <t>ミズ</t>
    </rPh>
    <rPh sb="1" eb="3">
      <t>ジュンカン</t>
    </rPh>
    <rPh sb="3" eb="5">
      <t>カイセキ</t>
    </rPh>
    <rPh sb="9" eb="11">
      <t>コウチク</t>
    </rPh>
    <phoneticPr fontId="5"/>
  </si>
  <si>
    <t>採取量が目標量以下に抑制された場合の達成割合を100%とし、要綱の各対象地域の面積を考慮し、全体の達成割合を指標とする。（目標採取量に対する年間採取量は平成28年度が最新である。）</t>
    <phoneticPr fontId="5"/>
  </si>
  <si>
    <t>2.良好な生活環境、自然環境の形成、バリアフリー社会の実現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</si>
  <si>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6.水資源の確保、水源地域活性化等を推進する</t>
    <rPh sb="2" eb="5">
      <t>ミズシゲン</t>
    </rPh>
    <rPh sb="6" eb="8">
      <t>カクホ</t>
    </rPh>
    <rPh sb="9" eb="10">
      <t>ミズ</t>
    </rPh>
    <rPh sb="11" eb="13">
      <t>チイキ</t>
    </rPh>
    <rPh sb="13" eb="16">
      <t>カッセイカ</t>
    </rPh>
    <rPh sb="16" eb="17">
      <t>トウ</t>
    </rPh>
    <rPh sb="18" eb="20">
      <t>スイシン</t>
    </rPh>
    <phoneticPr fontId="5"/>
  </si>
  <si>
    <t>地下水の保全と利用の適正化を図るための総合的管理を行い、健全な水循環の構築を推進することの重要性は認めるものの、そのための事業、成果目標等を再構築すべきである。</t>
    <rPh sb="0" eb="3">
      <t>チカスイ</t>
    </rPh>
    <rPh sb="4" eb="6">
      <t>ホゼン</t>
    </rPh>
    <rPh sb="7" eb="9">
      <t>リヨウ</t>
    </rPh>
    <rPh sb="10" eb="13">
      <t>テキセイカ</t>
    </rPh>
    <rPh sb="14" eb="15">
      <t>ハカ</t>
    </rPh>
    <rPh sb="19" eb="22">
      <t>ソウゴウテキ</t>
    </rPh>
    <rPh sb="22" eb="24">
      <t>カンリ</t>
    </rPh>
    <rPh sb="25" eb="26">
      <t>オコナ</t>
    </rPh>
    <rPh sb="28" eb="30">
      <t>ケンゼン</t>
    </rPh>
    <rPh sb="31" eb="32">
      <t>ミズ</t>
    </rPh>
    <rPh sb="32" eb="34">
      <t>ジュンカン</t>
    </rPh>
    <rPh sb="35" eb="37">
      <t>コウチク</t>
    </rPh>
    <rPh sb="38" eb="40">
      <t>スイシン</t>
    </rPh>
    <rPh sb="45" eb="48">
      <t>ジュウヨウセイ</t>
    </rPh>
    <rPh sb="49" eb="50">
      <t>ミト</t>
    </rPh>
    <rPh sb="61" eb="63">
      <t>ジギョウ</t>
    </rPh>
    <rPh sb="64" eb="66">
      <t>セイカ</t>
    </rPh>
    <rPh sb="66" eb="68">
      <t>モクヒョウ</t>
    </rPh>
    <rPh sb="68" eb="69">
      <t>トウ</t>
    </rPh>
    <rPh sb="70" eb="73">
      <t>サイコウチク</t>
    </rPh>
    <phoneticPr fontId="5"/>
  </si>
  <si>
    <t>課長　西口　学</t>
    <rPh sb="0" eb="2">
      <t>カチョウ</t>
    </rPh>
    <rPh sb="3" eb="5">
      <t>ニシグチ</t>
    </rPh>
    <rPh sb="6" eb="7">
      <t>マナ</t>
    </rPh>
    <phoneticPr fontId="5"/>
  </si>
  <si>
    <t>諸謝金</t>
    <rPh sb="0" eb="3">
      <t>ショシャキン</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</si>
  <si>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</si>
  <si>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</si>
  <si>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</si>
  <si>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執行等改善</t>
  </si>
  <si>
    <t>健全な水循環を構築するための地下水マネジメントの進捗状況を、成果目標等に反映するよう検討を行い、事業、成果目標等の再構築に努める。</t>
    <rPh sb="0" eb="2">
      <t>ケンゼン</t>
    </rPh>
    <rPh sb="3" eb="6">
      <t>ミズジュンカン</t>
    </rPh>
    <rPh sb="7" eb="9">
      <t>コウチク</t>
    </rPh>
    <rPh sb="14" eb="17">
      <t>チカスイ</t>
    </rPh>
    <rPh sb="24" eb="26">
      <t>シンチョク</t>
    </rPh>
    <rPh sb="26" eb="28">
      <t>ジョウキョウ</t>
    </rPh>
    <rPh sb="30" eb="32">
      <t>セイカ</t>
    </rPh>
    <rPh sb="32" eb="34">
      <t>モクヒョウ</t>
    </rPh>
    <rPh sb="34" eb="35">
      <t>トウ</t>
    </rPh>
    <rPh sb="36" eb="38">
      <t>ハンエイ</t>
    </rPh>
    <rPh sb="42" eb="44">
      <t>ケントウ</t>
    </rPh>
    <rPh sb="45" eb="46">
      <t>オコナ</t>
    </rPh>
    <rPh sb="48" eb="50">
      <t>ジギョウ</t>
    </rPh>
    <rPh sb="51" eb="53">
      <t>セイカ</t>
    </rPh>
    <rPh sb="53" eb="55">
      <t>モクヒョウ</t>
    </rPh>
    <rPh sb="55" eb="56">
      <t>トウ</t>
    </rPh>
    <rPh sb="57" eb="60">
      <t>サイコウチク</t>
    </rPh>
    <rPh sb="61" eb="62">
      <t>ツト</t>
    </rPh>
    <phoneticPr fontId="5"/>
  </si>
  <si>
    <t>「新しい日本のための優先課題推進枠」20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</si>
</sst>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-1</xdr:rowOff>
    </xdr:from>
    <xdr:to>
      <xdr:col>49</xdr:col>
      <xdr:colOff>333375</xdr:colOff>
      <xdr:row>763</xdr:row>
      <xdr:rowOff>243408</xdr:rowOff>
    </xdr:to>
    <xdr:grpSp>
      <xdr:nvGrpSpPr>
        <xdr:cNvPr id="3" name="グループ化 2"/>
        <xdr:cNvGrpSpPr/>
      </xdr:nvGrpSpPr>
      <xdr:grpSpPr>
        <a:xfrm>
          <a:off x="1411941" y="35836411"/>
          <a:ext cx="8805022" cy="8894350"/>
          <a:chOff x="67995" y="762000"/>
          <a:chExt cx="8649830" cy="9867060"/>
        </a:xfrm>
      </xdr:grpSpPr>
      <xdr:sp macro="" textlink="">
        <xdr:nvSpPr>
          <xdr:cNvPr id="4" name="正方形/長方形 3"/>
          <xdr:cNvSpPr/>
        </xdr:nvSpPr>
        <xdr:spPr>
          <a:xfrm>
            <a:off x="1918127" y="762000"/>
            <a:ext cx="3737423" cy="6437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３０百万円</a:t>
            </a:r>
          </a:p>
        </xdr:txBody>
      </xdr:sp>
      <xdr:sp macro="" textlink="">
        <xdr:nvSpPr>
          <xdr:cNvPr id="5" name="テキスト ボックス 4"/>
          <xdr:cNvSpPr txBox="1"/>
        </xdr:nvSpPr>
        <xdr:spPr>
          <a:xfrm>
            <a:off x="142266" y="3917988"/>
            <a:ext cx="2475430" cy="4828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6" name="正方形/長方形 5"/>
          <xdr:cNvSpPr/>
        </xdr:nvSpPr>
        <xdr:spPr>
          <a:xfrm>
            <a:off x="6670243" y="4297405"/>
            <a:ext cx="2017084" cy="686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県市（９機関）</a:t>
            </a:r>
            <a:endParaRPr kumimoji="1" lang="en-US" altLang="ja-JP" sz="1100">
              <a:solidFill>
                <a:sysClr val="windowText" lastClr="000000"/>
              </a:solidFill>
            </a:endParaRPr>
          </a:p>
          <a:p>
            <a:pPr algn="ctr"/>
            <a:r>
              <a:rPr kumimoji="1" lang="ja-JP" altLang="en-US" sz="1100">
                <a:solidFill>
                  <a:schemeClr val="tx1"/>
                </a:solidFill>
              </a:rPr>
              <a:t>９百万円</a:t>
            </a:r>
          </a:p>
        </xdr:txBody>
      </xdr:sp>
      <xdr:sp macro="" textlink="">
        <xdr:nvSpPr>
          <xdr:cNvPr id="7" name="テキスト ボックス 6"/>
          <xdr:cNvSpPr txBox="1"/>
        </xdr:nvSpPr>
        <xdr:spPr>
          <a:xfrm>
            <a:off x="6749085" y="3976365"/>
            <a:ext cx="1794281" cy="361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8" name="大かっこ 7"/>
          <xdr:cNvSpPr/>
        </xdr:nvSpPr>
        <xdr:spPr>
          <a:xfrm>
            <a:off x="1020348" y="1448616"/>
            <a:ext cx="5582484" cy="71924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sp macro="" textlink="">
        <xdr:nvSpPr>
          <xdr:cNvPr id="9" name="大かっこ 8"/>
          <xdr:cNvSpPr/>
        </xdr:nvSpPr>
        <xdr:spPr>
          <a:xfrm>
            <a:off x="6669129" y="5755174"/>
            <a:ext cx="2048696" cy="83788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sp macro="" textlink="">
        <xdr:nvSpPr>
          <xdr:cNvPr id="10" name="大かっこ 9"/>
          <xdr:cNvSpPr/>
        </xdr:nvSpPr>
        <xdr:spPr>
          <a:xfrm>
            <a:off x="3552265" y="5757686"/>
            <a:ext cx="2698377" cy="122351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sp macro="" textlink="">
        <xdr:nvSpPr>
          <xdr:cNvPr id="11" name="大かっこ 10"/>
          <xdr:cNvSpPr/>
        </xdr:nvSpPr>
        <xdr:spPr>
          <a:xfrm>
            <a:off x="67995" y="5799203"/>
            <a:ext cx="2742441" cy="125518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持続可能な地下水の保全と利用</a:t>
            </a:r>
            <a:endParaRPr kumimoji="1" lang="en-US" altLang="ja-JP" sz="1100"/>
          </a:p>
          <a:p>
            <a:pPr algn="l"/>
            <a:endParaRPr kumimoji="1" lang="ja-JP" altLang="en-US" sz="1100"/>
          </a:p>
        </xdr:txBody>
      </xdr:sp>
      <xdr:cxnSp macro="">
        <xdr:nvCxnSpPr>
          <xdr:cNvPr id="12" name="直線コネクタ 11"/>
          <xdr:cNvCxnSpPr/>
        </xdr:nvCxnSpPr>
        <xdr:spPr>
          <a:xfrm flipH="1">
            <a:off x="1438835" y="3456148"/>
            <a:ext cx="62197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4899130" y="3455623"/>
            <a:ext cx="1378" cy="57125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3698747" y="3975469"/>
            <a:ext cx="2438983" cy="350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5" name="正方形/長方形 14"/>
          <xdr:cNvSpPr/>
        </xdr:nvSpPr>
        <xdr:spPr>
          <a:xfrm>
            <a:off x="3552265" y="4289849"/>
            <a:ext cx="2715562" cy="12472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Ｂ．国際航業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xnSp macro="">
        <xdr:nvCxnSpPr>
          <xdr:cNvPr id="16" name="直線矢印コネクタ 15"/>
          <xdr:cNvCxnSpPr/>
        </xdr:nvCxnSpPr>
        <xdr:spPr>
          <a:xfrm flipH="1">
            <a:off x="7652789" y="3452536"/>
            <a:ext cx="3050" cy="60097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6789392" y="1946274"/>
            <a:ext cx="1595540" cy="6342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１百万円</a:t>
            </a:r>
          </a:p>
        </xdr:txBody>
      </xdr:sp>
      <xdr:sp macro="" textlink="">
        <xdr:nvSpPr>
          <xdr:cNvPr id="18" name="大かっこ 17"/>
          <xdr:cNvSpPr/>
        </xdr:nvSpPr>
        <xdr:spPr>
          <a:xfrm>
            <a:off x="7018336" y="2690453"/>
            <a:ext cx="1120343" cy="39894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職員旅費</a:t>
            </a:r>
            <a:endParaRPr kumimoji="1" lang="ja-JP" altLang="en-US" sz="1100"/>
          </a:p>
        </xdr:txBody>
      </xdr:sp>
      <xdr:cxnSp macro="">
        <xdr:nvCxnSpPr>
          <xdr:cNvPr id="19" name="直線矢印コネクタ 18"/>
          <xdr:cNvCxnSpPr>
            <a:stCxn id="8" idx="2"/>
          </xdr:cNvCxnSpPr>
        </xdr:nvCxnSpPr>
        <xdr:spPr>
          <a:xfrm flipH="1">
            <a:off x="3819018" y="2167864"/>
            <a:ext cx="1527" cy="129562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a:endCxn id="17" idx="1"/>
          </xdr:cNvCxnSpPr>
        </xdr:nvCxnSpPr>
        <xdr:spPr>
          <a:xfrm flipV="1">
            <a:off x="3837867" y="2248700"/>
            <a:ext cx="2951525" cy="4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103418" y="4289849"/>
            <a:ext cx="2710568" cy="12472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建設技術研究所</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xnSp macro="">
        <xdr:nvCxnSpPr>
          <xdr:cNvPr id="22" name="直線矢印コネクタ 21"/>
          <xdr:cNvCxnSpPr/>
        </xdr:nvCxnSpPr>
        <xdr:spPr>
          <a:xfrm>
            <a:off x="1429724" y="3455623"/>
            <a:ext cx="1378" cy="57125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3204736" y="3455623"/>
            <a:ext cx="0" cy="420920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2278108" y="7567896"/>
            <a:ext cx="1847899" cy="3547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25" name="大かっこ 24"/>
          <xdr:cNvSpPr/>
        </xdr:nvSpPr>
        <xdr:spPr>
          <a:xfrm>
            <a:off x="1887830" y="9396290"/>
            <a:ext cx="2742441" cy="123277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水循環解析モデルの構築</a:t>
            </a:r>
          </a:p>
        </xdr:txBody>
      </xdr:sp>
      <xdr:sp macro="" textlink="">
        <xdr:nvSpPr>
          <xdr:cNvPr id="26" name="正方形/長方形 25"/>
          <xdr:cNvSpPr/>
        </xdr:nvSpPr>
        <xdr:spPr>
          <a:xfrm>
            <a:off x="1923253" y="7886936"/>
            <a:ext cx="2710568" cy="12248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Ｄ．パシフィックコンサルタンツ・地圏環境テクノロジー設計共同体</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47</v>
      </c>
      <c r="AT2" s="929"/>
      <c r="AU2" s="929"/>
      <c r="AV2" s="43" t="str">
        <f>IF(AW2="", "", "-")</f>
        <v/>
      </c>
      <c r="AW2" s="900"/>
      <c r="AX2" s="900"/>
    </row>
    <row r="3" spans="1:50" ht="21" customHeight="1" thickBot="1" x14ac:dyDescent="0.2">
      <c r="A3" s="856" t="s">
        <v>459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477</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478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160</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480</v>
      </c>
      <c r="AF5" s="688"/>
      <c r="AG5" s="688"/>
      <c r="AH5" s="688"/>
      <c r="AI5" s="688"/>
      <c r="AJ5" s="688"/>
      <c r="AK5" s="688"/>
      <c r="AL5" s="688"/>
      <c r="AM5" s="688"/>
      <c r="AN5" s="688"/>
      <c r="AO5" s="688"/>
      <c r="AP5" s="689"/>
      <c r="AQ5" s="690" t="s">
        <v>555</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481</v>
      </c>
      <c r="H7" s="485"/>
      <c r="I7" s="485"/>
      <c r="J7" s="485"/>
      <c r="K7" s="485"/>
      <c r="L7" s="485"/>
      <c r="M7" s="485"/>
      <c r="N7" s="485"/>
      <c r="O7" s="485"/>
      <c r="P7" s="485"/>
      <c r="Q7" s="485"/>
      <c r="R7" s="485"/>
      <c r="S7" s="485"/>
      <c r="T7" s="485"/>
      <c r="U7" s="485"/>
      <c r="V7" s="485"/>
      <c r="W7" s="485"/>
      <c r="X7" s="486"/>
      <c r="Y7" s="911" t="s">
        <v>431</v>
      </c>
      <c r="Z7" s="429"/>
      <c r="AA7" s="429"/>
      <c r="AB7" s="429"/>
      <c r="AC7" s="429"/>
      <c r="AD7" s="912"/>
      <c r="AE7" s="901" t="s">
        <v>482</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国土強靱化施策</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495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31</v>
      </c>
      <c r="Q13" s="647"/>
      <c r="R13" s="647"/>
      <c r="S13" s="647"/>
      <c r="T13" s="647"/>
      <c r="U13" s="647"/>
      <c r="V13" s="648"/>
      <c r="W13" s="646">
        <v>39</v>
      </c>
      <c r="X13" s="647"/>
      <c r="Y13" s="647"/>
      <c r="Z13" s="647"/>
      <c r="AA13" s="647"/>
      <c r="AB13" s="647"/>
      <c r="AC13" s="648"/>
      <c r="AD13" s="646">
        <v>31</v>
      </c>
      <c r="AE13" s="647"/>
      <c r="AF13" s="647"/>
      <c r="AG13" s="647"/>
      <c r="AH13" s="647"/>
      <c r="AI13" s="647"/>
      <c r="AJ13" s="648"/>
      <c r="AK13" s="646">
        <v>38.034999999999997</v>
      </c>
      <c r="AL13" s="647"/>
      <c r="AM13" s="647"/>
      <c r="AN13" s="647"/>
      <c r="AO13" s="647"/>
      <c r="AP13" s="647"/>
      <c r="AQ13" s="648"/>
      <c r="AR13" s="908">
        <v>39.677999999999997</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481</v>
      </c>
      <c r="Q14" s="647"/>
      <c r="R14" s="647"/>
      <c r="S14" s="647"/>
      <c r="T14" s="647"/>
      <c r="U14" s="647"/>
      <c r="V14" s="648"/>
      <c r="W14" s="646" t="s">
        <v>481</v>
      </c>
      <c r="X14" s="647"/>
      <c r="Y14" s="647"/>
      <c r="Z14" s="647"/>
      <c r="AA14" s="647"/>
      <c r="AB14" s="647"/>
      <c r="AC14" s="648"/>
      <c r="AD14" s="646" t="s">
        <v>481</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481</v>
      </c>
      <c r="Q15" s="647"/>
      <c r="R15" s="647"/>
      <c r="S15" s="647"/>
      <c r="T15" s="647"/>
      <c r="U15" s="647"/>
      <c r="V15" s="648"/>
      <c r="W15" s="646" t="s">
        <v>481</v>
      </c>
      <c r="X15" s="647"/>
      <c r="Y15" s="647"/>
      <c r="Z15" s="647"/>
      <c r="AA15" s="647"/>
      <c r="AB15" s="647"/>
      <c r="AC15" s="648"/>
      <c r="AD15" s="646" t="s">
        <v>481</v>
      </c>
      <c r="AE15" s="647"/>
      <c r="AF15" s="647"/>
      <c r="AG15" s="647"/>
      <c r="AH15" s="647"/>
      <c r="AI15" s="647"/>
      <c r="AJ15" s="648"/>
      <c r="AK15" s="646" t="s">
        <v>481</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481</v>
      </c>
      <c r="Q16" s="647"/>
      <c r="R16" s="647"/>
      <c r="S16" s="647"/>
      <c r="T16" s="647"/>
      <c r="U16" s="647"/>
      <c r="V16" s="648"/>
      <c r="W16" s="646" t="s">
        <v>481</v>
      </c>
      <c r="X16" s="647"/>
      <c r="Y16" s="647"/>
      <c r="Z16" s="647"/>
      <c r="AA16" s="647"/>
      <c r="AB16" s="647"/>
      <c r="AC16" s="648"/>
      <c r="AD16" s="646" t="s">
        <v>481</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481</v>
      </c>
      <c r="Q17" s="647"/>
      <c r="R17" s="647"/>
      <c r="S17" s="647"/>
      <c r="T17" s="647"/>
      <c r="U17" s="647"/>
      <c r="V17" s="648"/>
      <c r="W17" s="646" t="s">
        <v>481</v>
      </c>
      <c r="X17" s="647"/>
      <c r="Y17" s="647"/>
      <c r="Z17" s="647"/>
      <c r="AA17" s="647"/>
      <c r="AB17" s="647"/>
      <c r="AC17" s="648"/>
      <c r="AD17" s="646" t="s">
        <v>481</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31</v>
      </c>
      <c r="Q18" s="868"/>
      <c r="R18" s="868"/>
      <c r="S18" s="868"/>
      <c r="T18" s="868"/>
      <c r="U18" s="868"/>
      <c r="V18" s="869"/>
      <c r="W18" s="867">
        <f>SUM(W13:AC17)</f>
        <v>39</v>
      </c>
      <c r="X18" s="868"/>
      <c r="Y18" s="868"/>
      <c r="Z18" s="868"/>
      <c r="AA18" s="868"/>
      <c r="AB18" s="868"/>
      <c r="AC18" s="869"/>
      <c r="AD18" s="867">
        <f>SUM(AD13:AJ17)</f>
        <v>31</v>
      </c>
      <c r="AE18" s="868"/>
      <c r="AF18" s="868"/>
      <c r="AG18" s="868"/>
      <c r="AH18" s="868"/>
      <c r="AI18" s="868"/>
      <c r="AJ18" s="869"/>
      <c r="AK18" s="867">
        <f>SUM(AK13:AQ17)</f>
        <v>38.034999999999997</v>
      </c>
      <c r="AL18" s="868"/>
      <c r="AM18" s="868"/>
      <c r="AN18" s="868"/>
      <c r="AO18" s="868"/>
      <c r="AP18" s="868"/>
      <c r="AQ18" s="869"/>
      <c r="AR18" s="867">
        <f>SUM(AR13:AX17)</f>
        <v>39.677999999999997</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29</v>
      </c>
      <c r="Q19" s="647"/>
      <c r="R19" s="647"/>
      <c r="S19" s="647"/>
      <c r="T19" s="647"/>
      <c r="U19" s="647"/>
      <c r="V19" s="648"/>
      <c r="W19" s="646">
        <v>38</v>
      </c>
      <c r="X19" s="647"/>
      <c r="Y19" s="647"/>
      <c r="Z19" s="647"/>
      <c r="AA19" s="647"/>
      <c r="AB19" s="647"/>
      <c r="AC19" s="648"/>
      <c r="AD19" s="646">
        <v>30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0.93548387096774188</v>
      </c>
      <c r="Q20" s="304"/>
      <c r="R20" s="304"/>
      <c r="S20" s="304"/>
      <c r="T20" s="304"/>
      <c r="U20" s="304"/>
      <c r="V20" s="304"/>
      <c r="W20" s="304">
        <f t="shared" ref="W20" si="0">IF(W18=0, "-", SUM(W19)/W18)</f>
        <v>0.97435897435897434</v>
      </c>
      <c r="X20" s="304"/>
      <c r="Y20" s="304"/>
      <c r="Z20" s="304"/>
      <c r="AA20" s="304"/>
      <c r="AB20" s="304"/>
      <c r="AC20" s="304"/>
      <c r="AD20" s="304">
        <f t="shared" ref="AD20" si="1">IF(AD18=0, "-", SUM(AD19)/AD18)</f>
        <v>0.967741935483871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396</v>
      </c>
      <c r="H21" s="303"/>
      <c r="I21" s="303"/>
      <c r="J21" s="303"/>
      <c r="K21" s="303"/>
      <c r="L21" s="303"/>
      <c r="M21" s="303"/>
      <c r="N21" s="303"/>
      <c r="O21" s="303"/>
      <c r="P21" s="304">
        <f>IF(P19=0, "-", SUM(P19)/SUM(P13,P14))</f>
        <v>0.93548387096774188</v>
      </c>
      <c r="Q21" s="304"/>
      <c r="R21" s="304"/>
      <c r="S21" s="304"/>
      <c r="T21" s="304"/>
      <c r="U21" s="304"/>
      <c r="V21" s="304"/>
      <c r="W21" s="304">
        <f t="shared" ref="W21" si="2">IF(W19=0, "-", SUM(W19)/SUM(W13,W14))</f>
        <v>0.97435897435897434</v>
      </c>
      <c r="X21" s="304"/>
      <c r="Y21" s="304"/>
      <c r="Z21" s="304"/>
      <c r="AA21" s="304"/>
      <c r="AB21" s="304"/>
      <c r="AC21" s="304"/>
      <c r="AD21" s="304">
        <f t="shared" ref="AD21" si="3">IF(AD19=0, "-", SUM(AD19)/SUM(AD13,AD14))</f>
        <v>0.967741935483871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467</v>
      </c>
      <c r="B22" s="954"/>
      <c r="C22" s="954"/>
      <c r="D22" s="954"/>
      <c r="E22" s="954"/>
      <c r="F22" s="955"/>
      <c r="G22" s="940" t="s">
        <v>376</v>
      </c>
      <c r="H22" s="208"/>
      <c r="I22" s="208"/>
      <c r="J22" s="208"/>
      <c r="K22" s="208"/>
      <c r="L22" s="208"/>
      <c r="M22" s="208"/>
      <c r="N22" s="208"/>
      <c r="O22" s="209"/>
      <c r="P22" s="925" t="s">
        <v>436</v>
      </c>
      <c r="Q22" s="208"/>
      <c r="R22" s="208"/>
      <c r="S22" s="208"/>
      <c r="T22" s="208"/>
      <c r="U22" s="208"/>
      <c r="V22" s="209"/>
      <c r="W22" s="925" t="s">
        <v>432</v>
      </c>
      <c r="X22" s="208"/>
      <c r="Y22" s="208"/>
      <c r="Z22" s="208"/>
      <c r="AA22" s="208"/>
      <c r="AB22" s="208"/>
      <c r="AC22" s="209"/>
      <c r="AD22" s="925" t="s">
        <v>375</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556</v>
      </c>
      <c r="H23" s="942"/>
      <c r="I23" s="942"/>
      <c r="J23" s="942"/>
      <c r="K23" s="942"/>
      <c r="L23" s="942"/>
      <c r="M23" s="942"/>
      <c r="N23" s="942"/>
      <c r="O23" s="943"/>
      <c r="P23" s="908">
        <v>0.24399999999999999</v>
      </c>
      <c r="Q23" s="909"/>
      <c r="R23" s="909"/>
      <c r="S23" s="909"/>
      <c r="T23" s="909"/>
      <c r="U23" s="909"/>
      <c r="V23" s="926"/>
      <c r="W23" s="908">
        <v>0</v>
      </c>
      <c r="X23" s="909"/>
      <c r="Y23" s="909"/>
      <c r="Z23" s="909"/>
      <c r="AA23" s="909"/>
      <c r="AB23" s="909"/>
      <c r="AC23" s="926"/>
      <c r="AD23" s="963" t="s">
        <v>562</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485</v>
      </c>
      <c r="H24" s="945"/>
      <c r="I24" s="945"/>
      <c r="J24" s="945"/>
      <c r="K24" s="945"/>
      <c r="L24" s="945"/>
      <c r="M24" s="945"/>
      <c r="N24" s="945"/>
      <c r="O24" s="946"/>
      <c r="P24" s="646">
        <v>1.109</v>
      </c>
      <c r="Q24" s="647"/>
      <c r="R24" s="647"/>
      <c r="S24" s="647"/>
      <c r="T24" s="647"/>
      <c r="U24" s="647"/>
      <c r="V24" s="648"/>
      <c r="W24" s="646">
        <v>1.141</v>
      </c>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t="s">
        <v>557</v>
      </c>
      <c r="H25" s="945"/>
      <c r="I25" s="945"/>
      <c r="J25" s="945"/>
      <c r="K25" s="945"/>
      <c r="L25" s="945"/>
      <c r="M25" s="945"/>
      <c r="N25" s="945"/>
      <c r="O25" s="946"/>
      <c r="P25" s="646">
        <v>0.36199999999999999</v>
      </c>
      <c r="Q25" s="647"/>
      <c r="R25" s="647"/>
      <c r="S25" s="647"/>
      <c r="T25" s="647"/>
      <c r="U25" s="647"/>
      <c r="V25" s="648"/>
      <c r="W25" s="646">
        <v>0</v>
      </c>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t="s">
        <v>558</v>
      </c>
      <c r="H26" s="945"/>
      <c r="I26" s="945"/>
      <c r="J26" s="945"/>
      <c r="K26" s="945"/>
      <c r="L26" s="945"/>
      <c r="M26" s="945"/>
      <c r="N26" s="945"/>
      <c r="O26" s="946"/>
      <c r="P26" s="646">
        <v>26.553999999999998</v>
      </c>
      <c r="Q26" s="647"/>
      <c r="R26" s="647"/>
      <c r="S26" s="647"/>
      <c r="T26" s="647"/>
      <c r="U26" s="647"/>
      <c r="V26" s="648"/>
      <c r="W26" s="646">
        <v>28.631</v>
      </c>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t="s">
        <v>559</v>
      </c>
      <c r="H27" s="945"/>
      <c r="I27" s="945"/>
      <c r="J27" s="945"/>
      <c r="K27" s="945"/>
      <c r="L27" s="945"/>
      <c r="M27" s="945"/>
      <c r="N27" s="945"/>
      <c r="O27" s="946"/>
      <c r="P27" s="646">
        <v>9.766</v>
      </c>
      <c r="Q27" s="647"/>
      <c r="R27" s="647"/>
      <c r="S27" s="647"/>
      <c r="T27" s="647"/>
      <c r="U27" s="647"/>
      <c r="V27" s="648"/>
      <c r="W27" s="646">
        <v>9.9060000000000006</v>
      </c>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47" t="s">
        <v>380</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377</v>
      </c>
      <c r="H29" s="951"/>
      <c r="I29" s="951"/>
      <c r="J29" s="951"/>
      <c r="K29" s="951"/>
      <c r="L29" s="951"/>
      <c r="M29" s="951"/>
      <c r="N29" s="951"/>
      <c r="O29" s="952"/>
      <c r="P29" s="646">
        <f>AK13</f>
        <v>38.034999999999997</v>
      </c>
      <c r="Q29" s="647"/>
      <c r="R29" s="647"/>
      <c r="S29" s="647"/>
      <c r="T29" s="647"/>
      <c r="U29" s="647"/>
      <c r="V29" s="648"/>
      <c r="W29" s="922">
        <f>AR13</f>
        <v>39.677999999999997</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392</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451</v>
      </c>
      <c r="AF30" s="848"/>
      <c r="AG30" s="848"/>
      <c r="AH30" s="849"/>
      <c r="AI30" s="847" t="s">
        <v>448</v>
      </c>
      <c r="AJ30" s="848"/>
      <c r="AK30" s="848"/>
      <c r="AL30" s="849"/>
      <c r="AM30" s="904" t="s">
        <v>443</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481</v>
      </c>
      <c r="AR31" s="186"/>
      <c r="AS31" s="119" t="s">
        <v>307</v>
      </c>
      <c r="AT31" s="120"/>
      <c r="AU31" s="185">
        <v>31</v>
      </c>
      <c r="AV31" s="185"/>
      <c r="AW31" s="384" t="s">
        <v>296</v>
      </c>
      <c r="AX31" s="385"/>
    </row>
    <row r="32" spans="1:50" ht="38.25" customHeight="1" x14ac:dyDescent="0.15">
      <c r="A32" s="389"/>
      <c r="B32" s="387"/>
      <c r="C32" s="387"/>
      <c r="D32" s="387"/>
      <c r="E32" s="387"/>
      <c r="F32" s="388"/>
      <c r="G32" s="553" t="s">
        <v>486</v>
      </c>
      <c r="H32" s="554"/>
      <c r="I32" s="554"/>
      <c r="J32" s="554"/>
      <c r="K32" s="554"/>
      <c r="L32" s="554"/>
      <c r="M32" s="554"/>
      <c r="N32" s="554"/>
      <c r="O32" s="555"/>
      <c r="P32" s="91" t="s">
        <v>551</v>
      </c>
      <c r="Q32" s="91"/>
      <c r="R32" s="91"/>
      <c r="S32" s="91"/>
      <c r="T32" s="91"/>
      <c r="U32" s="91"/>
      <c r="V32" s="91"/>
      <c r="W32" s="91"/>
      <c r="X32" s="92"/>
      <c r="Y32" s="457" t="s">
        <v>12</v>
      </c>
      <c r="Z32" s="517"/>
      <c r="AA32" s="518"/>
      <c r="AB32" s="447" t="s">
        <v>487</v>
      </c>
      <c r="AC32" s="447"/>
      <c r="AD32" s="447"/>
      <c r="AE32" s="204">
        <v>7.7</v>
      </c>
      <c r="AF32" s="205"/>
      <c r="AG32" s="205"/>
      <c r="AH32" s="205"/>
      <c r="AI32" s="204" t="s">
        <v>481</v>
      </c>
      <c r="AJ32" s="205"/>
      <c r="AK32" s="205"/>
      <c r="AL32" s="205"/>
      <c r="AM32" s="204" t="s">
        <v>481</v>
      </c>
      <c r="AN32" s="205"/>
      <c r="AO32" s="205"/>
      <c r="AP32" s="205"/>
      <c r="AQ32" s="326" t="s">
        <v>481</v>
      </c>
      <c r="AR32" s="193"/>
      <c r="AS32" s="193"/>
      <c r="AT32" s="327"/>
      <c r="AU32" s="205" t="s">
        <v>481</v>
      </c>
      <c r="AV32" s="205"/>
      <c r="AW32" s="205"/>
      <c r="AX32" s="207"/>
    </row>
    <row r="33" spans="1:50" ht="38.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487</v>
      </c>
      <c r="AC33" s="509"/>
      <c r="AD33" s="509"/>
      <c r="AE33" s="204">
        <v>7.6</v>
      </c>
      <c r="AF33" s="205"/>
      <c r="AG33" s="205"/>
      <c r="AH33" s="205"/>
      <c r="AI33" s="204" t="s">
        <v>481</v>
      </c>
      <c r="AJ33" s="205"/>
      <c r="AK33" s="205"/>
      <c r="AL33" s="205"/>
      <c r="AM33" s="204" t="s">
        <v>481</v>
      </c>
      <c r="AN33" s="205"/>
      <c r="AO33" s="205"/>
      <c r="AP33" s="205"/>
      <c r="AQ33" s="326" t="s">
        <v>481</v>
      </c>
      <c r="AR33" s="193"/>
      <c r="AS33" s="193"/>
      <c r="AT33" s="327"/>
      <c r="AU33" s="205">
        <v>7.6</v>
      </c>
      <c r="AV33" s="205"/>
      <c r="AW33" s="205"/>
      <c r="AX33" s="207"/>
    </row>
    <row r="34" spans="1:50" ht="38.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98</v>
      </c>
      <c r="AF34" s="205"/>
      <c r="AG34" s="205"/>
      <c r="AH34" s="205"/>
      <c r="AI34" s="204" t="s">
        <v>481</v>
      </c>
      <c r="AJ34" s="205"/>
      <c r="AK34" s="205"/>
      <c r="AL34" s="205"/>
      <c r="AM34" s="204" t="s">
        <v>481</v>
      </c>
      <c r="AN34" s="205"/>
      <c r="AO34" s="205"/>
      <c r="AP34" s="205"/>
      <c r="AQ34" s="326" t="s">
        <v>481</v>
      </c>
      <c r="AR34" s="193"/>
      <c r="AS34" s="193"/>
      <c r="AT34" s="327"/>
      <c r="AU34" s="205" t="s">
        <v>481</v>
      </c>
      <c r="AV34" s="205"/>
      <c r="AW34" s="205"/>
      <c r="AX34" s="207"/>
    </row>
    <row r="35" spans="1:50" ht="23.25" customHeight="1" x14ac:dyDescent="0.15">
      <c r="A35" s="212" t="s">
        <v>421</v>
      </c>
      <c r="B35" s="213"/>
      <c r="C35" s="213"/>
      <c r="D35" s="213"/>
      <c r="E35" s="213"/>
      <c r="F35" s="214"/>
      <c r="G35" s="218" t="s">
        <v>482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392</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392</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392</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392</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393</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388</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397</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393</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424</v>
      </c>
      <c r="B78" s="322"/>
      <c r="C78" s="322"/>
      <c r="D78" s="322"/>
      <c r="E78" s="319" t="s">
        <v>370</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387</v>
      </c>
      <c r="AP79" s="265"/>
      <c r="AQ79" s="265"/>
      <c r="AR79" s="67" t="s">
        <v>385</v>
      </c>
      <c r="AS79" s="264"/>
      <c r="AT79" s="265"/>
      <c r="AU79" s="265"/>
      <c r="AV79" s="265"/>
      <c r="AW79" s="265"/>
      <c r="AX79" s="936"/>
    </row>
    <row r="80" spans="1:50" ht="18.75" hidden="1" customHeight="1" x14ac:dyDescent="0.15">
      <c r="A80" s="853" t="s">
        <v>265</v>
      </c>
      <c r="B80" s="510" t="s">
        <v>384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15">
      <c r="A101" s="408"/>
      <c r="B101" s="409"/>
      <c r="C101" s="409"/>
      <c r="D101" s="409"/>
      <c r="E101" s="409"/>
      <c r="F101" s="410"/>
      <c r="G101" s="91" t="s">
        <v>488</v>
      </c>
      <c r="H101" s="91"/>
      <c r="I101" s="91"/>
      <c r="J101" s="91"/>
      <c r="K101" s="91"/>
      <c r="L101" s="91"/>
      <c r="M101" s="91"/>
      <c r="N101" s="91"/>
      <c r="O101" s="91"/>
      <c r="P101" s="91"/>
      <c r="Q101" s="91"/>
      <c r="R101" s="91"/>
      <c r="S101" s="91"/>
      <c r="T101" s="91"/>
      <c r="U101" s="91"/>
      <c r="V101" s="91"/>
      <c r="W101" s="91"/>
      <c r="X101" s="92"/>
      <c r="Y101" s="528" t="s">
        <v>54</v>
      </c>
      <c r="Z101" s="529"/>
      <c r="AA101" s="530"/>
      <c r="AB101" s="447" t="s">
        <v>489</v>
      </c>
      <c r="AC101" s="447"/>
      <c r="AD101" s="447"/>
      <c r="AE101" s="204">
        <v>12</v>
      </c>
      <c r="AF101" s="205"/>
      <c r="AG101" s="205"/>
      <c r="AH101" s="206"/>
      <c r="AI101" s="204">
        <v>12</v>
      </c>
      <c r="AJ101" s="205"/>
      <c r="AK101" s="205"/>
      <c r="AL101" s="206"/>
      <c r="AM101" s="204">
        <v>12</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489</v>
      </c>
      <c r="AC102" s="447"/>
      <c r="AD102" s="447"/>
      <c r="AE102" s="404">
        <v>12</v>
      </c>
      <c r="AF102" s="404"/>
      <c r="AG102" s="404"/>
      <c r="AH102" s="404"/>
      <c r="AI102" s="404">
        <v>12</v>
      </c>
      <c r="AJ102" s="404"/>
      <c r="AK102" s="404"/>
      <c r="AL102" s="404"/>
      <c r="AM102" s="404">
        <v>12</v>
      </c>
      <c r="AN102" s="404"/>
      <c r="AO102" s="404"/>
      <c r="AP102" s="404"/>
      <c r="AQ102" s="259">
        <v>12</v>
      </c>
      <c r="AR102" s="260"/>
      <c r="AS102" s="260"/>
      <c r="AT102" s="305"/>
      <c r="AU102" s="259">
        <v>12</v>
      </c>
      <c r="AV102" s="260"/>
      <c r="AW102" s="260"/>
      <c r="AX102" s="305"/>
    </row>
    <row r="103" spans="1:60" ht="31.5" hidden="1" customHeight="1" x14ac:dyDescent="0.15">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451</v>
      </c>
      <c r="AF115" s="402"/>
      <c r="AG115" s="402"/>
      <c r="AH115" s="403"/>
      <c r="AI115" s="401" t="s">
        <v>448</v>
      </c>
      <c r="AJ115" s="402"/>
      <c r="AK115" s="402"/>
      <c r="AL115" s="403"/>
      <c r="AM115" s="401" t="s">
        <v>443</v>
      </c>
      <c r="AN115" s="402"/>
      <c r="AO115" s="402"/>
      <c r="AP115" s="403"/>
      <c r="AQ115" s="580" t="s">
        <v>438</v>
      </c>
      <c r="AR115" s="581"/>
      <c r="AS115" s="581"/>
      <c r="AT115" s="581"/>
      <c r="AU115" s="581"/>
      <c r="AV115" s="581"/>
      <c r="AW115" s="581"/>
      <c r="AX115" s="582"/>
    </row>
    <row r="116" spans="1:50" ht="23.25" customHeight="1" x14ac:dyDescent="0.15">
      <c r="A116" s="425"/>
      <c r="B116" s="426"/>
      <c r="C116" s="426"/>
      <c r="D116" s="426"/>
      <c r="E116" s="426"/>
      <c r="F116" s="427"/>
      <c r="G116" s="379" t="s">
        <v>490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58" t="s">
        <v>491</v>
      </c>
      <c r="AC116" s="459"/>
      <c r="AD116" s="460"/>
      <c r="AE116" s="404">
        <v>10</v>
      </c>
      <c r="AF116" s="404"/>
      <c r="AG116" s="404"/>
      <c r="AH116" s="404"/>
      <c r="AI116" s="404">
        <v>13</v>
      </c>
      <c r="AJ116" s="404"/>
      <c r="AK116" s="404"/>
      <c r="AL116" s="404"/>
      <c r="AM116" s="404">
        <v>10</v>
      </c>
      <c r="AN116" s="404"/>
      <c r="AO116" s="404"/>
      <c r="AP116" s="404"/>
      <c r="AQ116" s="204">
        <v>13</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491</v>
      </c>
      <c r="AC117" s="459"/>
      <c r="AD117" s="460"/>
      <c r="AE117" s="540" t="s">
        <v>492</v>
      </c>
      <c r="AF117" s="540"/>
      <c r="AG117" s="540"/>
      <c r="AH117" s="540"/>
      <c r="AI117" s="540" t="s">
        <v>493</v>
      </c>
      <c r="AJ117" s="540"/>
      <c r="AK117" s="540"/>
      <c r="AL117" s="540"/>
      <c r="AM117" s="540" t="s">
        <v>494</v>
      </c>
      <c r="AN117" s="540"/>
      <c r="AO117" s="540"/>
      <c r="AP117" s="540"/>
      <c r="AQ117" s="540" t="s">
        <v>493</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451</v>
      </c>
      <c r="AF118" s="402"/>
      <c r="AG118" s="402"/>
      <c r="AH118" s="403"/>
      <c r="AI118" s="401" t="s">
        <v>448</v>
      </c>
      <c r="AJ118" s="402"/>
      <c r="AK118" s="402"/>
      <c r="AL118" s="403"/>
      <c r="AM118" s="401" t="s">
        <v>443</v>
      </c>
      <c r="AN118" s="402"/>
      <c r="AO118" s="402"/>
      <c r="AP118" s="403"/>
      <c r="AQ118" s="580" t="s">
        <v>438</v>
      </c>
      <c r="AR118" s="581"/>
      <c r="AS118" s="581"/>
      <c r="AT118" s="581"/>
      <c r="AU118" s="581"/>
      <c r="AV118" s="581"/>
      <c r="AW118" s="581"/>
      <c r="AX118" s="582"/>
    </row>
    <row r="119" spans="1:50" ht="23.25" hidden="1" customHeight="1" x14ac:dyDescent="0.15">
      <c r="A119" s="425"/>
      <c r="B119" s="426"/>
      <c r="C119" s="426"/>
      <c r="D119" s="426"/>
      <c r="E119" s="426"/>
      <c r="F119" s="427"/>
      <c r="G119" s="379" t="s">
        <v>401</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537" t="s">
        <v>400</v>
      </c>
      <c r="AC120" s="538"/>
      <c r="AD120" s="539"/>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451</v>
      </c>
      <c r="AF121" s="402"/>
      <c r="AG121" s="402"/>
      <c r="AH121" s="403"/>
      <c r="AI121" s="401" t="s">
        <v>448</v>
      </c>
      <c r="AJ121" s="402"/>
      <c r="AK121" s="402"/>
      <c r="AL121" s="403"/>
      <c r="AM121" s="401" t="s">
        <v>443</v>
      </c>
      <c r="AN121" s="402"/>
      <c r="AO121" s="402"/>
      <c r="AP121" s="403"/>
      <c r="AQ121" s="580" t="s">
        <v>438</v>
      </c>
      <c r="AR121" s="581"/>
      <c r="AS121" s="581"/>
      <c r="AT121" s="581"/>
      <c r="AU121" s="581"/>
      <c r="AV121" s="581"/>
      <c r="AW121" s="581"/>
      <c r="AX121" s="582"/>
    </row>
    <row r="122" spans="1:50" ht="23.25" hidden="1" customHeight="1" x14ac:dyDescent="0.15">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537" t="s">
        <v>403</v>
      </c>
      <c r="AC123" s="538"/>
      <c r="AD123" s="539"/>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452</v>
      </c>
      <c r="AF124" s="402"/>
      <c r="AG124" s="402"/>
      <c r="AH124" s="403"/>
      <c r="AI124" s="401" t="s">
        <v>448</v>
      </c>
      <c r="AJ124" s="402"/>
      <c r="AK124" s="402"/>
      <c r="AL124" s="403"/>
      <c r="AM124" s="401" t="s">
        <v>443</v>
      </c>
      <c r="AN124" s="402"/>
      <c r="AO124" s="402"/>
      <c r="AP124" s="403"/>
      <c r="AQ124" s="580" t="s">
        <v>438</v>
      </c>
      <c r="AR124" s="581"/>
      <c r="AS124" s="581"/>
      <c r="AT124" s="581"/>
      <c r="AU124" s="581"/>
      <c r="AV124" s="581"/>
      <c r="AW124" s="581"/>
      <c r="AX124" s="582"/>
    </row>
    <row r="125" spans="1:50" ht="23.25" hidden="1" customHeight="1" x14ac:dyDescent="0.15">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537" t="s">
        <v>400</v>
      </c>
      <c r="AC126" s="538"/>
      <c r="AD126" s="539"/>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451</v>
      </c>
      <c r="AF127" s="402"/>
      <c r="AG127" s="402"/>
      <c r="AH127" s="403"/>
      <c r="AI127" s="401" t="s">
        <v>448</v>
      </c>
      <c r="AJ127" s="402"/>
      <c r="AK127" s="402"/>
      <c r="AL127" s="403"/>
      <c r="AM127" s="401" t="s">
        <v>443</v>
      </c>
      <c r="AN127" s="402"/>
      <c r="AO127" s="402"/>
      <c r="AP127" s="403"/>
      <c r="AQ127" s="580" t="s">
        <v>438</v>
      </c>
      <c r="AR127" s="581"/>
      <c r="AS127" s="581"/>
      <c r="AT127" s="581"/>
      <c r="AU127" s="581"/>
      <c r="AV127" s="581"/>
      <c r="AW127" s="581"/>
      <c r="AX127" s="582"/>
    </row>
    <row r="128" spans="1:50" ht="23.25" hidden="1" customHeight="1" x14ac:dyDescent="0.15">
      <c r="A128" s="425"/>
      <c r="B128" s="426"/>
      <c r="C128" s="426"/>
      <c r="D128" s="426"/>
      <c r="E128" s="426"/>
      <c r="F128" s="427"/>
      <c r="G128" s="379" t="s">
        <v>402</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537" t="s">
        <v>400</v>
      </c>
      <c r="AC129" s="538"/>
      <c r="AD129" s="539"/>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473</v>
      </c>
      <c r="B130" s="171"/>
      <c r="C130" s="170" t="s">
        <v>310</v>
      </c>
      <c r="D130" s="171"/>
      <c r="E130" s="155" t="s">
        <v>339</v>
      </c>
      <c r="F130" s="156"/>
      <c r="G130" s="157" t="s">
        <v>552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499</v>
      </c>
      <c r="AR133" s="185"/>
      <c r="AS133" s="119" t="s">
        <v>307</v>
      </c>
      <c r="AT133" s="120"/>
      <c r="AU133" s="186">
        <v>31</v>
      </c>
      <c r="AV133" s="186"/>
      <c r="AW133" s="119" t="s">
        <v>296</v>
      </c>
      <c r="AX133" s="181"/>
    </row>
    <row r="134" spans="1:50" ht="39.75" customHeight="1" x14ac:dyDescent="0.15">
      <c r="A134" s="175"/>
      <c r="B134" s="172"/>
      <c r="C134" s="166"/>
      <c r="D134" s="172"/>
      <c r="E134" s="166"/>
      <c r="F134" s="167"/>
      <c r="G134" s="90" t="s">
        <v>496</v>
      </c>
      <c r="H134" s="91"/>
      <c r="I134" s="91"/>
      <c r="J134" s="91"/>
      <c r="K134" s="91"/>
      <c r="L134" s="91"/>
      <c r="M134" s="91"/>
      <c r="N134" s="91"/>
      <c r="O134" s="91"/>
      <c r="P134" s="91"/>
      <c r="Q134" s="91"/>
      <c r="R134" s="91"/>
      <c r="S134" s="91"/>
      <c r="T134" s="91"/>
      <c r="U134" s="91"/>
      <c r="V134" s="91"/>
      <c r="W134" s="91"/>
      <c r="X134" s="92"/>
      <c r="Y134" s="187" t="s">
        <v>321</v>
      </c>
      <c r="Z134" s="188"/>
      <c r="AA134" s="189"/>
      <c r="AB134" s="190" t="s">
        <v>497</v>
      </c>
      <c r="AC134" s="191"/>
      <c r="AD134" s="191"/>
      <c r="AE134" s="192">
        <v>98</v>
      </c>
      <c r="AF134" s="193"/>
      <c r="AG134" s="193"/>
      <c r="AH134" s="193"/>
      <c r="AI134" s="192" t="s">
        <v>499</v>
      </c>
      <c r="AJ134" s="193"/>
      <c r="AK134" s="193"/>
      <c r="AL134" s="193"/>
      <c r="AM134" s="192" t="s">
        <v>499</v>
      </c>
      <c r="AN134" s="193"/>
      <c r="AO134" s="193"/>
      <c r="AP134" s="193"/>
      <c r="AQ134" s="192" t="s">
        <v>499</v>
      </c>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498</v>
      </c>
      <c r="AC135" s="199"/>
      <c r="AD135" s="199"/>
      <c r="AE135" s="192">
        <v>100</v>
      </c>
      <c r="AF135" s="193"/>
      <c r="AG135" s="193"/>
      <c r="AH135" s="193"/>
      <c r="AI135" s="192" t="s">
        <v>499</v>
      </c>
      <c r="AJ135" s="193"/>
      <c r="AK135" s="193"/>
      <c r="AL135" s="193"/>
      <c r="AM135" s="192" t="s">
        <v>499</v>
      </c>
      <c r="AN135" s="193"/>
      <c r="AO135" s="193"/>
      <c r="AP135" s="193"/>
      <c r="AQ135" s="192" t="s">
        <v>499</v>
      </c>
      <c r="AR135" s="193"/>
      <c r="AS135" s="193"/>
      <c r="AT135" s="193"/>
      <c r="AU135" s="192">
        <v>100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469</v>
      </c>
      <c r="D430" s="920"/>
      <c r="E430" s="160" t="s">
        <v>461</v>
      </c>
      <c r="F430" s="887"/>
      <c r="G430" s="888" t="s">
        <v>326</v>
      </c>
      <c r="H430" s="109"/>
      <c r="I430" s="109"/>
      <c r="J430" s="889"/>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27"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4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484</v>
      </c>
      <c r="AE703" s="315"/>
      <c r="AF703" s="315"/>
      <c r="AG703" s="87" t="s">
        <v>502</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484</v>
      </c>
      <c r="AE704" s="772"/>
      <c r="AF704" s="772"/>
      <c r="AG704" s="153" t="s">
        <v>503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484</v>
      </c>
      <c r="AE705" s="704"/>
      <c r="AF705" s="704"/>
      <c r="AG705" s="111" t="s">
        <v>505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504</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504</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506</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4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507</v>
      </c>
      <c r="AH709" s="88"/>
      <c r="AI709" s="88"/>
      <c r="AJ709" s="88"/>
      <c r="AK709" s="88"/>
      <c r="AL709" s="88"/>
      <c r="AM709" s="88"/>
      <c r="AN709" s="88"/>
      <c r="AO709" s="88"/>
      <c r="AP709" s="88"/>
      <c r="AQ709" s="88"/>
      <c r="AR709" s="88"/>
      <c r="AS709" s="88"/>
      <c r="AT709" s="88"/>
      <c r="AU709" s="88"/>
      <c r="AV709" s="88"/>
      <c r="AW709" s="88"/>
      <c r="AX709" s="89"/>
    </row>
    <row r="710" spans="1:50" ht="4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484</v>
      </c>
      <c r="AE710" s="315"/>
      <c r="AF710" s="315"/>
      <c r="AG710" s="87" t="s">
        <v>508</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484</v>
      </c>
      <c r="AE711" s="315"/>
      <c r="AF711" s="315"/>
      <c r="AG711" s="87" t="s">
        <v>509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389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506</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390</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506</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45" customHeight="1" x14ac:dyDescent="0.15">
      <c r="A714" s="634"/>
      <c r="B714" s="635"/>
      <c r="C714" s="636" t="s">
        <v>366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484</v>
      </c>
      <c r="AE714" s="797"/>
      <c r="AF714" s="798"/>
      <c r="AG714" s="725" t="s">
        <v>510</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367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484</v>
      </c>
      <c r="AE715" s="594"/>
      <c r="AF715" s="645"/>
      <c r="AG715" s="731" t="s">
        <v>511</v>
      </c>
      <c r="AH715" s="732"/>
      <c r="AI715" s="732"/>
      <c r="AJ715" s="732"/>
      <c r="AK715" s="732"/>
      <c r="AL715" s="732"/>
      <c r="AM715" s="732"/>
      <c r="AN715" s="732"/>
      <c r="AO715" s="732"/>
      <c r="AP715" s="732"/>
      <c r="AQ715" s="732"/>
      <c r="AR715" s="732"/>
      <c r="AS715" s="732"/>
      <c r="AT715" s="732"/>
      <c r="AU715" s="732"/>
      <c r="AV715" s="732"/>
      <c r="AW715" s="732"/>
      <c r="AX715" s="733"/>
    </row>
    <row r="716" spans="1:50" ht="63"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484</v>
      </c>
      <c r="AE716" s="616"/>
      <c r="AF716" s="616"/>
      <c r="AG716" s="87" t="s">
        <v>512</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513</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514</v>
      </c>
      <c r="AH718" s="97"/>
      <c r="AI718" s="97"/>
      <c r="AJ718" s="97"/>
      <c r="AK718" s="97"/>
      <c r="AL718" s="97"/>
      <c r="AM718" s="97"/>
      <c r="AN718" s="97"/>
      <c r="AO718" s="97"/>
      <c r="AP718" s="97"/>
      <c r="AQ718" s="97"/>
      <c r="AR718" s="97"/>
      <c r="AS718" s="97"/>
      <c r="AT718" s="97"/>
      <c r="AU718" s="97"/>
      <c r="AV718" s="97"/>
      <c r="AW718" s="97"/>
      <c r="AX718" s="114"/>
    </row>
    <row r="719" spans="1:50" ht="41.25" hidden="1"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hidden="1" customHeight="1" x14ac:dyDescent="0.15">
      <c r="A720" s="767"/>
      <c r="B720" s="768"/>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515</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516</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254</v>
      </c>
      <c r="B731" s="789"/>
      <c r="C731" s="789"/>
      <c r="D731" s="789"/>
      <c r="E731" s="790"/>
      <c r="F731" s="718" t="s">
        <v>554</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560</v>
      </c>
      <c r="B733" s="663"/>
      <c r="C733" s="663"/>
      <c r="D733" s="663"/>
      <c r="E733" s="664"/>
      <c r="F733" s="626" t="s">
        <v>561</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465</v>
      </c>
      <c r="B737" s="196"/>
      <c r="C737" s="196"/>
      <c r="D737" s="197"/>
      <c r="E737" s="979" t="s">
        <v>517</v>
      </c>
      <c r="F737" s="979"/>
      <c r="G737" s="979"/>
      <c r="H737" s="979"/>
      <c r="I737" s="979"/>
      <c r="J737" s="979"/>
      <c r="K737" s="979"/>
      <c r="L737" s="979"/>
      <c r="M737" s="979"/>
      <c r="N737" s="351" t="s">
        <v>458</v>
      </c>
      <c r="O737" s="351"/>
      <c r="P737" s="351"/>
      <c r="Q737" s="351"/>
      <c r="R737" s="979" t="s">
        <v>518</v>
      </c>
      <c r="S737" s="979"/>
      <c r="T737" s="979"/>
      <c r="U737" s="979"/>
      <c r="V737" s="979"/>
      <c r="W737" s="979"/>
      <c r="X737" s="979"/>
      <c r="Y737" s="979"/>
      <c r="Z737" s="979"/>
      <c r="AA737" s="351" t="s">
        <v>457</v>
      </c>
      <c r="AB737" s="351"/>
      <c r="AC737" s="351"/>
      <c r="AD737" s="351"/>
      <c r="AE737" s="979" t="s">
        <v>519</v>
      </c>
      <c r="AF737" s="979"/>
      <c r="AG737" s="979"/>
      <c r="AH737" s="979"/>
      <c r="AI737" s="979"/>
      <c r="AJ737" s="979"/>
      <c r="AK737" s="979"/>
      <c r="AL737" s="979"/>
      <c r="AM737" s="979"/>
      <c r="AN737" s="351" t="s">
        <v>456</v>
      </c>
      <c r="AO737" s="351"/>
      <c r="AP737" s="351"/>
      <c r="AQ737" s="351"/>
      <c r="AR737" s="971" t="s">
        <v>520</v>
      </c>
      <c r="AS737" s="972"/>
      <c r="AT737" s="972"/>
      <c r="AU737" s="972"/>
      <c r="AV737" s="972"/>
      <c r="AW737" s="972"/>
      <c r="AX737" s="973"/>
      <c r="AY737" s="75"/>
      <c r="AZ737" s="75"/>
    </row>
    <row r="738" spans="1:52" ht="24.75" customHeight="1" x14ac:dyDescent="0.15">
      <c r="A738" s="980" t="s">
        <v>455</v>
      </c>
      <c r="B738" s="196"/>
      <c r="C738" s="196"/>
      <c r="D738" s="197"/>
      <c r="E738" s="979" t="s">
        <v>521</v>
      </c>
      <c r="F738" s="979"/>
      <c r="G738" s="979"/>
      <c r="H738" s="979"/>
      <c r="I738" s="979"/>
      <c r="J738" s="979"/>
      <c r="K738" s="979"/>
      <c r="L738" s="979"/>
      <c r="M738" s="979"/>
      <c r="N738" s="351" t="s">
        <v>454</v>
      </c>
      <c r="O738" s="351"/>
      <c r="P738" s="351"/>
      <c r="Q738" s="351"/>
      <c r="R738" s="979" t="s">
        <v>522</v>
      </c>
      <c r="S738" s="979"/>
      <c r="T738" s="979"/>
      <c r="U738" s="979"/>
      <c r="V738" s="979"/>
      <c r="W738" s="979"/>
      <c r="X738" s="979"/>
      <c r="Y738" s="979"/>
      <c r="Z738" s="979"/>
      <c r="AA738" s="351" t="s">
        <v>453</v>
      </c>
      <c r="AB738" s="351"/>
      <c r="AC738" s="351"/>
      <c r="AD738" s="351"/>
      <c r="AE738" s="979" t="s">
        <v>523</v>
      </c>
      <c r="AF738" s="979"/>
      <c r="AG738" s="979"/>
      <c r="AH738" s="979"/>
      <c r="AI738" s="979"/>
      <c r="AJ738" s="979"/>
      <c r="AK738" s="979"/>
      <c r="AL738" s="979"/>
      <c r="AM738" s="979"/>
      <c r="AN738" s="351" t="s">
        <v>449</v>
      </c>
      <c r="AO738" s="351"/>
      <c r="AP738" s="351"/>
      <c r="AQ738" s="351"/>
      <c r="AR738" s="971" t="s">
        <v>524</v>
      </c>
      <c r="AS738" s="972"/>
      <c r="AT738" s="972"/>
      <c r="AU738" s="972"/>
      <c r="AV738" s="972"/>
      <c r="AW738" s="972"/>
      <c r="AX738" s="973"/>
    </row>
    <row r="739" spans="1:52" ht="24.75" customHeight="1" thickBot="1" x14ac:dyDescent="0.2">
      <c r="A739" s="981" t="s">
        <v>445</v>
      </c>
      <c r="B739" s="982"/>
      <c r="C739" s="982"/>
      <c r="D739" s="983"/>
      <c r="E739" s="984" t="s">
        <v>477</v>
      </c>
      <c r="F739" s="974"/>
      <c r="G739" s="974"/>
      <c r="H739" s="79" t="str">
        <f>IF(E739="", "", "(")</f>
        <v>(</v>
      </c>
      <c r="I739" s="974"/>
      <c r="J739" s="974"/>
      <c r="K739" s="79" t="str">
        <f>IF(OR(I739="　", I739=""), "", "-")</f>
        <v/>
      </c>
      <c r="L739" s="975">
        <v>52</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425</v>
      </c>
      <c r="B740" s="604"/>
      <c r="C740" s="604"/>
      <c r="D740" s="604"/>
      <c r="E740" s="604"/>
      <c r="F740" s="60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427</v>
      </c>
      <c r="B779" s="618"/>
      <c r="C779" s="618"/>
      <c r="D779" s="618"/>
      <c r="E779" s="618"/>
      <c r="F779" s="619"/>
      <c r="G779" s="584" t="s">
        <v>528</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529</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525</v>
      </c>
      <c r="H781" s="660"/>
      <c r="I781" s="660"/>
      <c r="J781" s="660"/>
      <c r="K781" s="661"/>
      <c r="L781" s="653" t="s">
        <v>526</v>
      </c>
      <c r="M781" s="654"/>
      <c r="N781" s="654"/>
      <c r="O781" s="654"/>
      <c r="P781" s="654"/>
      <c r="Q781" s="654"/>
      <c r="R781" s="654"/>
      <c r="S781" s="654"/>
      <c r="T781" s="654"/>
      <c r="U781" s="654"/>
      <c r="V781" s="654"/>
      <c r="W781" s="654"/>
      <c r="X781" s="655"/>
      <c r="Y781" s="374">
        <v>7</v>
      </c>
      <c r="Z781" s="375"/>
      <c r="AA781" s="375"/>
      <c r="AB781" s="794"/>
      <c r="AC781" s="659" t="s">
        <v>525</v>
      </c>
      <c r="AD781" s="660"/>
      <c r="AE781" s="660"/>
      <c r="AF781" s="660"/>
      <c r="AG781" s="661"/>
      <c r="AH781" s="653" t="s">
        <v>527</v>
      </c>
      <c r="AI781" s="654"/>
      <c r="AJ781" s="654"/>
      <c r="AK781" s="654"/>
      <c r="AL781" s="654"/>
      <c r="AM781" s="654"/>
      <c r="AN781" s="654"/>
      <c r="AO781" s="654"/>
      <c r="AP781" s="654"/>
      <c r="AQ781" s="654"/>
      <c r="AR781" s="654"/>
      <c r="AS781" s="654"/>
      <c r="AT781" s="655"/>
      <c r="AU781" s="374">
        <v>3</v>
      </c>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7</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3</v>
      </c>
      <c r="AV791" s="821"/>
      <c r="AW791" s="821"/>
      <c r="AX791" s="823"/>
    </row>
    <row r="792" spans="1:50" ht="36" customHeight="1" x14ac:dyDescent="0.15">
      <c r="A792" s="620"/>
      <c r="B792" s="621"/>
      <c r="C792" s="621"/>
      <c r="D792" s="621"/>
      <c r="E792" s="621"/>
      <c r="F792" s="622"/>
      <c r="G792" s="584" t="s">
        <v>530</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533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45" customHeight="1" x14ac:dyDescent="0.15">
      <c r="A794" s="620"/>
      <c r="B794" s="621"/>
      <c r="C794" s="621"/>
      <c r="D794" s="621"/>
      <c r="E794" s="621"/>
      <c r="F794" s="622"/>
      <c r="G794" s="659" t="s">
        <v>531</v>
      </c>
      <c r="H794" s="660"/>
      <c r="I794" s="660"/>
      <c r="J794" s="660"/>
      <c r="K794" s="661"/>
      <c r="L794" s="653" t="s">
        <v>532</v>
      </c>
      <c r="M794" s="654"/>
      <c r="N794" s="654"/>
      <c r="O794" s="654"/>
      <c r="P794" s="654"/>
      <c r="Q794" s="654"/>
      <c r="R794" s="654"/>
      <c r="S794" s="654"/>
      <c r="T794" s="654"/>
      <c r="U794" s="654"/>
      <c r="V794" s="654"/>
      <c r="W794" s="654"/>
      <c r="X794" s="655"/>
      <c r="Y794" s="374">
        <v>1.29488</v>
      </c>
      <c r="Z794" s="375"/>
      <c r="AA794" s="375"/>
      <c r="AB794" s="794"/>
      <c r="AC794" s="659" t="s">
        <v>525</v>
      </c>
      <c r="AD794" s="660"/>
      <c r="AE794" s="660"/>
      <c r="AF794" s="660"/>
      <c r="AG794" s="661"/>
      <c r="AH794" s="653" t="s">
        <v>535</v>
      </c>
      <c r="AI794" s="654"/>
      <c r="AJ794" s="654"/>
      <c r="AK794" s="654"/>
      <c r="AL794" s="654"/>
      <c r="AM794" s="654"/>
      <c r="AN794" s="654"/>
      <c r="AO794" s="654"/>
      <c r="AP794" s="654"/>
      <c r="AQ794" s="654"/>
      <c r="AR794" s="654"/>
      <c r="AS794" s="654"/>
      <c r="AT794" s="655"/>
      <c r="AU794" s="374">
        <v>10</v>
      </c>
      <c r="AV794" s="375"/>
      <c r="AW794" s="375"/>
      <c r="AX794" s="376"/>
    </row>
    <row r="795" spans="1:50" ht="24.75"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15">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1.29488</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10</v>
      </c>
      <c r="AV804" s="821"/>
      <c r="AW804" s="821"/>
      <c r="AX804" s="823"/>
    </row>
    <row r="805" spans="1:50" ht="24.75" hidden="1" customHeight="1" x14ac:dyDescent="0.15">
      <c r="A805" s="620"/>
      <c r="B805" s="621"/>
      <c r="C805" s="621"/>
      <c r="D805" s="621"/>
      <c r="E805" s="621"/>
      <c r="F805" s="622"/>
      <c r="G805" s="584" t="s">
        <v>363</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364</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387</v>
      </c>
      <c r="AM831" s="267"/>
      <c r="AN831" s="267"/>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536</v>
      </c>
      <c r="D837" s="333"/>
      <c r="E837" s="333"/>
      <c r="F837" s="333"/>
      <c r="G837" s="333"/>
      <c r="H837" s="333"/>
      <c r="I837" s="333"/>
      <c r="J837" s="334">
        <v>7010001042703</v>
      </c>
      <c r="K837" s="335"/>
      <c r="L837" s="335"/>
      <c r="M837" s="335"/>
      <c r="N837" s="335"/>
      <c r="O837" s="335"/>
      <c r="P837" s="348" t="s">
        <v>537</v>
      </c>
      <c r="Q837" s="336"/>
      <c r="R837" s="336"/>
      <c r="S837" s="336"/>
      <c r="T837" s="336"/>
      <c r="U837" s="336"/>
      <c r="V837" s="336"/>
      <c r="W837" s="336"/>
      <c r="X837" s="336"/>
      <c r="Y837" s="337">
        <v>7</v>
      </c>
      <c r="Z837" s="338"/>
      <c r="AA837" s="338"/>
      <c r="AB837" s="339"/>
      <c r="AC837" s="349" t="s">
        <v>417</v>
      </c>
      <c r="AD837" s="357"/>
      <c r="AE837" s="357"/>
      <c r="AF837" s="357"/>
      <c r="AG837" s="357"/>
      <c r="AH837" s="358">
        <v>3</v>
      </c>
      <c r="AI837" s="359"/>
      <c r="AJ837" s="359"/>
      <c r="AK837" s="359"/>
      <c r="AL837" s="343">
        <v>100</v>
      </c>
      <c r="AM837" s="344"/>
      <c r="AN837" s="344"/>
      <c r="AO837" s="345"/>
      <c r="AP837" s="346" t="s">
        <v>499</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538</v>
      </c>
      <c r="D870" s="333"/>
      <c r="E870" s="333"/>
      <c r="F870" s="333"/>
      <c r="G870" s="333"/>
      <c r="H870" s="333"/>
      <c r="I870" s="333"/>
      <c r="J870" s="334">
        <v>9010001008669</v>
      </c>
      <c r="K870" s="335"/>
      <c r="L870" s="335"/>
      <c r="M870" s="335"/>
      <c r="N870" s="335"/>
      <c r="O870" s="335"/>
      <c r="P870" s="348" t="s">
        <v>539</v>
      </c>
      <c r="Q870" s="336"/>
      <c r="R870" s="336"/>
      <c r="S870" s="336"/>
      <c r="T870" s="336"/>
      <c r="U870" s="336"/>
      <c r="V870" s="336"/>
      <c r="W870" s="336"/>
      <c r="X870" s="336"/>
      <c r="Y870" s="337">
        <v>3</v>
      </c>
      <c r="Z870" s="338"/>
      <c r="AA870" s="338"/>
      <c r="AB870" s="339"/>
      <c r="AC870" s="349" t="s">
        <v>417</v>
      </c>
      <c r="AD870" s="357"/>
      <c r="AE870" s="357"/>
      <c r="AF870" s="357"/>
      <c r="AG870" s="357"/>
      <c r="AH870" s="358">
        <v>4</v>
      </c>
      <c r="AI870" s="359"/>
      <c r="AJ870" s="359"/>
      <c r="AK870" s="359"/>
      <c r="AL870" s="343">
        <v>100</v>
      </c>
      <c r="AM870" s="344"/>
      <c r="AN870" s="344"/>
      <c r="AO870" s="345"/>
      <c r="AP870" s="346" t="s">
        <v>499</v>
      </c>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540</v>
      </c>
      <c r="D903" s="333"/>
      <c r="E903" s="333"/>
      <c r="F903" s="333"/>
      <c r="G903" s="333"/>
      <c r="H903" s="333"/>
      <c r="I903" s="333"/>
      <c r="J903" s="334">
        <v>6000020400009</v>
      </c>
      <c r="K903" s="335"/>
      <c r="L903" s="335"/>
      <c r="M903" s="335"/>
      <c r="N903" s="335"/>
      <c r="O903" s="335"/>
      <c r="P903" s="348" t="s">
        <v>549</v>
      </c>
      <c r="Q903" s="336"/>
      <c r="R903" s="336"/>
      <c r="S903" s="336"/>
      <c r="T903" s="336"/>
      <c r="U903" s="336"/>
      <c r="V903" s="336"/>
      <c r="W903" s="336"/>
      <c r="X903" s="336"/>
      <c r="Y903" s="337">
        <v>1.29488</v>
      </c>
      <c r="Z903" s="338"/>
      <c r="AA903" s="338"/>
      <c r="AB903" s="339"/>
      <c r="AC903" s="349" t="s">
        <v>420</v>
      </c>
      <c r="AD903" s="357"/>
      <c r="AE903" s="357"/>
      <c r="AF903" s="357"/>
      <c r="AG903" s="357"/>
      <c r="AH903" s="358">
        <v>1</v>
      </c>
      <c r="AI903" s="359"/>
      <c r="AJ903" s="359"/>
      <c r="AK903" s="359"/>
      <c r="AL903" s="343">
        <v>100</v>
      </c>
      <c r="AM903" s="344"/>
      <c r="AN903" s="344"/>
      <c r="AO903" s="345"/>
      <c r="AP903" s="346" t="s">
        <v>499</v>
      </c>
      <c r="AQ903" s="346"/>
      <c r="AR903" s="346"/>
      <c r="AS903" s="346"/>
      <c r="AT903" s="346"/>
      <c r="AU903" s="346"/>
      <c r="AV903" s="346"/>
      <c r="AW903" s="346"/>
      <c r="AX903" s="346"/>
    </row>
    <row r="904" spans="1:50" ht="30" customHeight="1" x14ac:dyDescent="0.15">
      <c r="A904" s="362">
        <v>2</v>
      </c>
      <c r="B904" s="362">
        <v>1</v>
      </c>
      <c r="C904" s="347" t="s">
        <v>541</v>
      </c>
      <c r="D904" s="333"/>
      <c r="E904" s="333"/>
      <c r="F904" s="333"/>
      <c r="G904" s="333"/>
      <c r="H904" s="333"/>
      <c r="I904" s="333"/>
      <c r="J904" s="334">
        <v>3000020231002</v>
      </c>
      <c r="K904" s="335"/>
      <c r="L904" s="335"/>
      <c r="M904" s="335"/>
      <c r="N904" s="335"/>
      <c r="O904" s="335"/>
      <c r="P904" s="348" t="s">
        <v>549</v>
      </c>
      <c r="Q904" s="336"/>
      <c r="R904" s="336"/>
      <c r="S904" s="336"/>
      <c r="T904" s="336"/>
      <c r="U904" s="336"/>
      <c r="V904" s="336"/>
      <c r="W904" s="336"/>
      <c r="X904" s="336"/>
      <c r="Y904" s="337">
        <v>1.28868</v>
      </c>
      <c r="Z904" s="338"/>
      <c r="AA904" s="338"/>
      <c r="AB904" s="339"/>
      <c r="AC904" s="349" t="s">
        <v>420</v>
      </c>
      <c r="AD904" s="349"/>
      <c r="AE904" s="349"/>
      <c r="AF904" s="349"/>
      <c r="AG904" s="349"/>
      <c r="AH904" s="358">
        <v>1</v>
      </c>
      <c r="AI904" s="359"/>
      <c r="AJ904" s="359"/>
      <c r="AK904" s="359"/>
      <c r="AL904" s="343">
        <v>100</v>
      </c>
      <c r="AM904" s="344"/>
      <c r="AN904" s="344"/>
      <c r="AO904" s="345"/>
      <c r="AP904" s="346" t="s">
        <v>499</v>
      </c>
      <c r="AQ904" s="346"/>
      <c r="AR904" s="346"/>
      <c r="AS904" s="346"/>
      <c r="AT904" s="346"/>
      <c r="AU904" s="346"/>
      <c r="AV904" s="346"/>
      <c r="AW904" s="346"/>
      <c r="AX904" s="346"/>
    </row>
    <row r="905" spans="1:50" ht="30" customHeight="1" x14ac:dyDescent="0.15">
      <c r="A905" s="362">
        <v>3</v>
      </c>
      <c r="B905" s="362">
        <v>1</v>
      </c>
      <c r="C905" s="347" t="s">
        <v>542</v>
      </c>
      <c r="D905" s="333"/>
      <c r="E905" s="333"/>
      <c r="F905" s="333"/>
      <c r="G905" s="333"/>
      <c r="H905" s="333"/>
      <c r="I905" s="333"/>
      <c r="J905" s="334">
        <v>1000020410004</v>
      </c>
      <c r="K905" s="335"/>
      <c r="L905" s="335"/>
      <c r="M905" s="335"/>
      <c r="N905" s="335"/>
      <c r="O905" s="335"/>
      <c r="P905" s="348" t="s">
        <v>549</v>
      </c>
      <c r="Q905" s="336"/>
      <c r="R905" s="336"/>
      <c r="S905" s="336"/>
      <c r="T905" s="336"/>
      <c r="U905" s="336"/>
      <c r="V905" s="336"/>
      <c r="W905" s="336"/>
      <c r="X905" s="336"/>
      <c r="Y905" s="337">
        <v>1.2768999999999999</v>
      </c>
      <c r="Z905" s="338"/>
      <c r="AA905" s="338"/>
      <c r="AB905" s="339"/>
      <c r="AC905" s="349" t="s">
        <v>420</v>
      </c>
      <c r="AD905" s="349"/>
      <c r="AE905" s="349"/>
      <c r="AF905" s="349"/>
      <c r="AG905" s="349"/>
      <c r="AH905" s="341">
        <v>1</v>
      </c>
      <c r="AI905" s="342"/>
      <c r="AJ905" s="342"/>
      <c r="AK905" s="342"/>
      <c r="AL905" s="343">
        <v>100</v>
      </c>
      <c r="AM905" s="344"/>
      <c r="AN905" s="344"/>
      <c r="AO905" s="345"/>
      <c r="AP905" s="346" t="s">
        <v>499</v>
      </c>
      <c r="AQ905" s="346"/>
      <c r="AR905" s="346"/>
      <c r="AS905" s="346"/>
      <c r="AT905" s="346"/>
      <c r="AU905" s="346"/>
      <c r="AV905" s="346"/>
      <c r="AW905" s="346"/>
      <c r="AX905" s="346"/>
    </row>
    <row r="906" spans="1:50" ht="30" customHeight="1" x14ac:dyDescent="0.15">
      <c r="A906" s="362">
        <v>4</v>
      </c>
      <c r="B906" s="362">
        <v>1</v>
      </c>
      <c r="C906" s="347" t="s">
        <v>543</v>
      </c>
      <c r="D906" s="333"/>
      <c r="E906" s="333"/>
      <c r="F906" s="333"/>
      <c r="G906" s="333"/>
      <c r="H906" s="333"/>
      <c r="I906" s="333"/>
      <c r="J906" s="334">
        <v>1000020230006</v>
      </c>
      <c r="K906" s="335"/>
      <c r="L906" s="335"/>
      <c r="M906" s="335"/>
      <c r="N906" s="335"/>
      <c r="O906" s="335"/>
      <c r="P906" s="348" t="s">
        <v>549</v>
      </c>
      <c r="Q906" s="336"/>
      <c r="R906" s="336"/>
      <c r="S906" s="336"/>
      <c r="T906" s="336"/>
      <c r="U906" s="336"/>
      <c r="V906" s="336"/>
      <c r="W906" s="336"/>
      <c r="X906" s="336"/>
      <c r="Y906" s="337">
        <v>1.042</v>
      </c>
      <c r="Z906" s="338"/>
      <c r="AA906" s="338"/>
      <c r="AB906" s="339"/>
      <c r="AC906" s="349" t="s">
        <v>420</v>
      </c>
      <c r="AD906" s="349"/>
      <c r="AE906" s="349"/>
      <c r="AF906" s="349"/>
      <c r="AG906" s="349"/>
      <c r="AH906" s="341">
        <v>1</v>
      </c>
      <c r="AI906" s="342"/>
      <c r="AJ906" s="342"/>
      <c r="AK906" s="342"/>
      <c r="AL906" s="343">
        <v>100</v>
      </c>
      <c r="AM906" s="344"/>
      <c r="AN906" s="344"/>
      <c r="AO906" s="345"/>
      <c r="AP906" s="346" t="s">
        <v>499</v>
      </c>
      <c r="AQ906" s="346"/>
      <c r="AR906" s="346"/>
      <c r="AS906" s="346"/>
      <c r="AT906" s="346"/>
      <c r="AU906" s="346"/>
      <c r="AV906" s="346"/>
      <c r="AW906" s="346"/>
      <c r="AX906" s="346"/>
    </row>
    <row r="907" spans="1:50" ht="30" customHeight="1" x14ac:dyDescent="0.15">
      <c r="A907" s="362">
        <v>5</v>
      </c>
      <c r="B907" s="362">
        <v>1</v>
      </c>
      <c r="C907" s="347" t="s">
        <v>544</v>
      </c>
      <c r="D907" s="333"/>
      <c r="E907" s="333"/>
      <c r="F907" s="333"/>
      <c r="G907" s="333"/>
      <c r="H907" s="333"/>
      <c r="I907" s="333"/>
      <c r="J907" s="334">
        <v>5000020240001</v>
      </c>
      <c r="K907" s="335"/>
      <c r="L907" s="335"/>
      <c r="M907" s="335"/>
      <c r="N907" s="335"/>
      <c r="O907" s="335"/>
      <c r="P907" s="348" t="s">
        <v>549</v>
      </c>
      <c r="Q907" s="336"/>
      <c r="R907" s="336"/>
      <c r="S907" s="336"/>
      <c r="T907" s="336"/>
      <c r="U907" s="336"/>
      <c r="V907" s="336"/>
      <c r="W907" s="336"/>
      <c r="X907" s="336"/>
      <c r="Y907" s="337">
        <v>0.99944</v>
      </c>
      <c r="Z907" s="338"/>
      <c r="AA907" s="338"/>
      <c r="AB907" s="339"/>
      <c r="AC907" s="349" t="s">
        <v>420</v>
      </c>
      <c r="AD907" s="349"/>
      <c r="AE907" s="349"/>
      <c r="AF907" s="349"/>
      <c r="AG907" s="349"/>
      <c r="AH907" s="341">
        <v>1</v>
      </c>
      <c r="AI907" s="342"/>
      <c r="AJ907" s="342"/>
      <c r="AK907" s="342"/>
      <c r="AL907" s="343">
        <v>100</v>
      </c>
      <c r="AM907" s="344"/>
      <c r="AN907" s="344"/>
      <c r="AO907" s="345"/>
      <c r="AP907" s="346" t="s">
        <v>499</v>
      </c>
      <c r="AQ907" s="346"/>
      <c r="AR907" s="346"/>
      <c r="AS907" s="346"/>
      <c r="AT907" s="346"/>
      <c r="AU907" s="346"/>
      <c r="AV907" s="346"/>
      <c r="AW907" s="346"/>
      <c r="AX907" s="346"/>
    </row>
    <row r="908" spans="1:50" ht="30" customHeight="1" x14ac:dyDescent="0.15">
      <c r="A908" s="362">
        <v>6</v>
      </c>
      <c r="B908" s="362">
        <v>1</v>
      </c>
      <c r="C908" s="347" t="s">
        <v>545</v>
      </c>
      <c r="D908" s="333"/>
      <c r="E908" s="333"/>
      <c r="F908" s="333"/>
      <c r="G908" s="333"/>
      <c r="H908" s="333"/>
      <c r="I908" s="333"/>
      <c r="J908" s="334">
        <v>4000020120006</v>
      </c>
      <c r="K908" s="335"/>
      <c r="L908" s="335"/>
      <c r="M908" s="335"/>
      <c r="N908" s="335"/>
      <c r="O908" s="335"/>
      <c r="P908" s="348" t="s">
        <v>549</v>
      </c>
      <c r="Q908" s="336"/>
      <c r="R908" s="336"/>
      <c r="S908" s="336"/>
      <c r="T908" s="336"/>
      <c r="U908" s="336"/>
      <c r="V908" s="336"/>
      <c r="W908" s="336"/>
      <c r="X908" s="336"/>
      <c r="Y908" s="337">
        <v>0.85960000000000003</v>
      </c>
      <c r="Z908" s="338"/>
      <c r="AA908" s="338"/>
      <c r="AB908" s="339"/>
      <c r="AC908" s="349" t="s">
        <v>420</v>
      </c>
      <c r="AD908" s="349"/>
      <c r="AE908" s="349"/>
      <c r="AF908" s="349"/>
      <c r="AG908" s="349"/>
      <c r="AH908" s="341">
        <v>1</v>
      </c>
      <c r="AI908" s="342"/>
      <c r="AJ908" s="342"/>
      <c r="AK908" s="342"/>
      <c r="AL908" s="343">
        <v>100</v>
      </c>
      <c r="AM908" s="344"/>
      <c r="AN908" s="344"/>
      <c r="AO908" s="345"/>
      <c r="AP908" s="346" t="s">
        <v>499</v>
      </c>
      <c r="AQ908" s="346"/>
      <c r="AR908" s="346"/>
      <c r="AS908" s="346"/>
      <c r="AT908" s="346"/>
      <c r="AU908" s="346"/>
      <c r="AV908" s="346"/>
      <c r="AW908" s="346"/>
      <c r="AX908" s="346"/>
    </row>
    <row r="909" spans="1:50" ht="30" customHeight="1" x14ac:dyDescent="0.15">
      <c r="A909" s="362">
        <v>7</v>
      </c>
      <c r="B909" s="362">
        <v>1</v>
      </c>
      <c r="C909" s="347" t="s">
        <v>546</v>
      </c>
      <c r="D909" s="333"/>
      <c r="E909" s="333"/>
      <c r="F909" s="333"/>
      <c r="G909" s="333"/>
      <c r="H909" s="333"/>
      <c r="I909" s="333"/>
      <c r="J909" s="334">
        <v>2000020080004</v>
      </c>
      <c r="K909" s="335"/>
      <c r="L909" s="335"/>
      <c r="M909" s="335"/>
      <c r="N909" s="335"/>
      <c r="O909" s="335"/>
      <c r="P909" s="348" t="s">
        <v>549</v>
      </c>
      <c r="Q909" s="336"/>
      <c r="R909" s="336"/>
      <c r="S909" s="336"/>
      <c r="T909" s="336"/>
      <c r="U909" s="336"/>
      <c r="V909" s="336"/>
      <c r="W909" s="336"/>
      <c r="X909" s="336"/>
      <c r="Y909" s="337">
        <v>0.72306400000000004</v>
      </c>
      <c r="Z909" s="338"/>
      <c r="AA909" s="338"/>
      <c r="AB909" s="339"/>
      <c r="AC909" s="349" t="s">
        <v>420</v>
      </c>
      <c r="AD909" s="349"/>
      <c r="AE909" s="349"/>
      <c r="AF909" s="349"/>
      <c r="AG909" s="349"/>
      <c r="AH909" s="341">
        <v>1</v>
      </c>
      <c r="AI909" s="342"/>
      <c r="AJ909" s="342"/>
      <c r="AK909" s="342"/>
      <c r="AL909" s="343">
        <v>100</v>
      </c>
      <c r="AM909" s="344"/>
      <c r="AN909" s="344"/>
      <c r="AO909" s="345"/>
      <c r="AP909" s="346" t="s">
        <v>499</v>
      </c>
      <c r="AQ909" s="346"/>
      <c r="AR909" s="346"/>
      <c r="AS909" s="346"/>
      <c r="AT909" s="346"/>
      <c r="AU909" s="346"/>
      <c r="AV909" s="346"/>
      <c r="AW909" s="346"/>
      <c r="AX909" s="346"/>
    </row>
    <row r="910" spans="1:50" ht="30" customHeight="1" x14ac:dyDescent="0.15">
      <c r="A910" s="362">
        <v>8</v>
      </c>
      <c r="B910" s="362">
        <v>1</v>
      </c>
      <c r="C910" s="347" t="s">
        <v>547</v>
      </c>
      <c r="D910" s="333"/>
      <c r="E910" s="333"/>
      <c r="F910" s="333"/>
      <c r="G910" s="333"/>
      <c r="H910" s="333"/>
      <c r="I910" s="333"/>
      <c r="J910" s="334">
        <v>7000020100005</v>
      </c>
      <c r="K910" s="335"/>
      <c r="L910" s="335"/>
      <c r="M910" s="335"/>
      <c r="N910" s="335"/>
      <c r="O910" s="335"/>
      <c r="P910" s="348" t="s">
        <v>549</v>
      </c>
      <c r="Q910" s="336"/>
      <c r="R910" s="336"/>
      <c r="S910" s="336"/>
      <c r="T910" s="336"/>
      <c r="U910" s="336"/>
      <c r="V910" s="336"/>
      <c r="W910" s="336"/>
      <c r="X910" s="336"/>
      <c r="Y910" s="337">
        <v>0.70155999999999996</v>
      </c>
      <c r="Z910" s="338"/>
      <c r="AA910" s="338"/>
      <c r="AB910" s="339"/>
      <c r="AC910" s="349" t="s">
        <v>420</v>
      </c>
      <c r="AD910" s="349"/>
      <c r="AE910" s="349"/>
      <c r="AF910" s="349"/>
      <c r="AG910" s="349"/>
      <c r="AH910" s="341">
        <v>1</v>
      </c>
      <c r="AI910" s="342"/>
      <c r="AJ910" s="342"/>
      <c r="AK910" s="342"/>
      <c r="AL910" s="343">
        <v>100</v>
      </c>
      <c r="AM910" s="344"/>
      <c r="AN910" s="344"/>
      <c r="AO910" s="345"/>
      <c r="AP910" s="346" t="s">
        <v>499</v>
      </c>
      <c r="AQ910" s="346"/>
      <c r="AR910" s="346"/>
      <c r="AS910" s="346"/>
      <c r="AT910" s="346"/>
      <c r="AU910" s="346"/>
      <c r="AV910" s="346"/>
      <c r="AW910" s="346"/>
      <c r="AX910" s="346"/>
    </row>
    <row r="911" spans="1:50" ht="30" customHeight="1" x14ac:dyDescent="0.15">
      <c r="A911" s="362">
        <v>9</v>
      </c>
      <c r="B911" s="362">
        <v>1</v>
      </c>
      <c r="C911" s="347" t="s">
        <v>548</v>
      </c>
      <c r="D911" s="333"/>
      <c r="E911" s="333"/>
      <c r="F911" s="333"/>
      <c r="G911" s="333"/>
      <c r="H911" s="333"/>
      <c r="I911" s="333"/>
      <c r="J911" s="334">
        <v>1000020110001</v>
      </c>
      <c r="K911" s="335"/>
      <c r="L911" s="335"/>
      <c r="M911" s="335"/>
      <c r="N911" s="335"/>
      <c r="O911" s="335"/>
      <c r="P911" s="348" t="s">
        <v>549</v>
      </c>
      <c r="Q911" s="336"/>
      <c r="R911" s="336"/>
      <c r="S911" s="336"/>
      <c r="T911" s="336"/>
      <c r="U911" s="336"/>
      <c r="V911" s="336"/>
      <c r="W911" s="336"/>
      <c r="X911" s="336"/>
      <c r="Y911" s="337">
        <v>0.54641200000000001</v>
      </c>
      <c r="Z911" s="338"/>
      <c r="AA911" s="338"/>
      <c r="AB911" s="339"/>
      <c r="AC911" s="349" t="s">
        <v>420</v>
      </c>
      <c r="AD911" s="349"/>
      <c r="AE911" s="349"/>
      <c r="AF911" s="349"/>
      <c r="AG911" s="349"/>
      <c r="AH911" s="341">
        <v>1</v>
      </c>
      <c r="AI911" s="342"/>
      <c r="AJ911" s="342"/>
      <c r="AK911" s="342"/>
      <c r="AL911" s="343">
        <v>100</v>
      </c>
      <c r="AM911" s="344"/>
      <c r="AN911" s="344"/>
      <c r="AO911" s="345"/>
      <c r="AP911" s="346" t="s">
        <v>499</v>
      </c>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50.25" customHeight="1" x14ac:dyDescent="0.15">
      <c r="A936" s="362">
        <v>1</v>
      </c>
      <c r="B936" s="362">
        <v>1</v>
      </c>
      <c r="C936" s="347" t="s">
        <v>534</v>
      </c>
      <c r="D936" s="333"/>
      <c r="E936" s="333"/>
      <c r="F936" s="333"/>
      <c r="G936" s="333"/>
      <c r="H936" s="333"/>
      <c r="I936" s="333"/>
      <c r="J936" s="334" t="s">
        <v>499</v>
      </c>
      <c r="K936" s="335"/>
      <c r="L936" s="335"/>
      <c r="M936" s="335"/>
      <c r="N936" s="335"/>
      <c r="O936" s="335"/>
      <c r="P936" s="348" t="s">
        <v>550</v>
      </c>
      <c r="Q936" s="336"/>
      <c r="R936" s="336"/>
      <c r="S936" s="336"/>
      <c r="T936" s="336"/>
      <c r="U936" s="336"/>
      <c r="V936" s="336"/>
      <c r="W936" s="336"/>
      <c r="X936" s="336"/>
      <c r="Y936" s="337">
        <v>10</v>
      </c>
      <c r="Z936" s="338"/>
      <c r="AA936" s="338"/>
      <c r="AB936" s="339"/>
      <c r="AC936" s="349" t="s">
        <v>418</v>
      </c>
      <c r="AD936" s="357"/>
      <c r="AE936" s="357"/>
      <c r="AF936" s="357"/>
      <c r="AG936" s="357"/>
      <c r="AH936" s="358">
        <v>2</v>
      </c>
      <c r="AI936" s="359"/>
      <c r="AJ936" s="359"/>
      <c r="AK936" s="359"/>
      <c r="AL936" s="343">
        <v>100</v>
      </c>
      <c r="AM936" s="344"/>
      <c r="AN936" s="344"/>
      <c r="AO936" s="345"/>
      <c r="AP936" s="346" t="s">
        <v>499</v>
      </c>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2">
    <cfRule type="expression" dxfId="2095" priority="13879">
      <formula>IF(RIGHT(TEXT(Y782,"0.#"),1)=".",FALSE,TRUE)</formula>
    </cfRule>
    <cfRule type="expression" dxfId="2094" priority="13880">
      <formula>IF(RIGHT(TEXT(Y782,"0.#"),1)=".",TRUE,FALSE)</formula>
    </cfRule>
  </conditionalFormatting>
  <conditionalFormatting sqref="Y791">
    <cfRule type="expression" dxfId="2093" priority="13875">
      <formula>IF(RIGHT(TEXT(Y791,"0.#"),1)=".",FALSE,TRUE)</formula>
    </cfRule>
    <cfRule type="expression" dxfId="2092" priority="13876">
      <formula>IF(RIGHT(TEXT(Y791,"0.#"),1)=".",TRUE,FALSE)</formula>
    </cfRule>
  </conditionalFormatting>
  <conditionalFormatting sqref="Y822:Y829 Y820 Y809:Y816 Y807 Y796:Y803 Y794">
    <cfRule type="expression" dxfId="2091" priority="13657">
      <formula>IF(RIGHT(TEXT(Y794,"0.#"),1)=".",FALSE,TRUE)</formula>
    </cfRule>
    <cfRule type="expression" dxfId="2090" priority="13658">
      <formula>IF(RIGHT(TEXT(Y794,"0.#"),1)=".",TRUE,FALSE)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3:Y790 Y781">
    <cfRule type="expression" dxfId="2083" priority="13681">
      <formula>IF(RIGHT(TEXT(Y781,"0.#"),1)=".",FALSE,TRUE)</formula>
    </cfRule>
    <cfRule type="expression" dxfId="2082" priority="13682">
      <formula>IF(RIGHT(TEXT(Y781,"0.#"),1)=".",TRUE,FALSE)</formula>
    </cfRule>
  </conditionalFormatting>
  <conditionalFormatting sqref="AU782">
    <cfRule type="expression" dxfId="2081" priority="13679">
      <formula>IF(RIGHT(TEXT(AU782,"0.#"),1)=".",FALSE,TRUE)</formula>
    </cfRule>
    <cfRule type="expression" dxfId="2080" priority="13680">
      <formula>IF(RIGHT(TEXT(AU782,"0.#"),1)=".",TRUE,FALSE)</formula>
    </cfRule>
  </conditionalFormatting>
  <conditionalFormatting sqref="AU791">
    <cfRule type="expression" dxfId="2079" priority="13677">
      <formula>IF(RIGHT(TEXT(AU791,"0.#"),1)=".",FALSE,TRUE)</formula>
    </cfRule>
    <cfRule type="expression" dxfId="2078" priority="13678">
      <formula>IF(RIGHT(TEXT(AU791,"0.#"),1)=".",TRUE,FALSE)</formula>
    </cfRule>
  </conditionalFormatting>
  <conditionalFormatting sqref="AU783:AU790 AU781">
    <cfRule type="expression" dxfId="2077" priority="13675">
      <formula>IF(RIGHT(TEXT(AU781,"0.#"),1)=".",FALSE,TRUE)</formula>
    </cfRule>
    <cfRule type="expression" dxfId="2076" priority="13676">
      <formula>IF(RIGHT(TEXT(AU781,"0.#"),1)=".",TRUE,FALSE)</formula>
    </cfRule>
  </conditionalFormatting>
  <conditionalFormatting sqref="Y821 Y808 Y795">
    <cfRule type="expression" dxfId="2075" priority="13661">
      <formula>IF(RIGHT(TEXT(Y795,"0.#"),1)=".",FALSE,TRUE)</formula>
    </cfRule>
    <cfRule type="expression" dxfId="2074" priority="13662">
      <formula>IF(RIGHT(TEXT(Y795,"0.#"),1)=".",TRUE,FALSE)</formula>
    </cfRule>
  </conditionalFormatting>
  <conditionalFormatting sqref="Y830 Y817 Y804">
    <cfRule type="expression" dxfId="2073" priority="13659">
      <formula>IF(RIGHT(TEXT(Y804,"0.#"),1)=".",FALSE,TRUE)</formula>
    </cfRule>
    <cfRule type="expression" dxfId="2072" priority="13660">
      <formula>IF(RIGHT(TEXT(Y804,"0.#"),1)=".",TRUE,FALSE)</formula>
    </cfRule>
  </conditionalFormatting>
  <conditionalFormatting sqref="AU821 AU808 AU795">
    <cfRule type="expression" dxfId="2071" priority="13655">
      <formula>IF(RIGHT(TEXT(AU795,"0.#"),1)=".",FALSE,TRUE)</formula>
    </cfRule>
    <cfRule type="expression" dxfId="2070" priority="13656">
      <formula>IF(RIGHT(TEXT(AU795,"0.#"),1)=".",TRUE,FALSE)</formula>
    </cfRule>
  </conditionalFormatting>
  <conditionalFormatting sqref="AU830 AU817 AU804">
    <cfRule type="expression" dxfId="2069" priority="13653">
      <formula>IF(RIGHT(TEXT(AU804,"0.#"),1)=".",FALSE,TRUE)</formula>
    </cfRule>
    <cfRule type="expression" dxfId="2068" priority="13654">
      <formula>IF(RIGHT(TEXT(AU804,"0.#"),1)=".",TRUE,FALSE)</formula>
    </cfRule>
  </conditionalFormatting>
  <conditionalFormatting sqref="AU822:AU829 AU820 AU809:AU816 AU807 AU796:AU803 AU794">
    <cfRule type="expression" dxfId="2067" priority="13651">
      <formula>IF(RIGHT(TEXT(AU794,"0.#"),1)=".",FALSE,TRUE)</formula>
    </cfRule>
    <cfRule type="expression" dxfId="2066" priority="13652">
      <formula>IF(RIGHT(TEXT(AU794,"0.#"),1)=".",TRUE,FALSE)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12:AO932">
    <cfRule type="expression" dxfId="1255" priority="2063">
      <formula>IF(AND(AL912&gt;=0, RIGHT(TEXT(AL912,"0.#"),1)&lt;&gt;"."),TRUE,FALSE)</formula>
    </cfRule>
    <cfRule type="expression" dxfId="1254" priority="2064">
      <formula>IF(AND(AL912&gt;=0, RIGHT(TEXT(AL912,"0.#"),1)="."),TRUE,FALSE)</formula>
    </cfRule>
    <cfRule type="expression" dxfId="1253" priority="2065">
      <formula>IF(AND(AL912&lt;0, RIGHT(TEXT(AL912,"0.#"),1)&lt;&gt;"."),TRUE,FALSE)</formula>
    </cfRule>
    <cfRule type="expression" dxfId="1252" priority="2066">
      <formula>IF(AND(AL912&lt;0, RIGHT(TEXT(AL912,"0.#"),1)="."),TRUE,FALSE)</formula>
    </cfRule>
  </conditionalFormatting>
  <conditionalFormatting sqref="AL903:AO903">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L904:AO911">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27" max="49" man="1"/>
    <brk id="735" max="49" man="1"/>
    <brk id="778" max="49" man="1"/>
    <brk id="833"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t="s">
        <v>484</v>
      </c>
      <c r="C10" s="13" t="str">
        <f t="shared" si="0"/>
        <v>国土強靱化施策</v>
      </c>
      <c r="D10" s="13" t="str">
        <f t="shared" si="8"/>
        <v>国土強靱化施策</v>
      </c>
      <c r="F10" s="18" t="s">
        <v>234</v>
      </c>
      <c r="G10" s="17"/>
      <c r="H10" s="13" t="str">
        <f t="shared" si="1"/>
        <v/>
      </c>
      <c r="I10" s="13" t="str">
        <f t="shared" si="5"/>
        <v>一般会計</v>
      </c>
      <c r="K10" s="14" t="s">
        <v>373</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2019-05-14T07:03:18Z</cp:lastPrinted>
  <dcterms:created xsi:type="dcterms:W3CDTF">2012-03-13T00:50:25Z</dcterms:created>
  <dcterms:modified xsi:type="dcterms:W3CDTF">2019-09-03T10:49:10Z</dcterms:modified>
</cp:coreProperties>
</file>