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砂計総務係長\行政部費\H31レビューシート\④レビュー推進チーム所見への対応\担当より\"/>
    </mc:Choice>
  </mc:AlternateContent>
  <bookViews>
    <workbookView xWindow="5580" yWindow="300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<sst xmlns="http://schemas.openxmlformats.org/spreadsheetml/2006/main" count="2087" uniqueCount="530">
  <si>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</si>
  <si>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</si>
  <si>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</si>
  <si>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</si>
  <si>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</si>
  <si>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</si>
  <si>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</si>
  <si>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</si>
  <si>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</si>
  <si>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</si>
  <si>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</si>
  <si>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</si>
  <si>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</si>
  <si>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</si>
  <si>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</si>
  <si>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</si>
  <si>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</si>
  <si>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</si>
  <si>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</si>
  <si>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</si>
  <si>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</si>
  <si>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</si>
  <si>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</si>
  <si>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</si>
  <si>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</si>
  <si>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</si>
  <si>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</si>
  <si>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</si>
  <si>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</si>
  <si>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</si>
  <si>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</si>
  <si>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</si>
  <si>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</si>
  <si>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</si>
  <si>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</si>
  <si>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</si>
  <si>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</si>
  <si>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</si>
  <si>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</si>
  <si>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</si>
  <si>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</si>
  <si>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</si>
  <si>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</si>
  <si>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</si>
  <si>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</si>
  <si>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</si>
  <si>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</si>
  <si>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</si>
  <si>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</si>
  <si>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</si>
  <si>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</si>
  <si>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</si>
  <si>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</si>
  <si>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</si>
  <si>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</si>
  <si>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</si>
  <si>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</si>
  <si>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</si>
  <si>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</si>
  <si>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</si>
  <si>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</si>
  <si>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</si>
  <si>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</si>
  <si>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</si>
  <si>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</si>
  <si>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</si>
  <si>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</si>
  <si>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</si>
  <si>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</si>
  <si>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</si>
  <si>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</si>
  <si>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</si>
  <si>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</si>
  <si>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</si>
  <si>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</si>
  <si>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</si>
  <si>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</si>
  <si>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</si>
  <si>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</si>
  <si>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</si>
  <si>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</si>
  <si>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</si>
  <si>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</si>
  <si>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</si>
  <si>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</si>
  <si>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</si>
  <si>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</si>
  <si>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</si>
  <si>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</si>
  <si>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</si>
  <si>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</si>
  <si>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</si>
  <si>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</si>
  <si>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</si>
  <si>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</si>
  <si>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</si>
  <si>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</si>
  <si>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</si>
  <si>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</si>
  <si>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</si>
  <si>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</si>
  <si>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</si>
  <si>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</si>
  <si>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</si>
  <si>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</si>
  <si>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</si>
  <si>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</si>
  <si>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</si>
  <si>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</si>
  <si>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</si>
  <si>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</si>
  <si>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</si>
  <si>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</si>
  <si>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</si>
  <si>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</si>
  <si>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</si>
  <si>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</si>
  <si>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</si>
  <si>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</si>
  <si>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</si>
  <si>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</si>
  <si>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</si>
  <si>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</si>
  <si>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</si>
  <si>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</si>
  <si>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</si>
  <si>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</si>
  <si>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</si>
  <si>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</si>
  <si>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</si>
  <si>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</si>
  <si>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</si>
  <si>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</si>
  <si>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</si>
  <si>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</si>
  <si>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</si>
  <si>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</si>
  <si>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</si>
  <si>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</si>
  <si>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</si>
  <si>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</si>
  <si>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</si>
  <si>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</si>
  <si>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</si>
  <si>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</si>
  <si>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</si>
  <si>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</si>
  <si>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</si>
  <si>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</si>
  <si>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</si>
  <si>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</si>
  <si>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</si>
  <si>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</si>
  <si>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</si>
  <si>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</si>
  <si>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</si>
  <si>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</si>
  <si>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</si>
  <si>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</si>
  <si>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</si>
  <si>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</si>
  <si>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</si>
  <si>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</si>
  <si>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</si>
  <si>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</si>
  <si>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</si>
  <si>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</si>
  <si>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</si>
  <si>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</si>
  <si>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</si>
  <si>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</si>
  <si>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</si>
  <si>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</si>
  <si>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</si>
  <si>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</si>
  <si>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</si>
  <si>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</si>
  <si>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</si>
  <si>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</si>
  <si>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</si>
  <si>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</si>
  <si>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</si>
  <si>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</si>
  <si>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</si>
  <si>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</si>
  <si>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</si>
  <si>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</si>
  <si>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</si>
  <si>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</si>
  <si>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</si>
  <si>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</si>
  <si>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</si>
  <si>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</si>
  <si>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</si>
  <si>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</si>
  <si>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</si>
  <si>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</si>
  <si>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</si>
  <si>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</si>
  <si>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</si>
  <si>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</si>
  <si>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</si>
  <si>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</si>
  <si>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</si>
  <si>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</si>
  <si>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</si>
  <si>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</si>
  <si>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</si>
  <si>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</si>
  <si>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</si>
  <si>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</si>
  <si>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</si>
  <si>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</si>
  <si>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</si>
  <si>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</si>
  <si>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</si>
  <si>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</si>
  <si>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</si>
  <si>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</si>
  <si>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</si>
  <si>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</si>
  <si>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</si>
  <si>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</si>
  <si>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</si>
  <si>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</si>
  <si>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</si>
  <si>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</si>
  <si>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</si>
  <si>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</si>
  <si>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</si>
  <si>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</si>
  <si>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</si>
  <si>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</si>
  <si>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</si>
  <si>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</si>
  <si>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</si>
  <si>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</si>
  <si>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</si>
  <si>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</si>
  <si>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</si>
  <si>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</si>
  <si>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</si>
  <si>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</si>
  <si>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</si>
  <si>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</si>
  <si>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</si>
  <si>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</si>
  <si>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</si>
  <si>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</si>
  <si>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</si>
  <si>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</si>
  <si>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</si>
  <si>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</si>
  <si>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</si>
  <si>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</si>
  <si>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</si>
  <si>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</si>
  <si>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</si>
  <si>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</si>
  <si>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</si>
  <si>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</si>
  <si>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</si>
  <si>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</si>
  <si>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</si>
  <si>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</si>
  <si>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</si>
  <si>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</si>
  <si>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</si>
  <si>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</si>
  <si>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</si>
  <si>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</si>
  <si>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</si>
  <si>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</si>
  <si>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</si>
  <si>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</si>
  <si>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</si>
  <si>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</si>
  <si>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</si>
  <si>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</si>
  <si>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</si>
  <si>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</si>
  <si>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</si>
  <si>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</si>
  <si>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</si>
  <si>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</si>
  <si>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</si>
  <si>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</si>
  <si>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</si>
  <si>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</si>
  <si>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</si>
  <si>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</si>
  <si>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</si>
  <si>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</si>
  <si>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</si>
  <si>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</si>
  <si>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</si>
  <si>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</si>
  <si>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</si>
  <si>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</si>
  <si>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</si>
  <si>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</si>
  <si>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</si>
  <si>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</si>
  <si>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</si>
  <si>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</si>
  <si>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</si>
  <si>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</si>
  <si>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</si>
  <si>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</si>
  <si>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</si>
  <si>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</si>
  <si>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</si>
  <si>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</si>
  <si>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</si>
  <si>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</si>
  <si>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</si>
  <si>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</si>
  <si>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</si>
  <si>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</si>
  <si>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</si>
  <si>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</si>
  <si>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</si>
  <si>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</si>
  <si>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</si>
  <si>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</si>
  <si>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</si>
  <si>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</si>
  <si>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</si>
  <si>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</si>
  <si>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</si>
  <si>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</si>
  <si>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</si>
  <si>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</si>
  <si>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</si>
  <si>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</si>
  <si>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</si>
  <si>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</si>
  <si>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</si>
  <si>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</si>
  <si>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</si>
  <si>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</si>
  <si>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</si>
  <si>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</si>
  <si>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</si>
  <si>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</si>
  <si>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</si>
  <si>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</si>
  <si>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</si>
  <si>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</si>
  <si>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</si>
  <si>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</si>
  <si>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</si>
  <si>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</si>
  <si>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</si>
  <si>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</si>
  <si>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</si>
  <si>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</si>
  <si>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</si>
  <si>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</si>
  <si>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</si>
  <si>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</si>
  <si>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</si>
  <si>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</si>
  <si>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</si>
  <si>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</si>
  <si>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</si>
  <si>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</si>
  <si>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</si>
  <si>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</si>
  <si>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</si>
  <si>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</si>
  <si>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</si>
  <si>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</si>
  <si>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</si>
  <si>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</si>
  <si>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</si>
  <si>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</si>
  <si>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</si>
  <si>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</si>
  <si>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</si>
  <si>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</si>
  <si>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</si>
  <si>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</si>
  <si>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</si>
  <si>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</si>
  <si>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</si>
  <si>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</si>
  <si>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</si>
  <si>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</si>
  <si>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</si>
  <si>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</si>
  <si>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</si>
  <si>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</si>
  <si>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</si>
  <si>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</si>
  <si>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</si>
  <si>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</si>
  <si>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</si>
  <si>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</si>
  <si>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</si>
  <si>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</si>
  <si>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</si>
  <si>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</si>
  <si>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</si>
  <si>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</si>
  <si>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</si>
  <si>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</si>
  <si>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</si>
  <si>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</si>
  <si>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</si>
  <si>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</si>
  <si>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</si>
  <si>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</si>
  <si>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</si>
  <si>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</si>
  <si>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</si>
  <si>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</si>
  <si>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</si>
  <si>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</si>
  <si>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</si>
  <si>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</si>
  <si>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</si>
  <si>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</si>
  <si>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</si>
  <si>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</si>
  <si>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</si>
  <si>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</si>
  <si>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</si>
  <si>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</si>
  <si>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</si>
  <si>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</si>
  <si>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</si>
  <si>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</si>
  <si>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</si>
  <si>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</si>
  <si>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</si>
  <si>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</si>
  <si>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</si>
  <si>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</si>
  <si>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</si>
  <si>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</si>
  <si>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</si>
  <si>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</si>
  <si>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</si>
  <si>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</si>
  <si>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</si>
  <si>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</si>
  <si>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</si>
  <si>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</si>
  <si>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</si>
  <si>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</si>
  <si>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</si>
  <si>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</si>
  <si>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</si>
  <si>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</si>
  <si>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</si>
  <si>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</si>
  <si>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</si>
  <si>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</si>
  <si>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</si>
  <si>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</si>
  <si>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</si>
  <si>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</si>
  <si>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</si>
  <si>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</si>
  <si>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</si>
  <si>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</si>
  <si>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</si>
  <si>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</si>
  <si>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</si>
  <si>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</si>
  <si>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</si>
  <si>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</si>
  <si>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</si>
  <si>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</si>
  <si>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</si>
  <si>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</si>
  <si>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</si>
  <si>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</si>
  <si>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</si>
  <si>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</si>
  <si>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</si>
  <si>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回</t>
    <rPh sb="0" eb="1">
      <t>カイ</t>
    </rPh>
    <phoneticPr fontId="5"/>
  </si>
  <si>
    <t>水管理・国土保全局</t>
  </si>
  <si>
    <t>砂防計画課</t>
  </si>
  <si>
    <t>○</t>
  </si>
  <si>
    <t>土砂災害防止法第31条に基づく土砂災害緊急情報等の通知回数（国土交通省調べ）</t>
    <rPh sb="30" eb="32">
      <t>コクド</t>
    </rPh>
    <rPh sb="32" eb="35">
      <t>コウツウショウ</t>
    </rPh>
    <rPh sb="35" eb="36">
      <t>シラ</t>
    </rPh>
    <phoneticPr fontId="5"/>
  </si>
  <si>
    <t>4 水害等災害による被害の軽減</t>
  </si>
  <si>
    <t>12 水害・土砂災害の防止・減災を推進する</t>
  </si>
  <si>
    <t>‐</t>
  </si>
  <si>
    <t>引き続き、適正な業務執行となるよう確認を行うものとする。</t>
  </si>
  <si>
    <t>土砂災害警戒区域等における土砂災害防止対策の推進に関する法律　第２９条・第３１条</t>
  </si>
  <si>
    <t>－</t>
  </si>
  <si>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</si>
  <si>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</si>
  <si>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土砂災害防止法第29条に基づく緊急調査の実施により、住民の警戒避難に資する情報の提供。</t>
    <rPh sb="0" eb="2">
      <t>ドシャ</t>
    </rPh>
    <rPh sb="2" eb="4">
      <t>サイガイ</t>
    </rPh>
    <rPh sb="4" eb="6">
      <t>ボウシ</t>
    </rPh>
    <rPh sb="6" eb="7">
      <t>ホウ</t>
    </rPh>
    <rPh sb="7" eb="8">
      <t>ダイ</t>
    </rPh>
    <rPh sb="10" eb="11">
      <t>ジョウ</t>
    </rPh>
    <rPh sb="12" eb="13">
      <t>モト</t>
    </rPh>
    <rPh sb="15" eb="17">
      <t>キンキュウ</t>
    </rPh>
    <rPh sb="17" eb="19">
      <t>チョウサ</t>
    </rPh>
    <rPh sb="20" eb="22">
      <t>ジッシ</t>
    </rPh>
    <rPh sb="26" eb="28">
      <t>ジュウミン</t>
    </rPh>
    <rPh sb="29" eb="31">
      <t>ケイカイ</t>
    </rPh>
    <rPh sb="31" eb="33">
      <t>ヒナン</t>
    </rPh>
    <rPh sb="34" eb="35">
      <t>シ</t>
    </rPh>
    <rPh sb="37" eb="39">
      <t>ジョウホウ</t>
    </rPh>
    <rPh sb="40" eb="42">
      <t>テイキョウ</t>
    </rPh>
    <phoneticPr fontId="5"/>
  </si>
  <si>
    <t>土砂災害防止法第31条に基づく土砂災害緊急情報等の通知回数。</t>
    <rPh sb="0" eb="2">
      <t>ドシャ</t>
    </rPh>
    <rPh sb="2" eb="4">
      <t>サイガイ</t>
    </rPh>
    <rPh sb="4" eb="6">
      <t>ボウシ</t>
    </rPh>
    <rPh sb="6" eb="7">
      <t>ホウ</t>
    </rPh>
    <rPh sb="7" eb="8">
      <t>ダイ</t>
    </rPh>
    <rPh sb="10" eb="11">
      <t>ジョウ</t>
    </rPh>
    <rPh sb="12" eb="13">
      <t>モト</t>
    </rPh>
    <rPh sb="15" eb="17">
      <t>ドシャ</t>
    </rPh>
    <rPh sb="17" eb="19">
      <t>サイガイ</t>
    </rPh>
    <rPh sb="19" eb="21">
      <t>キンキュウ</t>
    </rPh>
    <rPh sb="21" eb="23">
      <t>ジョウホウ</t>
    </rPh>
    <rPh sb="23" eb="24">
      <t>トウ</t>
    </rPh>
    <rPh sb="25" eb="27">
      <t>ツウチ</t>
    </rPh>
    <rPh sb="27" eb="29">
      <t>カイスウ</t>
    </rPh>
    <phoneticPr fontId="5"/>
  </si>
  <si>
    <t>執行額／調査回数　　　　　　　　　　　　　　</t>
    <rPh sb="0" eb="2">
      <t>シッコウ</t>
    </rPh>
    <rPh sb="2" eb="3">
      <t>ガク</t>
    </rPh>
    <rPh sb="4" eb="6">
      <t>チョウサ</t>
    </rPh>
    <rPh sb="6" eb="8">
      <t>カイスウ</t>
    </rPh>
    <phoneticPr fontId="5"/>
  </si>
  <si>
    <t>百万円</t>
    <rPh sb="0" eb="2">
      <t>ヒャクマン</t>
    </rPh>
    <rPh sb="2" eb="3">
      <t>エン</t>
    </rPh>
    <phoneticPr fontId="5"/>
  </si>
  <si>
    <t>百万円/回</t>
    <rPh sb="0" eb="1">
      <t>ヒャク</t>
    </rPh>
    <rPh sb="1" eb="3">
      <t>マンエン</t>
    </rPh>
    <rPh sb="4" eb="5">
      <t>カイ</t>
    </rPh>
    <phoneticPr fontId="5"/>
  </si>
  <si>
    <t>0.9/1</t>
  </si>
  <si>
    <t>1.4/2</t>
  </si>
  <si>
    <t>　豪雨や地震等により河道閉塞（天然ダム）及び火山噴火に起因する大規模な土砂災害が急迫している状況において、市町村が適切に住民の避難指示の判断等を行えるよう、土砂災害防止法第29条に基づき、国が緊急調査を行い、同法第31条により土砂災害緊急情報を市町村へ通知及び一般へ周知することとなっている。本事業では、大規模な土砂災害が急迫している状況において、迅速に緊急調査を実施し、土砂災害緊急情報を発出することにより、避難行動を的確に支援し、土砂災害の防止・減災に寄与する。</t>
    <rPh sb="1" eb="3">
      <t>ゴウウ</t>
    </rPh>
    <rPh sb="4" eb="6">
      <t>ジシン</t>
    </rPh>
    <rPh sb="6" eb="7">
      <t>ナド</t>
    </rPh>
    <rPh sb="10" eb="12">
      <t>カドウ</t>
    </rPh>
    <rPh sb="12" eb="14">
      <t>ヘイソク</t>
    </rPh>
    <rPh sb="15" eb="17">
      <t>テンネン</t>
    </rPh>
    <rPh sb="20" eb="21">
      <t>オヨ</t>
    </rPh>
    <rPh sb="22" eb="24">
      <t>カザン</t>
    </rPh>
    <rPh sb="24" eb="26">
      <t>フンカ</t>
    </rPh>
    <rPh sb="27" eb="29">
      <t>キイン</t>
    </rPh>
    <rPh sb="31" eb="34">
      <t>ダイキボ</t>
    </rPh>
    <rPh sb="35" eb="39">
      <t>ドシャサイガイ</t>
    </rPh>
    <rPh sb="40" eb="42">
      <t>キュウハク</t>
    </rPh>
    <rPh sb="46" eb="48">
      <t>ジョウキョウ</t>
    </rPh>
    <rPh sb="85" eb="86">
      <t>ダイ</t>
    </rPh>
    <rPh sb="88" eb="89">
      <t>ジョウ</t>
    </rPh>
    <rPh sb="105" eb="106">
      <t>ホウ</t>
    </rPh>
    <rPh sb="106" eb="107">
      <t>ダイ</t>
    </rPh>
    <rPh sb="109" eb="110">
      <t>ジョウ</t>
    </rPh>
    <rPh sb="152" eb="155">
      <t>ダイキボ</t>
    </rPh>
    <rPh sb="156" eb="160">
      <t>ドシャサイガイ</t>
    </rPh>
    <rPh sb="161" eb="163">
      <t>キュウハク</t>
    </rPh>
    <rPh sb="167" eb="169">
      <t>ジョウキョウ</t>
    </rPh>
    <rPh sb="174" eb="176">
      <t>ジンソク</t>
    </rPh>
    <rPh sb="177" eb="179">
      <t>キンキュウ</t>
    </rPh>
    <rPh sb="179" eb="181">
      <t>チョウサ</t>
    </rPh>
    <rPh sb="182" eb="184">
      <t>ジッシ</t>
    </rPh>
    <rPh sb="186" eb="190">
      <t>ドシャサイガイ</t>
    </rPh>
    <rPh sb="190" eb="192">
      <t>キンキュウ</t>
    </rPh>
    <rPh sb="192" eb="194">
      <t>ジョウホウ</t>
    </rPh>
    <rPh sb="195" eb="197">
      <t>ハッシュツ</t>
    </rPh>
    <phoneticPr fontId="5"/>
  </si>
  <si>
    <t>河道閉塞や火山噴火による大規模土砂災害が急迫している状況において、緊急的に地域住民の生命を守るための事業であり、非常に優先度の高い事業である。</t>
    <rPh sb="0" eb="2">
      <t>カドウ</t>
    </rPh>
    <rPh sb="2" eb="4">
      <t>ヘイソク</t>
    </rPh>
    <rPh sb="5" eb="7">
      <t>カザン</t>
    </rPh>
    <rPh sb="7" eb="9">
      <t>フンカ</t>
    </rPh>
    <rPh sb="12" eb="15">
      <t>ダイキボ</t>
    </rPh>
    <rPh sb="15" eb="17">
      <t>ドシャ</t>
    </rPh>
    <rPh sb="17" eb="19">
      <t>サイガイ</t>
    </rPh>
    <rPh sb="20" eb="22">
      <t>キュウハク</t>
    </rPh>
    <rPh sb="26" eb="28">
      <t>ジョウキョウ</t>
    </rPh>
    <rPh sb="33" eb="36">
      <t>キンキュウテキ</t>
    </rPh>
    <rPh sb="37" eb="39">
      <t>チイキ</t>
    </rPh>
    <rPh sb="39" eb="41">
      <t>ジュウミン</t>
    </rPh>
    <rPh sb="42" eb="44">
      <t>セイメイ</t>
    </rPh>
    <rPh sb="45" eb="46">
      <t>マモ</t>
    </rPh>
    <rPh sb="50" eb="52">
      <t>ジギョウ</t>
    </rPh>
    <rPh sb="56" eb="58">
      <t>ヒジョウ</t>
    </rPh>
    <rPh sb="59" eb="62">
      <t>ユウセンド</t>
    </rPh>
    <rPh sb="63" eb="64">
      <t>タカ</t>
    </rPh>
    <rPh sb="65" eb="67">
      <t>ジギョウ</t>
    </rPh>
    <phoneticPr fontId="5"/>
  </si>
  <si>
    <t>土砂災害防止法に基づき、国土交通大臣が実施することとされている。特に高度な専門的知識及び技術を要する大規模土砂災害の緊急調査に係る事業である。</t>
    <rPh sb="0" eb="2">
      <t>ドシャ</t>
    </rPh>
    <rPh sb="2" eb="4">
      <t>サイガイ</t>
    </rPh>
    <rPh sb="4" eb="7">
      <t>ボウシホウ</t>
    </rPh>
    <rPh sb="8" eb="9">
      <t>モト</t>
    </rPh>
    <rPh sb="12" eb="14">
      <t>コクド</t>
    </rPh>
    <rPh sb="14" eb="16">
      <t>コウツウ</t>
    </rPh>
    <rPh sb="16" eb="18">
      <t>ダイジン</t>
    </rPh>
    <rPh sb="19" eb="21">
      <t>ジッシ</t>
    </rPh>
    <rPh sb="32" eb="33">
      <t>トク</t>
    </rPh>
    <rPh sb="34" eb="36">
      <t>コウド</t>
    </rPh>
    <rPh sb="37" eb="40">
      <t>センモンテキ</t>
    </rPh>
    <rPh sb="40" eb="42">
      <t>チシキ</t>
    </rPh>
    <rPh sb="42" eb="43">
      <t>オヨ</t>
    </rPh>
    <rPh sb="44" eb="46">
      <t>ギジュツ</t>
    </rPh>
    <rPh sb="47" eb="48">
      <t>ヨウ</t>
    </rPh>
    <rPh sb="50" eb="53">
      <t>ダイキボ</t>
    </rPh>
    <rPh sb="53" eb="55">
      <t>ドシャ</t>
    </rPh>
    <rPh sb="55" eb="57">
      <t>サイガイ</t>
    </rPh>
    <rPh sb="58" eb="60">
      <t>キンキュウ</t>
    </rPh>
    <rPh sb="60" eb="62">
      <t>チョウサ</t>
    </rPh>
    <rPh sb="63" eb="64">
      <t>カカ</t>
    </rPh>
    <rPh sb="65" eb="67">
      <t>ジギョウ</t>
    </rPh>
    <phoneticPr fontId="5"/>
  </si>
  <si>
    <t>適切かつ迅速に被害状況を把握して被害想定を行うことにより関係自治体に対して住民の警戒避難に資する情報を提供する優先度の高いものである。</t>
    <rPh sb="0" eb="2">
      <t>テキセツ</t>
    </rPh>
    <rPh sb="4" eb="6">
      <t>ジンソク</t>
    </rPh>
    <rPh sb="7" eb="9">
      <t>ヒガイ</t>
    </rPh>
    <rPh sb="9" eb="11">
      <t>ジョウキョウ</t>
    </rPh>
    <rPh sb="12" eb="14">
      <t>ハアク</t>
    </rPh>
    <rPh sb="16" eb="18">
      <t>ヒガイ</t>
    </rPh>
    <rPh sb="18" eb="20">
      <t>ソウテイ</t>
    </rPh>
    <rPh sb="21" eb="22">
      <t>オコナ</t>
    </rPh>
    <rPh sb="28" eb="30">
      <t>カンケイ</t>
    </rPh>
    <rPh sb="30" eb="33">
      <t>ジチタイ</t>
    </rPh>
    <rPh sb="34" eb="35">
      <t>タイ</t>
    </rPh>
    <rPh sb="37" eb="39">
      <t>ジュウミン</t>
    </rPh>
    <rPh sb="40" eb="42">
      <t>ケイカイ</t>
    </rPh>
    <rPh sb="42" eb="44">
      <t>ヒナン</t>
    </rPh>
    <rPh sb="45" eb="46">
      <t>シ</t>
    </rPh>
    <rPh sb="48" eb="50">
      <t>ジョウホウ</t>
    </rPh>
    <rPh sb="51" eb="53">
      <t>テイキョウ</t>
    </rPh>
    <rPh sb="55" eb="58">
      <t>ユウセンド</t>
    </rPh>
    <rPh sb="59" eb="60">
      <t>タカ</t>
    </rPh>
    <phoneticPr fontId="5"/>
  </si>
  <si>
    <t>緊急調査を行う場合の土砂災害緊急情報通知先は市町村であり、高度な技術力が必要なため国で行っている</t>
    <rPh sb="0" eb="2">
      <t>キンキュウ</t>
    </rPh>
    <rPh sb="2" eb="4">
      <t>チョウサ</t>
    </rPh>
    <rPh sb="5" eb="6">
      <t>オコナ</t>
    </rPh>
    <rPh sb="7" eb="9">
      <t>バアイ</t>
    </rPh>
    <rPh sb="10" eb="12">
      <t>ドシャ</t>
    </rPh>
    <rPh sb="12" eb="14">
      <t>サイガイ</t>
    </rPh>
    <rPh sb="14" eb="16">
      <t>キンキュウ</t>
    </rPh>
    <rPh sb="16" eb="18">
      <t>ジョウホウ</t>
    </rPh>
    <rPh sb="18" eb="20">
      <t>ツウチ</t>
    </rPh>
    <rPh sb="20" eb="21">
      <t>サキ</t>
    </rPh>
    <rPh sb="29" eb="31">
      <t>コウド</t>
    </rPh>
    <rPh sb="32" eb="35">
      <t>ギジュツリョク</t>
    </rPh>
    <rPh sb="36" eb="38">
      <t>ヒツヨウ</t>
    </rPh>
    <rPh sb="41" eb="42">
      <t>クニ</t>
    </rPh>
    <rPh sb="43" eb="44">
      <t>オコナ</t>
    </rPh>
    <phoneticPr fontId="5"/>
  </si>
  <si>
    <t>　土砂災害防止法において、特に高度な技術力や強力な災害対応能力を要求される大規模土砂災害については、国が緊急的に調査を行い、自治体及び住民へ警戒避難に資する情報を通知・提供することが法律で定められており、極めて公益性が高い。
　大規模土砂災害から国民の生命・財産等を保護する観点から、迅速に災害状況を把握し、自治体及び住民へ警戒避難に資する情報を提供して被害拡大を防止する必要がある。</t>
  </si>
  <si>
    <t>3.4/1</t>
    <phoneticPr fontId="5"/>
  </si>
  <si>
    <t>土砂災害防止法第29条に基づく緊急調査等の実施。</t>
    <rPh sb="19" eb="20">
      <t>トウ</t>
    </rPh>
    <phoneticPr fontId="5"/>
  </si>
  <si>
    <t>既存の監視機器を活用するなど、低コストとなるよう努めている。</t>
    <rPh sb="0" eb="2">
      <t>キゾン</t>
    </rPh>
    <rPh sb="3" eb="5">
      <t>カンシ</t>
    </rPh>
    <rPh sb="5" eb="7">
      <t>キキ</t>
    </rPh>
    <rPh sb="8" eb="10">
      <t>カツヨウ</t>
    </rPh>
    <rPh sb="15" eb="16">
      <t>テイ</t>
    </rPh>
    <rPh sb="24" eb="25">
      <t>ツト</t>
    </rPh>
    <phoneticPr fontId="5"/>
  </si>
  <si>
    <t>緊急調査等に必要なヘリの運行、調査職員の旅費等と必要なものとなっている。</t>
    <rPh sb="0" eb="2">
      <t>キンキュウ</t>
    </rPh>
    <rPh sb="2" eb="4">
      <t>チョウサ</t>
    </rPh>
    <rPh sb="4" eb="5">
      <t>トウ</t>
    </rPh>
    <rPh sb="6" eb="8">
      <t>ヒツヨウ</t>
    </rPh>
    <rPh sb="12" eb="14">
      <t>ウンコウ</t>
    </rPh>
    <rPh sb="15" eb="17">
      <t>チョウサ</t>
    </rPh>
    <rPh sb="17" eb="19">
      <t>ショクイン</t>
    </rPh>
    <rPh sb="20" eb="22">
      <t>リョヒ</t>
    </rPh>
    <rPh sb="22" eb="23">
      <t>トウ</t>
    </rPh>
    <rPh sb="24" eb="26">
      <t>ヒツヨウ</t>
    </rPh>
    <phoneticPr fontId="5"/>
  </si>
  <si>
    <t>調査費</t>
    <rPh sb="0" eb="3">
      <t>チョウサヒ</t>
    </rPh>
    <phoneticPr fontId="5"/>
  </si>
  <si>
    <t>河道閉塞発生箇所の監視</t>
    <phoneticPr fontId="5"/>
  </si>
  <si>
    <t>日本工営株式会社</t>
    <rPh sb="0" eb="2">
      <t>ニホン</t>
    </rPh>
    <rPh sb="2" eb="4">
      <t>コウエイ</t>
    </rPh>
    <rPh sb="4" eb="8">
      <t>カブシキガイシャ</t>
    </rPh>
    <phoneticPr fontId="5"/>
  </si>
  <si>
    <t>河道閉塞発生箇所の監視</t>
    <phoneticPr fontId="5"/>
  </si>
  <si>
    <t>A.日本工営株式会社</t>
    <phoneticPr fontId="5"/>
  </si>
  <si>
    <t>　土砂災害防止法に基づき、河道閉塞（天然ダム）及び火山噴火に起因する大規模な土砂災害が急迫している状況において、地域住民の生命を守ることを目的として、迅速に災害状況の把握と被害想定を行う緊急調査の実施、関係自治体に対して住民の警戒避難に資する土砂災害緊急情報の通知等を図るものである。</t>
    <rPh sb="132" eb="133">
      <t>トウ</t>
    </rPh>
    <phoneticPr fontId="5"/>
  </si>
  <si>
    <t>○</t>
    <phoneticPr fontId="5"/>
  </si>
  <si>
    <t>大規模土砂災害緊急調査経費</t>
    <phoneticPr fontId="5"/>
  </si>
  <si>
    <t>新25-2034</t>
    <rPh sb="0" eb="1">
      <t>シン</t>
    </rPh>
    <phoneticPr fontId="5"/>
  </si>
  <si>
    <t>新25-17</t>
    <rPh sb="0" eb="1">
      <t>シン</t>
    </rPh>
    <phoneticPr fontId="5"/>
  </si>
  <si>
    <t>129</t>
    <phoneticPr fontId="5"/>
  </si>
  <si>
    <t>134</t>
    <phoneticPr fontId="5"/>
  </si>
  <si>
    <t>145</t>
    <phoneticPr fontId="5"/>
  </si>
  <si>
    <t>135</t>
    <phoneticPr fontId="5"/>
  </si>
  <si>
    <t xml:space="preserve">  大規模な土砂災害の発生原因となる河道閉塞（天然ダム）や火山噴火が生じた際に、河道閉塞（天然ダム）の形状や規模、火山噴火による降灰状況や範囲等の把握を迅速に行うためにヘリコプターによる調査や航空測量等を実施するほか、被害区域や発生時期の想定と警戒避難対策に必要な基礎データを収集するため、河道閉塞（天然ダム）の湛水位や火山噴火による降灰深、降雨量、土石流発生等を監視・観測機器により常時観測する。
　また、これらの現地調査や測量結果、監視・観測データ等を解析し、河道閉塞（天然ダム）の決壊あるいは火山噴火での降灰で発生する土石流によって生じ得る被害区域及び被害発生時期を予測して、住民への避難指示の判断等を適切に行えるよう土砂災害緊急情報を通知する。</t>
    <phoneticPr fontId="5"/>
  </si>
  <si>
    <t>土砂災害防止法に基づき、大規模な土砂災害が急迫している状況において、地域住民の生命を守ることを目的として、迅速に災害状況の把握と被害想定を行う緊急調査の実施、関係自治体に対して住民の警戒避難に資する土砂災害緊急情報の通知等を図るものであり、引き続き、適切に実施すべきである。</t>
    <rPh sb="120" eb="121">
      <t>ヒ</t>
    </rPh>
    <rPh sb="122" eb="123">
      <t>ツヅ</t>
    </rPh>
    <rPh sb="125" eb="127">
      <t>テキセツ</t>
    </rPh>
    <rPh sb="128" eb="130">
      <t>ジッシ</t>
    </rPh>
    <phoneticPr fontId="5"/>
  </si>
  <si>
    <t>課長　三上　幸三</t>
    <rPh sb="0" eb="2">
      <t>カチョウ</t>
    </rPh>
    <rPh sb="3" eb="5">
      <t>ミカミ</t>
    </rPh>
    <rPh sb="6" eb="8">
      <t>コウゾウ</t>
    </rPh>
    <phoneticPr fontId="5"/>
  </si>
  <si>
    <t>大規模な土砂災害が急迫している状況において、地域住民の生命を守るために、迅速に災害状況の把握と被害想定を行い、関係自治体に対して住民の警戒避難に資する土砂災害緊急情報の通知等を図ることができるよう事業の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</si>
</sst>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64435</xdr:colOff>
      <xdr:row>742</xdr:row>
      <xdr:rowOff>4484</xdr:rowOff>
    </xdr:from>
    <xdr:to>
      <xdr:col>18</xdr:col>
      <xdr:colOff>203031</xdr:colOff>
      <xdr:row>744</xdr:row>
      <xdr:rowOff>192465</xdr:rowOff>
    </xdr:to>
    <xdr:sp macro="" textlink="">
      <xdr:nvSpPr>
        <xdr:cNvPr id="3" name="テキスト ボックス 2"/>
        <xdr:cNvSpPr txBox="1"/>
      </xdr:nvSpPr>
      <xdr:spPr>
        <a:xfrm>
          <a:off x="2309614" y="42717305"/>
          <a:ext cx="1567346" cy="8955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４百万円</a:t>
          </a:r>
        </a:p>
      </xdr:txBody>
    </xdr:sp>
    <xdr:clientData/>
  </xdr:twoCellAnchor>
  <xdr:twoCellAnchor>
    <xdr:from>
      <xdr:col>29</xdr:col>
      <xdr:colOff>157008</xdr:colOff>
      <xdr:row>742</xdr:row>
      <xdr:rowOff>0</xdr:rowOff>
    </xdr:from>
    <xdr:to>
      <xdr:col>37</xdr:col>
      <xdr:colOff>99291</xdr:colOff>
      <xdr:row>744</xdr:row>
      <xdr:rowOff>192464</xdr:rowOff>
    </xdr:to>
    <xdr:sp macro="" textlink="">
      <xdr:nvSpPr>
        <xdr:cNvPr id="4" name="テキスト ボックス 3"/>
        <xdr:cNvSpPr txBox="1"/>
      </xdr:nvSpPr>
      <xdr:spPr>
        <a:xfrm>
          <a:off x="6076115" y="42712821"/>
          <a:ext cx="1575140" cy="9000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職員旅費０．４百万円</a:t>
          </a:r>
        </a:p>
      </xdr:txBody>
    </xdr:sp>
    <xdr:clientData/>
  </xdr:twoCellAnchor>
  <xdr:twoCellAnchor>
    <xdr:from>
      <xdr:col>11</xdr:col>
      <xdr:colOff>23994</xdr:colOff>
      <xdr:row>745</xdr:row>
      <xdr:rowOff>153066</xdr:rowOff>
    </xdr:from>
    <xdr:to>
      <xdr:col>18</xdr:col>
      <xdr:colOff>170874</xdr:colOff>
      <xdr:row>747</xdr:row>
      <xdr:rowOff>49695</xdr:rowOff>
    </xdr:to>
    <xdr:sp macro="" textlink="">
      <xdr:nvSpPr>
        <xdr:cNvPr id="5" name="テキスト ボックス 4"/>
        <xdr:cNvSpPr txBox="1"/>
      </xdr:nvSpPr>
      <xdr:spPr>
        <a:xfrm>
          <a:off x="2210603" y="41168544"/>
          <a:ext cx="1538358" cy="6089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北海道開発局</a:t>
          </a:r>
          <a:endParaRPr kumimoji="1" lang="en-US" altLang="ja-JP" sz="1100"/>
        </a:p>
        <a:p>
          <a:pPr algn="ctr"/>
          <a:r>
            <a:rPr kumimoji="1" lang="en-US" altLang="ja-JP" sz="1100"/>
            <a:t>3.4</a:t>
          </a:r>
          <a:r>
            <a:rPr kumimoji="1" lang="ja-JP" altLang="en-US" sz="1100"/>
            <a:t>百万円</a:t>
          </a:r>
          <a:endParaRPr kumimoji="1" lang="en-US" altLang="ja-JP" sz="1100"/>
        </a:p>
      </xdr:txBody>
    </xdr:sp>
    <xdr:clientData/>
  </xdr:twoCellAnchor>
  <xdr:twoCellAnchor>
    <xdr:from>
      <xdr:col>18</xdr:col>
      <xdr:colOff>203031</xdr:colOff>
      <xdr:row>743</xdr:row>
      <xdr:rowOff>96233</xdr:rowOff>
    </xdr:from>
    <xdr:to>
      <xdr:col>29</xdr:col>
      <xdr:colOff>157008</xdr:colOff>
      <xdr:row>743</xdr:row>
      <xdr:rowOff>98475</xdr:rowOff>
    </xdr:to>
    <xdr:cxnSp macro="">
      <xdr:nvCxnSpPr>
        <xdr:cNvPr id="6" name="直線コネクタ 5"/>
        <xdr:cNvCxnSpPr>
          <a:stCxn id="3" idx="3"/>
          <a:endCxn id="4" idx="1"/>
        </xdr:cNvCxnSpPr>
      </xdr:nvCxnSpPr>
      <xdr:spPr>
        <a:xfrm flipV="1">
          <a:off x="3876960" y="43162840"/>
          <a:ext cx="2199155" cy="22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170874</xdr:colOff>
      <xdr:row>746</xdr:row>
      <xdr:rowOff>101381</xdr:rowOff>
    </xdr:from>
    <xdr:to>
      <xdr:col>21</xdr:col>
      <xdr:colOff>158343</xdr:colOff>
      <xdr:row>746</xdr:row>
      <xdr:rowOff>101381</xdr:rowOff>
    </xdr:to>
    <xdr:cxnSp macro="">
      <xdr:nvCxnSpPr>
        <xdr:cNvPr id="7" name="直線コネクタ 6"/>
        <xdr:cNvCxnSpPr>
          <a:stCxn id="5" idx="3"/>
          <a:endCxn id="11" idx="1"/>
        </xdr:cNvCxnSpPr>
      </xdr:nvCxnSpPr>
      <xdr:spPr>
        <a:xfrm>
          <a:off x="3748961" y="41473011"/>
          <a:ext cx="5838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158343</xdr:colOff>
      <xdr:row>745</xdr:row>
      <xdr:rowOff>153066</xdr:rowOff>
    </xdr:from>
    <xdr:to>
      <xdr:col>29</xdr:col>
      <xdr:colOff>106441</xdr:colOff>
      <xdr:row>747</xdr:row>
      <xdr:rowOff>49695</xdr:rowOff>
    </xdr:to>
    <xdr:sp macro="" textlink="">
      <xdr:nvSpPr>
        <xdr:cNvPr id="11" name="テキスト ボックス 10"/>
        <xdr:cNvSpPr txBox="1"/>
      </xdr:nvSpPr>
      <xdr:spPr>
        <a:xfrm>
          <a:off x="4332778" y="41168544"/>
          <a:ext cx="1538359" cy="6089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Ａ．民間会社</a:t>
          </a:r>
          <a:endParaRPr kumimoji="1" lang="en-US" altLang="ja-JP" sz="1100"/>
        </a:p>
        <a:p>
          <a:pPr algn="ctr"/>
          <a:r>
            <a:rPr kumimoji="1" lang="en-US" altLang="ja-JP" sz="1100"/>
            <a:t>3.4</a:t>
          </a:r>
          <a:r>
            <a:rPr kumimoji="1" lang="ja-JP" altLang="en-US" sz="1100"/>
            <a:t>百万円</a:t>
          </a:r>
          <a:endParaRPr kumimoji="1" lang="en-US" altLang="ja-JP" sz="1100"/>
        </a:p>
      </xdr:txBody>
    </xdr:sp>
    <xdr:clientData/>
  </xdr:twoCellAnchor>
  <xdr:twoCellAnchor>
    <xdr:from>
      <xdr:col>21</xdr:col>
      <xdr:colOff>165668</xdr:colOff>
      <xdr:row>747</xdr:row>
      <xdr:rowOff>256760</xdr:rowOff>
    </xdr:from>
    <xdr:to>
      <xdr:col>30</xdr:col>
      <xdr:colOff>66260</xdr:colOff>
      <xdr:row>748</xdr:row>
      <xdr:rowOff>103659</xdr:rowOff>
    </xdr:to>
    <xdr:sp macro="" textlink="">
      <xdr:nvSpPr>
        <xdr:cNvPr id="14" name="大かっこ 13"/>
        <xdr:cNvSpPr/>
      </xdr:nvSpPr>
      <xdr:spPr>
        <a:xfrm>
          <a:off x="4340103" y="41984543"/>
          <a:ext cx="1689635" cy="2030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0" rIns="36000" bIns="0" rtlCol="0" anchor="t"/>
        <a:lstStyle/>
        <a:p>
          <a:pPr algn="ctr"/>
          <a:r>
            <a:rPr kumimoji="1" lang="ja-JP" altLang="en-US" sz="1000"/>
            <a:t>河道閉塞発生箇所の監視</a:t>
          </a:r>
          <a:endParaRPr kumimoji="1" lang="ja-JP" altLang="en-US" sz="1100"/>
        </a:p>
      </xdr:txBody>
    </xdr:sp>
    <xdr:clientData/>
  </xdr:twoCellAnchor>
  <xdr:twoCellAnchor>
    <xdr:from>
      <xdr:col>14</xdr:col>
      <xdr:colOff>195018</xdr:colOff>
      <xdr:row>744</xdr:row>
      <xdr:rowOff>192303</xdr:rowOff>
    </xdr:from>
    <xdr:to>
      <xdr:col>14</xdr:col>
      <xdr:colOff>196825</xdr:colOff>
      <xdr:row>745</xdr:row>
      <xdr:rowOff>153066</xdr:rowOff>
    </xdr:to>
    <xdr:cxnSp macro="">
      <xdr:nvCxnSpPr>
        <xdr:cNvPr id="19" name="直線コネクタ 18"/>
        <xdr:cNvCxnSpPr>
          <a:stCxn id="5" idx="0"/>
        </xdr:cNvCxnSpPr>
      </xdr:nvCxnSpPr>
      <xdr:spPr>
        <a:xfrm flipH="1" flipV="1">
          <a:off x="2977975" y="40851629"/>
          <a:ext cx="1807" cy="3169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BF733" sqref="BF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t="s">
        <v>387</v>
      </c>
      <c r="AP2" s="925"/>
      <c r="AQ2" s="925"/>
      <c r="AR2" s="65" t="str">
        <f>IF(OR(AO2="　", AO2=""), "", "-")</f>
        <v/>
      </c>
      <c r="AS2" s="926">
        <v>131</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519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68</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484</v>
      </c>
      <c r="AF5" s="685"/>
      <c r="AG5" s="685"/>
      <c r="AH5" s="685"/>
      <c r="AI5" s="685"/>
      <c r="AJ5" s="685"/>
      <c r="AK5" s="685"/>
      <c r="AL5" s="685"/>
      <c r="AM5" s="685"/>
      <c r="AN5" s="685"/>
      <c r="AO5" s="685"/>
      <c r="AP5" s="686"/>
      <c r="AQ5" s="687" t="s">
        <v>528</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491</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492</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国土強靱化施策</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517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526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4</v>
      </c>
      <c r="Q13" s="644"/>
      <c r="R13" s="644"/>
      <c r="S13" s="644"/>
      <c r="T13" s="644"/>
      <c r="U13" s="644"/>
      <c r="V13" s="645"/>
      <c r="W13" s="643">
        <v>4</v>
      </c>
      <c r="X13" s="644"/>
      <c r="Y13" s="644"/>
      <c r="Z13" s="644"/>
      <c r="AA13" s="644"/>
      <c r="AB13" s="644"/>
      <c r="AC13" s="645"/>
      <c r="AD13" s="643">
        <v>4</v>
      </c>
      <c r="AE13" s="644"/>
      <c r="AF13" s="644"/>
      <c r="AG13" s="644"/>
      <c r="AH13" s="644"/>
      <c r="AI13" s="644"/>
      <c r="AJ13" s="645"/>
      <c r="AK13" s="643">
        <v>4</v>
      </c>
      <c r="AL13" s="644"/>
      <c r="AM13" s="644"/>
      <c r="AN13" s="644"/>
      <c r="AO13" s="644"/>
      <c r="AP13" s="644"/>
      <c r="AQ13" s="645"/>
      <c r="AR13" s="905">
        <v>4</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481</v>
      </c>
      <c r="Q14" s="644"/>
      <c r="R14" s="644"/>
      <c r="S14" s="644"/>
      <c r="T14" s="644"/>
      <c r="U14" s="644"/>
      <c r="V14" s="645"/>
      <c r="W14" s="643" t="s">
        <v>481</v>
      </c>
      <c r="X14" s="644"/>
      <c r="Y14" s="644"/>
      <c r="Z14" s="644"/>
      <c r="AA14" s="644"/>
      <c r="AB14" s="644"/>
      <c r="AC14" s="645"/>
      <c r="AD14" s="643" t="s">
        <v>481</v>
      </c>
      <c r="AE14" s="644"/>
      <c r="AF14" s="644"/>
      <c r="AG14" s="644"/>
      <c r="AH14" s="644"/>
      <c r="AI14" s="644"/>
      <c r="AJ14" s="645"/>
      <c r="AK14" s="643" t="s">
        <v>481</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481</v>
      </c>
      <c r="Q15" s="644"/>
      <c r="R15" s="644"/>
      <c r="S15" s="644"/>
      <c r="T15" s="644"/>
      <c r="U15" s="644"/>
      <c r="V15" s="645"/>
      <c r="W15" s="643" t="s">
        <v>481</v>
      </c>
      <c r="X15" s="644"/>
      <c r="Y15" s="644"/>
      <c r="Z15" s="644"/>
      <c r="AA15" s="644"/>
      <c r="AB15" s="644"/>
      <c r="AC15" s="645"/>
      <c r="AD15" s="643" t="s">
        <v>481</v>
      </c>
      <c r="AE15" s="644"/>
      <c r="AF15" s="644"/>
      <c r="AG15" s="644"/>
      <c r="AH15" s="644"/>
      <c r="AI15" s="644"/>
      <c r="AJ15" s="645"/>
      <c r="AK15" s="643" t="s">
        <v>481</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481</v>
      </c>
      <c r="Q16" s="644"/>
      <c r="R16" s="644"/>
      <c r="S16" s="644"/>
      <c r="T16" s="644"/>
      <c r="U16" s="644"/>
      <c r="V16" s="645"/>
      <c r="W16" s="643" t="s">
        <v>481</v>
      </c>
      <c r="X16" s="644"/>
      <c r="Y16" s="644"/>
      <c r="Z16" s="644"/>
      <c r="AA16" s="644"/>
      <c r="AB16" s="644"/>
      <c r="AC16" s="645"/>
      <c r="AD16" s="643" t="s">
        <v>481</v>
      </c>
      <c r="AE16" s="644"/>
      <c r="AF16" s="644"/>
      <c r="AG16" s="644"/>
      <c r="AH16" s="644"/>
      <c r="AI16" s="644"/>
      <c r="AJ16" s="645"/>
      <c r="AK16" s="643" t="s">
        <v>481</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481</v>
      </c>
      <c r="Q17" s="644"/>
      <c r="R17" s="644"/>
      <c r="S17" s="644"/>
      <c r="T17" s="644"/>
      <c r="U17" s="644"/>
      <c r="V17" s="645"/>
      <c r="W17" s="643" t="s">
        <v>481</v>
      </c>
      <c r="X17" s="644"/>
      <c r="Y17" s="644"/>
      <c r="Z17" s="644"/>
      <c r="AA17" s="644"/>
      <c r="AB17" s="644"/>
      <c r="AC17" s="645"/>
      <c r="AD17" s="643" t="s">
        <v>481</v>
      </c>
      <c r="AE17" s="644"/>
      <c r="AF17" s="644"/>
      <c r="AG17" s="644"/>
      <c r="AH17" s="644"/>
      <c r="AI17" s="644"/>
      <c r="AJ17" s="645"/>
      <c r="AK17" s="643" t="s">
        <v>481</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4</v>
      </c>
      <c r="Q18" s="865"/>
      <c r="R18" s="865"/>
      <c r="S18" s="865"/>
      <c r="T18" s="865"/>
      <c r="U18" s="865"/>
      <c r="V18" s="866"/>
      <c r="W18" s="864">
        <f>SUM(W13:AC17)</f>
        <v>4</v>
      </c>
      <c r="X18" s="865"/>
      <c r="Y18" s="865"/>
      <c r="Z18" s="865"/>
      <c r="AA18" s="865"/>
      <c r="AB18" s="865"/>
      <c r="AC18" s="866"/>
      <c r="AD18" s="864">
        <f>SUM(AD13:AJ17)</f>
        <v>4</v>
      </c>
      <c r="AE18" s="865"/>
      <c r="AF18" s="865"/>
      <c r="AG18" s="865"/>
      <c r="AH18" s="865"/>
      <c r="AI18" s="865"/>
      <c r="AJ18" s="866"/>
      <c r="AK18" s="864">
        <f>SUM(AK13:AQ17)</f>
        <v>4</v>
      </c>
      <c r="AL18" s="865"/>
      <c r="AM18" s="865"/>
      <c r="AN18" s="865"/>
      <c r="AO18" s="865"/>
      <c r="AP18" s="865"/>
      <c r="AQ18" s="866"/>
      <c r="AR18" s="864">
        <f>SUM(AR13:AX17)</f>
        <v>4</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1</v>
      </c>
      <c r="Q19" s="644"/>
      <c r="R19" s="644"/>
      <c r="S19" s="644"/>
      <c r="T19" s="644"/>
      <c r="U19" s="644"/>
      <c r="V19" s="645"/>
      <c r="W19" s="643">
        <v>1</v>
      </c>
      <c r="X19" s="644"/>
      <c r="Y19" s="644"/>
      <c r="Z19" s="644"/>
      <c r="AA19" s="644"/>
      <c r="AB19" s="644"/>
      <c r="AC19" s="645"/>
      <c r="AD19" s="643">
        <v>4</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0.25</v>
      </c>
      <c r="Q20" s="304"/>
      <c r="R20" s="304"/>
      <c r="S20" s="304"/>
      <c r="T20" s="304"/>
      <c r="U20" s="304"/>
      <c r="V20" s="304"/>
      <c r="W20" s="304">
        <f t="shared" ref="W20" si="0">IF(W18=0, "-", SUM(W19)/W18)</f>
        <v>0.25</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0.25</v>
      </c>
      <c r="Q21" s="304"/>
      <c r="R21" s="304"/>
      <c r="S21" s="304"/>
      <c r="T21" s="304"/>
      <c r="U21" s="304"/>
      <c r="V21" s="304"/>
      <c r="W21" s="304">
        <f t="shared" ref="W21" si="2">IF(W19=0, "-", SUM(W19)/SUM(W13,W14))</f>
        <v>0.25</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493</v>
      </c>
      <c r="H23" s="939"/>
      <c r="I23" s="939"/>
      <c r="J23" s="939"/>
      <c r="K23" s="939"/>
      <c r="L23" s="939"/>
      <c r="M23" s="939"/>
      <c r="N23" s="939"/>
      <c r="O23" s="940"/>
      <c r="P23" s="905">
        <v>0.5</v>
      </c>
      <c r="Q23" s="906"/>
      <c r="R23" s="906"/>
      <c r="S23" s="906"/>
      <c r="T23" s="906"/>
      <c r="U23" s="906"/>
      <c r="V23" s="923"/>
      <c r="W23" s="905">
        <v>0.5</v>
      </c>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494</v>
      </c>
      <c r="H24" s="942"/>
      <c r="I24" s="942"/>
      <c r="J24" s="942"/>
      <c r="K24" s="942"/>
      <c r="L24" s="942"/>
      <c r="M24" s="942"/>
      <c r="N24" s="942"/>
      <c r="O24" s="943"/>
      <c r="P24" s="643">
        <v>3.5</v>
      </c>
      <c r="Q24" s="644"/>
      <c r="R24" s="644"/>
      <c r="S24" s="644"/>
      <c r="T24" s="644"/>
      <c r="U24" s="644"/>
      <c r="V24" s="645"/>
      <c r="W24" s="643">
        <v>3.5</v>
      </c>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3" t="s">
        <v>481</v>
      </c>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43" t="s">
        <v>481</v>
      </c>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t="s">
        <v>481</v>
      </c>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4</v>
      </c>
      <c r="Q29" s="644"/>
      <c r="R29" s="644"/>
      <c r="S29" s="644"/>
      <c r="T29" s="644"/>
      <c r="U29" s="644"/>
      <c r="V29" s="645"/>
      <c r="W29" s="919">
        <f>AR13</f>
        <v>4</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c r="AV31" s="185"/>
      <c r="AW31" s="384" t="s">
        <v>296</v>
      </c>
      <c r="AX31" s="385"/>
    </row>
    <row r="32" spans="1:50" ht="23.25" customHeight="1" x14ac:dyDescent="0.15">
      <c r="A32" s="389"/>
      <c r="B32" s="387"/>
      <c r="C32" s="387"/>
      <c r="D32" s="387"/>
      <c r="E32" s="387"/>
      <c r="F32" s="388"/>
      <c r="G32" s="550" t="s">
        <v>495</v>
      </c>
      <c r="H32" s="551"/>
      <c r="I32" s="551"/>
      <c r="J32" s="551"/>
      <c r="K32" s="551"/>
      <c r="L32" s="551"/>
      <c r="M32" s="551"/>
      <c r="N32" s="551"/>
      <c r="O32" s="552"/>
      <c r="P32" s="91" t="s">
        <v>496</v>
      </c>
      <c r="Q32" s="91"/>
      <c r="R32" s="91"/>
      <c r="S32" s="91"/>
      <c r="T32" s="91"/>
      <c r="U32" s="91"/>
      <c r="V32" s="91"/>
      <c r="W32" s="91"/>
      <c r="X32" s="92"/>
      <c r="Y32" s="457" t="s">
        <v>12</v>
      </c>
      <c r="Z32" s="517"/>
      <c r="AA32" s="518"/>
      <c r="AB32" s="447" t="s">
        <v>482</v>
      </c>
      <c r="AC32" s="447"/>
      <c r="AD32" s="447"/>
      <c r="AE32" s="204" t="s">
        <v>481</v>
      </c>
      <c r="AF32" s="205"/>
      <c r="AG32" s="205"/>
      <c r="AH32" s="205"/>
      <c r="AI32" s="204" t="s">
        <v>481</v>
      </c>
      <c r="AJ32" s="205"/>
      <c r="AK32" s="205"/>
      <c r="AL32" s="205"/>
      <c r="AM32" s="204" t="s">
        <v>481</v>
      </c>
      <c r="AN32" s="205"/>
      <c r="AO32" s="205"/>
      <c r="AP32" s="205"/>
      <c r="AQ32" s="326" t="s">
        <v>481</v>
      </c>
      <c r="AR32" s="193"/>
      <c r="AS32" s="193"/>
      <c r="AT32" s="327"/>
      <c r="AU32" s="205" t="s">
        <v>481</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481</v>
      </c>
      <c r="AC33" s="509"/>
      <c r="AD33" s="509"/>
      <c r="AE33" s="204" t="s">
        <v>481</v>
      </c>
      <c r="AF33" s="205"/>
      <c r="AG33" s="205"/>
      <c r="AH33" s="205"/>
      <c r="AI33" s="204" t="s">
        <v>481</v>
      </c>
      <c r="AJ33" s="205"/>
      <c r="AK33" s="205"/>
      <c r="AL33" s="205"/>
      <c r="AM33" s="204" t="s">
        <v>481</v>
      </c>
      <c r="AN33" s="205"/>
      <c r="AO33" s="205"/>
      <c r="AP33" s="205"/>
      <c r="AQ33" s="326" t="s">
        <v>481</v>
      </c>
      <c r="AR33" s="193"/>
      <c r="AS33" s="193"/>
      <c r="AT33" s="327"/>
      <c r="AU33" s="205" t="s">
        <v>481</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481</v>
      </c>
      <c r="AF34" s="205"/>
      <c r="AG34" s="205"/>
      <c r="AH34" s="205"/>
      <c r="AI34" s="204" t="s">
        <v>481</v>
      </c>
      <c r="AJ34" s="205"/>
      <c r="AK34" s="205"/>
      <c r="AL34" s="205"/>
      <c r="AM34" s="204" t="s">
        <v>481</v>
      </c>
      <c r="AN34" s="205"/>
      <c r="AO34" s="205"/>
      <c r="AP34" s="205"/>
      <c r="AQ34" s="326" t="s">
        <v>481</v>
      </c>
      <c r="AR34" s="193"/>
      <c r="AS34" s="193"/>
      <c r="AT34" s="327"/>
      <c r="AU34" s="205" t="s">
        <v>481</v>
      </c>
      <c r="AV34" s="205"/>
      <c r="AW34" s="205"/>
      <c r="AX34" s="207"/>
    </row>
    <row r="35" spans="1:50" ht="23.25" customHeight="1" x14ac:dyDescent="0.15">
      <c r="A35" s="212" t="s">
        <v>424</v>
      </c>
      <c r="B35" s="213"/>
      <c r="C35" s="213"/>
      <c r="D35" s="213"/>
      <c r="E35" s="213"/>
      <c r="F35" s="214"/>
      <c r="G35" s="218" t="s">
        <v>486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509</v>
      </c>
      <c r="H101" s="91"/>
      <c r="I101" s="91"/>
      <c r="J101" s="91"/>
      <c r="K101" s="91"/>
      <c r="L101" s="91"/>
      <c r="M101" s="91"/>
      <c r="N101" s="91"/>
      <c r="O101" s="91"/>
      <c r="P101" s="91"/>
      <c r="Q101" s="91"/>
      <c r="R101" s="91"/>
      <c r="S101" s="91"/>
      <c r="T101" s="91"/>
      <c r="U101" s="91"/>
      <c r="V101" s="91"/>
      <c r="W101" s="91"/>
      <c r="X101" s="92"/>
      <c r="Y101" s="528" t="s">
        <v>54</v>
      </c>
      <c r="Z101" s="529"/>
      <c r="AA101" s="530"/>
      <c r="AB101" s="447" t="s">
        <v>482</v>
      </c>
      <c r="AC101" s="447"/>
      <c r="AD101" s="447"/>
      <c r="AE101" s="204">
        <v>1</v>
      </c>
      <c r="AF101" s="205"/>
      <c r="AG101" s="205"/>
      <c r="AH101" s="206"/>
      <c r="AI101" s="204">
        <v>2</v>
      </c>
      <c r="AJ101" s="205"/>
      <c r="AK101" s="205"/>
      <c r="AL101" s="206"/>
      <c r="AM101" s="204">
        <v>1</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482</v>
      </c>
      <c r="AC102" s="447"/>
      <c r="AD102" s="447"/>
      <c r="AE102" s="404">
        <v>1</v>
      </c>
      <c r="AF102" s="404"/>
      <c r="AG102" s="404"/>
      <c r="AH102" s="404"/>
      <c r="AI102" s="404">
        <v>1</v>
      </c>
      <c r="AJ102" s="404"/>
      <c r="AK102" s="404"/>
      <c r="AL102" s="404"/>
      <c r="AM102" s="404">
        <v>1</v>
      </c>
      <c r="AN102" s="404"/>
      <c r="AO102" s="404"/>
      <c r="AP102" s="404"/>
      <c r="AQ102" s="259"/>
      <c r="AR102" s="260"/>
      <c r="AS102" s="260"/>
      <c r="AT102" s="305"/>
      <c r="AU102" s="259"/>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497</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498</v>
      </c>
      <c r="AC116" s="449"/>
      <c r="AD116" s="450"/>
      <c r="AE116" s="404">
        <v>0.9</v>
      </c>
      <c r="AF116" s="404"/>
      <c r="AG116" s="404"/>
      <c r="AH116" s="404"/>
      <c r="AI116" s="404">
        <v>1.4</v>
      </c>
      <c r="AJ116" s="404"/>
      <c r="AK116" s="404"/>
      <c r="AL116" s="404"/>
      <c r="AM116" s="404">
        <v>3.4</v>
      </c>
      <c r="AN116" s="404"/>
      <c r="AO116" s="404"/>
      <c r="AP116" s="404"/>
      <c r="AQ116" s="204"/>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499</v>
      </c>
      <c r="AC117" s="459"/>
      <c r="AD117" s="460"/>
      <c r="AE117" s="537" t="s">
        <v>500</v>
      </c>
      <c r="AF117" s="537"/>
      <c r="AG117" s="537"/>
      <c r="AH117" s="537"/>
      <c r="AI117" s="537" t="s">
        <v>501</v>
      </c>
      <c r="AJ117" s="537"/>
      <c r="AK117" s="537"/>
      <c r="AL117" s="537"/>
      <c r="AM117" s="537" t="s">
        <v>508</v>
      </c>
      <c r="AN117" s="537"/>
      <c r="AO117" s="537"/>
      <c r="AP117" s="537"/>
      <c r="AQ117" s="537"/>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487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488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5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17"/>
      <c r="E430" s="160" t="s">
        <v>464</v>
      </c>
      <c r="F430" s="884"/>
      <c r="G430" s="885" t="s">
        <v>326</v>
      </c>
      <c r="H430" s="109"/>
      <c r="I430" s="109"/>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503</v>
      </c>
      <c r="AH702" s="372"/>
      <c r="AI702" s="372"/>
      <c r="AJ702" s="372"/>
      <c r="AK702" s="372"/>
      <c r="AL702" s="372"/>
      <c r="AM702" s="372"/>
      <c r="AN702" s="372"/>
      <c r="AO702" s="372"/>
      <c r="AP702" s="372"/>
      <c r="AQ702" s="372"/>
      <c r="AR702" s="372"/>
      <c r="AS702" s="372"/>
      <c r="AT702" s="372"/>
      <c r="AU702" s="372"/>
      <c r="AV702" s="372"/>
      <c r="AW702" s="372"/>
      <c r="AX702" s="373"/>
    </row>
    <row r="703" spans="1:50" ht="4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485</v>
      </c>
      <c r="AE703" s="315"/>
      <c r="AF703" s="315"/>
      <c r="AG703" s="87" t="s">
        <v>504</v>
      </c>
      <c r="AH703" s="88"/>
      <c r="AI703" s="88"/>
      <c r="AJ703" s="88"/>
      <c r="AK703" s="88"/>
      <c r="AL703" s="88"/>
      <c r="AM703" s="88"/>
      <c r="AN703" s="88"/>
      <c r="AO703" s="88"/>
      <c r="AP703" s="88"/>
      <c r="AQ703" s="88"/>
      <c r="AR703" s="88"/>
      <c r="AS703" s="88"/>
      <c r="AT703" s="88"/>
      <c r="AU703" s="88"/>
      <c r="AV703" s="88"/>
      <c r="AW703" s="88"/>
      <c r="AX703" s="89"/>
    </row>
    <row r="704" spans="1:50" ht="4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3" t="s">
        <v>505</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489</v>
      </c>
      <c r="AE705" s="701"/>
      <c r="AF705" s="70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4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485</v>
      </c>
      <c r="AE708" s="591"/>
      <c r="AF708" s="591"/>
      <c r="AG708" s="728" t="s">
        <v>506</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489</v>
      </c>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489</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37.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485</v>
      </c>
      <c r="AE711" s="315"/>
      <c r="AF711" s="315"/>
      <c r="AG711" s="87" t="s">
        <v>511</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489</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489</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489</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489</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485</v>
      </c>
      <c r="AE716" s="613"/>
      <c r="AF716" s="613"/>
      <c r="AG716" s="87" t="s">
        <v>510</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489</v>
      </c>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489</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489</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507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490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256</v>
      </c>
      <c r="B731" s="786"/>
      <c r="C731" s="786"/>
      <c r="D731" s="786"/>
      <c r="E731" s="787"/>
      <c r="F731" s="715" t="s">
        <v>527</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256</v>
      </c>
      <c r="B733" s="660"/>
      <c r="C733" s="660"/>
      <c r="D733" s="660"/>
      <c r="E733" s="661"/>
      <c r="F733" s="623" t="s">
        <v>529</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c r="F737" s="976"/>
      <c r="G737" s="976"/>
      <c r="H737" s="976"/>
      <c r="I737" s="976"/>
      <c r="J737" s="976"/>
      <c r="K737" s="976"/>
      <c r="L737" s="976"/>
      <c r="M737" s="976"/>
      <c r="N737" s="351" t="s">
        <v>461</v>
      </c>
      <c r="O737" s="351"/>
      <c r="P737" s="351"/>
      <c r="Q737" s="351"/>
      <c r="R737" s="976"/>
      <c r="S737" s="976"/>
      <c r="T737" s="976"/>
      <c r="U737" s="976"/>
      <c r="V737" s="976"/>
      <c r="W737" s="976"/>
      <c r="X737" s="976"/>
      <c r="Y737" s="976"/>
      <c r="Z737" s="976"/>
      <c r="AA737" s="351" t="s">
        <v>460</v>
      </c>
      <c r="AB737" s="351"/>
      <c r="AC737" s="351"/>
      <c r="AD737" s="351"/>
      <c r="AE737" s="976" t="s">
        <v>520</v>
      </c>
      <c r="AF737" s="976"/>
      <c r="AG737" s="976"/>
      <c r="AH737" s="976"/>
      <c r="AI737" s="976"/>
      <c r="AJ737" s="976"/>
      <c r="AK737" s="976"/>
      <c r="AL737" s="976"/>
      <c r="AM737" s="976"/>
      <c r="AN737" s="351" t="s">
        <v>459</v>
      </c>
      <c r="AO737" s="351"/>
      <c r="AP737" s="351"/>
      <c r="AQ737" s="351"/>
      <c r="AR737" s="968" t="s">
        <v>521</v>
      </c>
      <c r="AS737" s="969"/>
      <c r="AT737" s="969"/>
      <c r="AU737" s="969"/>
      <c r="AV737" s="969"/>
      <c r="AW737" s="969"/>
      <c r="AX737" s="970"/>
      <c r="AY737" s="75"/>
      <c r="AZ737" s="75"/>
    </row>
    <row r="738" spans="1:52" ht="24.75" customHeight="1" x14ac:dyDescent="0.15">
      <c r="A738" s="977" t="s">
        <v>458</v>
      </c>
      <c r="B738" s="196"/>
      <c r="C738" s="196"/>
      <c r="D738" s="197"/>
      <c r="E738" s="976" t="s">
        <v>522</v>
      </c>
      <c r="F738" s="976"/>
      <c r="G738" s="976"/>
      <c r="H738" s="976"/>
      <c r="I738" s="976"/>
      <c r="J738" s="976"/>
      <c r="K738" s="976"/>
      <c r="L738" s="976"/>
      <c r="M738" s="976"/>
      <c r="N738" s="351" t="s">
        <v>457</v>
      </c>
      <c r="O738" s="351"/>
      <c r="P738" s="351"/>
      <c r="Q738" s="351"/>
      <c r="R738" s="976" t="s">
        <v>523</v>
      </c>
      <c r="S738" s="976"/>
      <c r="T738" s="976"/>
      <c r="U738" s="976"/>
      <c r="V738" s="976"/>
      <c r="W738" s="976"/>
      <c r="X738" s="976"/>
      <c r="Y738" s="976"/>
      <c r="Z738" s="976"/>
      <c r="AA738" s="351" t="s">
        <v>456</v>
      </c>
      <c r="AB738" s="351"/>
      <c r="AC738" s="351"/>
      <c r="AD738" s="351"/>
      <c r="AE738" s="976" t="s">
        <v>524</v>
      </c>
      <c r="AF738" s="976"/>
      <c r="AG738" s="976"/>
      <c r="AH738" s="976"/>
      <c r="AI738" s="976"/>
      <c r="AJ738" s="976"/>
      <c r="AK738" s="976"/>
      <c r="AL738" s="976"/>
      <c r="AM738" s="976"/>
      <c r="AN738" s="351" t="s">
        <v>452</v>
      </c>
      <c r="AO738" s="351"/>
      <c r="AP738" s="351"/>
      <c r="AQ738" s="351"/>
      <c r="AR738" s="968" t="s">
        <v>525</v>
      </c>
      <c r="AS738" s="969"/>
      <c r="AT738" s="969"/>
      <c r="AU738" s="969"/>
      <c r="AV738" s="969"/>
      <c r="AW738" s="969"/>
      <c r="AX738" s="970"/>
    </row>
    <row r="739" spans="1:52" ht="24.75" customHeight="1" thickBot="1" x14ac:dyDescent="0.2">
      <c r="A739" s="978" t="s">
        <v>448</v>
      </c>
      <c r="B739" s="979"/>
      <c r="C739" s="979"/>
      <c r="D739" s="980"/>
      <c r="E739" s="981" t="s">
        <v>480</v>
      </c>
      <c r="F739" s="971"/>
      <c r="G739" s="971"/>
      <c r="H739" s="79" t="str">
        <f>IF(E739="", "", "(")</f>
        <v>(</v>
      </c>
      <c r="I739" s="971" t="s">
        <v>387</v>
      </c>
      <c r="J739" s="971"/>
      <c r="K739" s="79" t="str">
        <f>IF(OR(I739="　", I739=""), "", "-")</f>
        <v/>
      </c>
      <c r="L739" s="972">
        <v>137</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hidden="1"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thickBot="1" x14ac:dyDescent="0.2">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516</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512</v>
      </c>
      <c r="H781" s="657"/>
      <c r="I781" s="657"/>
      <c r="J781" s="657"/>
      <c r="K781" s="658"/>
      <c r="L781" s="650" t="s">
        <v>513</v>
      </c>
      <c r="M781" s="651"/>
      <c r="N781" s="651"/>
      <c r="O781" s="651"/>
      <c r="P781" s="651"/>
      <c r="Q781" s="651"/>
      <c r="R781" s="651"/>
      <c r="S781" s="651"/>
      <c r="T781" s="651"/>
      <c r="U781" s="651"/>
      <c r="V781" s="651"/>
      <c r="W781" s="651"/>
      <c r="X781" s="652"/>
      <c r="Y781" s="374">
        <v>3.4</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hidden="1"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3.4</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514</v>
      </c>
      <c r="D837" s="333"/>
      <c r="E837" s="333"/>
      <c r="F837" s="333"/>
      <c r="G837" s="333"/>
      <c r="H837" s="333"/>
      <c r="I837" s="333"/>
      <c r="J837" s="334">
        <v>2010001016851</v>
      </c>
      <c r="K837" s="335"/>
      <c r="L837" s="335"/>
      <c r="M837" s="335"/>
      <c r="N837" s="335"/>
      <c r="O837" s="335"/>
      <c r="P837" s="348" t="s">
        <v>515</v>
      </c>
      <c r="Q837" s="336"/>
      <c r="R837" s="336"/>
      <c r="S837" s="336"/>
      <c r="T837" s="336"/>
      <c r="U837" s="336"/>
      <c r="V837" s="336"/>
      <c r="W837" s="336"/>
      <c r="X837" s="336"/>
      <c r="Y837" s="337">
        <v>3.4</v>
      </c>
      <c r="Z837" s="338"/>
      <c r="AA837" s="338"/>
      <c r="AB837" s="339"/>
      <c r="AC837" s="349" t="s">
        <v>423</v>
      </c>
      <c r="AD837" s="357"/>
      <c r="AE837" s="357"/>
      <c r="AF837" s="357"/>
      <c r="AG837" s="357"/>
      <c r="AH837" s="358">
        <v>1</v>
      </c>
      <c r="AI837" s="359"/>
      <c r="AJ837" s="359"/>
      <c r="AK837" s="359"/>
      <c r="AL837" s="343">
        <v>100</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4"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t="s">
        <v>518</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t="s">
        <v>485</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2019-05-16T07:02:07Z</cp:lastPrinted>
  <dcterms:created xsi:type="dcterms:W3CDTF">2012-03-13T00:50:25Z</dcterms:created>
  <dcterms:modified xsi:type="dcterms:W3CDTF">2019-08-28T08:31:55Z</dcterms:modified>
</cp:coreProperties>
</file>