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oriyama-j84vy\Desktop\"/>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<sst xmlns="http://schemas.openxmlformats.org/spreadsheetml/2006/main" count="2055" uniqueCount="533">
  <si>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</si>
  <si>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</si>
  <si>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</si>
  <si>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</si>
  <si>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</si>
  <si>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</si>
  <si>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</si>
  <si>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</si>
  <si>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</si>
  <si>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</si>
  <si>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</si>
  <si>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</si>
  <si>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</si>
  <si>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</si>
  <si>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</si>
  <si>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</si>
  <si>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</si>
  <si>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</si>
  <si>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</si>
  <si>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</si>
  <si>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</si>
  <si>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</si>
  <si>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</si>
  <si>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</si>
  <si>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</si>
  <si>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</si>
  <si>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</si>
  <si>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</si>
  <si>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</si>
  <si>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</si>
  <si>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</si>
  <si>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</si>
  <si>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</si>
  <si>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</si>
  <si>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</si>
  <si>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</si>
  <si>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</si>
  <si>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</si>
  <si>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</si>
  <si>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</si>
  <si>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</si>
  <si>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</si>
  <si>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</si>
  <si>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</si>
  <si>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</si>
  <si>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</si>
  <si>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</si>
  <si>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</si>
  <si>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</si>
  <si>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</si>
  <si>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</si>
  <si>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</si>
  <si>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</si>
  <si>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</si>
  <si>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</si>
  <si>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</si>
  <si>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</si>
  <si>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</si>
  <si>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</si>
  <si>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</si>
  <si>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</si>
  <si>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</si>
  <si>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</si>
  <si>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</si>
  <si>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</si>
  <si>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</si>
  <si>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</si>
  <si>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</si>
  <si>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</si>
  <si>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</si>
  <si>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</si>
  <si>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</si>
  <si>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</si>
  <si>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</si>
  <si>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</si>
  <si>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</si>
  <si>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</si>
  <si>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</si>
  <si>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</si>
  <si>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</si>
  <si>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</si>
  <si>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</si>
  <si>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</si>
  <si>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</si>
  <si>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</si>
  <si>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</si>
  <si>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</si>
  <si>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</si>
  <si>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</si>
  <si>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</si>
  <si>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</si>
  <si>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</si>
  <si>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</si>
  <si>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</si>
  <si>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</si>
  <si>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</si>
  <si>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</si>
  <si>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</si>
  <si>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</si>
  <si>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</si>
  <si>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</si>
  <si>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</si>
  <si>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</si>
  <si>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</si>
  <si>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</si>
  <si>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</si>
  <si>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</si>
  <si>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</si>
  <si>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</si>
  <si>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</si>
  <si>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</si>
  <si>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</si>
  <si>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</si>
  <si>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</si>
  <si>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</si>
  <si>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</si>
  <si>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</si>
  <si>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</si>
  <si>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</si>
  <si>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</si>
  <si>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</si>
  <si>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</si>
  <si>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</si>
  <si>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</si>
  <si>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</si>
  <si>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</si>
  <si>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</si>
  <si>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</si>
  <si>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</si>
  <si>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</si>
  <si>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</si>
  <si>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</si>
  <si>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</si>
  <si>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</si>
  <si>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</si>
  <si>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</si>
  <si>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</si>
  <si>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</si>
  <si>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</si>
  <si>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</si>
  <si>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</si>
  <si>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</si>
  <si>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</si>
  <si>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</si>
  <si>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</si>
  <si>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</si>
  <si>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</si>
  <si>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</si>
  <si>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</si>
  <si>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</si>
  <si>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</si>
  <si>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</si>
  <si>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</si>
  <si>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</si>
  <si>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</si>
  <si>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</si>
  <si>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</si>
  <si>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</si>
  <si>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</si>
  <si>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</si>
  <si>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</si>
  <si>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</si>
  <si>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</si>
  <si>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</si>
  <si>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</si>
  <si>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</si>
  <si>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</si>
  <si>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</si>
  <si>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</si>
  <si>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</si>
  <si>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</si>
  <si>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</si>
  <si>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</si>
  <si>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</si>
  <si>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</si>
  <si>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</si>
  <si>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</si>
  <si>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</si>
  <si>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</si>
  <si>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</si>
  <si>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</si>
  <si>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</si>
  <si>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</si>
  <si>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</si>
  <si>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</si>
  <si>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</si>
  <si>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</si>
  <si>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</si>
  <si>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</si>
  <si>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</si>
  <si>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</si>
  <si>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</si>
  <si>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</si>
  <si>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</si>
  <si>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</si>
  <si>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</si>
  <si>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</si>
  <si>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</si>
  <si>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</si>
  <si>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</si>
  <si>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</si>
  <si>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</si>
  <si>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</si>
  <si>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</si>
  <si>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</si>
  <si>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</si>
  <si>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</si>
  <si>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</si>
  <si>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</si>
  <si>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</si>
  <si>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</si>
  <si>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</si>
  <si>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</si>
  <si>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</si>
  <si>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</si>
  <si>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</si>
  <si>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</si>
  <si>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</si>
  <si>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</si>
  <si>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</si>
  <si>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</si>
  <si>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</si>
  <si>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</si>
  <si>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</si>
  <si>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</si>
  <si>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</si>
  <si>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</si>
  <si>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</si>
  <si>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</si>
  <si>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</si>
  <si>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</si>
  <si>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</si>
  <si>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</si>
  <si>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</si>
  <si>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</si>
  <si>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</si>
  <si>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</si>
  <si>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</si>
  <si>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</si>
  <si>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</si>
  <si>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</si>
  <si>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</si>
  <si>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</si>
  <si>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</si>
  <si>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</si>
  <si>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</si>
  <si>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</si>
  <si>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</si>
  <si>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</si>
  <si>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</si>
  <si>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</si>
  <si>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</si>
  <si>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</si>
  <si>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</si>
  <si>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</si>
  <si>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</si>
  <si>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</si>
  <si>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</si>
  <si>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</si>
  <si>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</si>
  <si>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</si>
  <si>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</si>
  <si>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</si>
  <si>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</si>
  <si>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</si>
  <si>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</si>
  <si>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</si>
  <si>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</si>
  <si>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</si>
  <si>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</si>
  <si>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</si>
  <si>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</si>
  <si>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</si>
  <si>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</si>
  <si>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</si>
  <si>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</si>
  <si>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</si>
  <si>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</si>
  <si>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</si>
  <si>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</si>
  <si>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</si>
  <si>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</si>
  <si>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</si>
  <si>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</si>
  <si>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</si>
  <si>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</si>
  <si>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</si>
  <si>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</si>
  <si>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</si>
  <si>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</si>
  <si>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</si>
  <si>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</si>
  <si>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</si>
  <si>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</si>
  <si>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</si>
  <si>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</si>
  <si>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</si>
  <si>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</si>
  <si>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</si>
  <si>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</si>
  <si>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</si>
  <si>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</si>
  <si>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</si>
  <si>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</si>
  <si>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</si>
  <si>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</si>
  <si>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</si>
  <si>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</si>
  <si>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</si>
  <si>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</si>
  <si>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</si>
  <si>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</si>
  <si>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</si>
  <si>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</si>
  <si>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</si>
  <si>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</si>
  <si>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</si>
  <si>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</si>
  <si>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</si>
  <si>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</si>
  <si>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</si>
  <si>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</si>
  <si>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</si>
  <si>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</si>
  <si>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</si>
  <si>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</si>
  <si>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</si>
  <si>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</si>
  <si>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</si>
  <si>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</si>
  <si>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</si>
  <si>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</si>
  <si>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</si>
  <si>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</si>
  <si>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</si>
  <si>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</si>
  <si>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</si>
  <si>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</si>
  <si>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</si>
  <si>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</si>
  <si>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</si>
  <si>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</si>
  <si>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</si>
  <si>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</si>
  <si>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</si>
  <si>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</si>
  <si>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</si>
  <si>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</si>
  <si>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</si>
  <si>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</si>
  <si>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</si>
  <si>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</si>
  <si>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</si>
  <si>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</si>
  <si>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</si>
  <si>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</si>
  <si>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</si>
  <si>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</si>
  <si>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</si>
  <si>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</si>
  <si>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</si>
  <si>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</si>
  <si>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</si>
  <si>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</si>
  <si>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</si>
  <si>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</si>
  <si>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</si>
  <si>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</si>
  <si>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</si>
  <si>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</si>
  <si>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</si>
  <si>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</si>
  <si>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</si>
  <si>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</si>
  <si>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</si>
  <si>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</si>
  <si>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</si>
  <si>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</si>
  <si>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</si>
  <si>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</si>
  <si>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</si>
  <si>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</si>
  <si>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</si>
  <si>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</si>
  <si>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</si>
  <si>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</si>
  <si>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</si>
  <si>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</si>
  <si>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</si>
  <si>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</si>
  <si>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</si>
  <si>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</si>
  <si>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</si>
  <si>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</si>
  <si>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</si>
  <si>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</si>
  <si>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</si>
  <si>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</si>
  <si>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</si>
  <si>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</si>
  <si>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</si>
  <si>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</si>
  <si>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</si>
  <si>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</si>
  <si>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</si>
  <si>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</si>
  <si>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</si>
  <si>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</si>
  <si>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</si>
  <si>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</si>
  <si>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</si>
  <si>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</si>
  <si>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</si>
  <si>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</si>
  <si>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</si>
  <si>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</si>
  <si>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</si>
  <si>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</si>
  <si>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</si>
  <si>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</si>
  <si>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</si>
  <si>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</si>
  <si>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</si>
  <si>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</si>
  <si>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</si>
  <si>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</si>
  <si>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</si>
  <si>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</si>
  <si>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</si>
  <si>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</si>
  <si>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</si>
  <si>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</si>
  <si>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</si>
  <si>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</si>
  <si>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</si>
  <si>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</si>
  <si>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</si>
  <si>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</si>
  <si>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</si>
  <si>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</si>
  <si>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</si>
  <si>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</si>
  <si>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</si>
  <si>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</si>
  <si>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</si>
  <si>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</si>
  <si>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</si>
  <si>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</si>
  <si>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</si>
  <si>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</si>
  <si>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</si>
  <si>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</si>
  <si>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</si>
  <si>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</si>
  <si>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</si>
  <si>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</si>
  <si>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</si>
  <si>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</si>
  <si>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</si>
  <si>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</si>
  <si>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</si>
  <si>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</si>
  <si>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</si>
  <si>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</si>
  <si>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</si>
  <si>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</si>
  <si>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</si>
  <si>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</si>
  <si>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</si>
  <si>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</si>
  <si>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</si>
  <si>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</si>
  <si>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</si>
  <si>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</si>
  <si>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</si>
  <si>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</si>
  <si>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</si>
  <si>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</si>
  <si>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</si>
  <si>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</si>
  <si>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水災害分野における気候変動適応策の推進のための調査・検討経費</t>
    <rPh sb="0" eb="1">
      <t>ミズ</t>
    </rPh>
    <rPh sb="1" eb="3">
      <t>サイガイ</t>
    </rPh>
    <rPh sb="3" eb="5">
      <t>ブンヤ</t>
    </rPh>
    <rPh sb="9" eb="13">
      <t>キコウヘンドウ</t>
    </rPh>
    <rPh sb="13" eb="16">
      <t>テキオウサク</t>
    </rPh>
    <rPh sb="17" eb="19">
      <t>スイシン</t>
    </rPh>
    <rPh sb="23" eb="25">
      <t>チョウサ</t>
    </rPh>
    <rPh sb="26" eb="28">
      <t>ケントウ</t>
    </rPh>
    <rPh sb="28" eb="30">
      <t>ケイヒ</t>
    </rPh>
    <phoneticPr fontId="5"/>
  </si>
  <si>
    <t>水管理・国土保全局</t>
    <rPh sb="0" eb="1">
      <t>ミズ</t>
    </rPh>
    <rPh sb="1" eb="3">
      <t>カンリ</t>
    </rPh>
    <rPh sb="4" eb="6">
      <t>コクド</t>
    </rPh>
    <rPh sb="6" eb="9">
      <t>ホゼンキョク</t>
    </rPh>
    <phoneticPr fontId="5"/>
  </si>
  <si>
    <t>気候変動適応計画（平成30年11月27日閣議決定）
国土交通省気候変動適応計画（平成27年11月）</t>
    <rPh sb="0" eb="4">
      <t>キコウヘンドウ</t>
    </rPh>
    <rPh sb="4" eb="6">
      <t>テキオウ</t>
    </rPh>
    <rPh sb="6" eb="8">
      <t>ケイカク</t>
    </rPh>
    <rPh sb="9" eb="11">
      <t>ヘイセイ</t>
    </rPh>
    <rPh sb="13" eb="14">
      <t>ネン</t>
    </rPh>
    <rPh sb="16" eb="17">
      <t>ガツ</t>
    </rPh>
    <rPh sb="19" eb="20">
      <t>ニチ</t>
    </rPh>
    <rPh sb="20" eb="22">
      <t>カクギ</t>
    </rPh>
    <rPh sb="22" eb="24">
      <t>ケッテイ</t>
    </rPh>
    <rPh sb="26" eb="28">
      <t>コクド</t>
    </rPh>
    <rPh sb="28" eb="31">
      <t>コウツウショウ</t>
    </rPh>
    <rPh sb="31" eb="35">
      <t>キコウヘンドウ</t>
    </rPh>
    <rPh sb="35" eb="37">
      <t>テキオウ</t>
    </rPh>
    <rPh sb="37" eb="39">
      <t>ケイカク</t>
    </rPh>
    <rPh sb="40" eb="42">
      <t>ヘイセイ</t>
    </rPh>
    <rPh sb="44" eb="45">
      <t>ネン</t>
    </rPh>
    <rPh sb="47" eb="48">
      <t>ガツ</t>
    </rPh>
    <phoneticPr fontId="5"/>
  </si>
  <si>
    <t>○</t>
  </si>
  <si>
    <t>地球温暖化に伴う気候変動による海面水位の上昇、大雨の頻度増加、台風の激化等により水害、高潮災害等が頻発、激甚化することが懸念されている。これを踏まえ、水災害分野の気候変動適応策を検討し、適応計画としてとりまとめた。とりまとめた適応計画を推進するため、気候変動の不確実性の取扱いを体系的に整理し、外力の取扱い等の調査検討を行う。また、どこで氾濫が発生するか等のリスク評価の手法の開発や、高潮の浸水想定に必要な外力の設定方法等を調査・検討する。</t>
    <phoneticPr fontId="5"/>
  </si>
  <si>
    <t>水防災意識社会再構築ビジョンに基づく地域毎の取組方針策定数</t>
    <phoneticPr fontId="5"/>
  </si>
  <si>
    <t>件</t>
    <rPh sb="0" eb="1">
      <t>ケン</t>
    </rPh>
    <phoneticPr fontId="5"/>
  </si>
  <si>
    <t>水防災意識社会再構築ビジョンに基づく地域毎の取組方針策定数「国土交通省水管理・国土保全局調べ（令和元年5月）」</t>
    <rPh sb="47" eb="49">
      <t>レイワ</t>
    </rPh>
    <rPh sb="49" eb="50">
      <t>ガン</t>
    </rPh>
    <phoneticPr fontId="5"/>
  </si>
  <si>
    <t>適応計画の政策立案に資する手引き等の作成数</t>
    <rPh sb="0" eb="2">
      <t>テキオウ</t>
    </rPh>
    <rPh sb="2" eb="4">
      <t>ケイカク</t>
    </rPh>
    <rPh sb="5" eb="7">
      <t>セイサク</t>
    </rPh>
    <rPh sb="7" eb="9">
      <t>リツアン</t>
    </rPh>
    <rPh sb="10" eb="11">
      <t>シ</t>
    </rPh>
    <rPh sb="13" eb="15">
      <t>テビ</t>
    </rPh>
    <rPh sb="16" eb="17">
      <t>トウ</t>
    </rPh>
    <rPh sb="18" eb="21">
      <t>サクセイスウ</t>
    </rPh>
    <phoneticPr fontId="5"/>
  </si>
  <si>
    <t>予算額／適応計画の政策立案に資する手引き等の作成数</t>
    <rPh sb="0" eb="3">
      <t>ヨサンガク</t>
    </rPh>
    <phoneticPr fontId="5"/>
  </si>
  <si>
    <t>百万円</t>
    <rPh sb="0" eb="2">
      <t>ヒャクマン</t>
    </rPh>
    <rPh sb="2" eb="3">
      <t>エン</t>
    </rPh>
    <phoneticPr fontId="5"/>
  </si>
  <si>
    <t>百万円/件</t>
    <rPh sb="0" eb="2">
      <t>ヒャクマン</t>
    </rPh>
    <rPh sb="2" eb="3">
      <t>エン</t>
    </rPh>
    <rPh sb="4" eb="5">
      <t>ケン</t>
    </rPh>
    <phoneticPr fontId="5"/>
  </si>
  <si>
    <t>11/2</t>
    <phoneticPr fontId="5"/>
  </si>
  <si>
    <t>10/1</t>
    <phoneticPr fontId="5"/>
  </si>
  <si>
    <t>10/2</t>
    <phoneticPr fontId="5"/>
  </si>
  <si>
    <t>国土交通省</t>
  </si>
  <si>
    <t>４．水害等災害による被害の軽減</t>
    <rPh sb="2" eb="4">
      <t>スイガイ</t>
    </rPh>
    <rPh sb="4" eb="5">
      <t>トウ</t>
    </rPh>
    <rPh sb="5" eb="7">
      <t>サイガイ</t>
    </rPh>
    <rPh sb="10" eb="12">
      <t>ヒガイ</t>
    </rPh>
    <rPh sb="13" eb="15">
      <t>ケイゲン</t>
    </rPh>
    <phoneticPr fontId="5"/>
  </si>
  <si>
    <t>12）水害・土砂災害の防止・減災を推進する</t>
    <rPh sb="3" eb="5">
      <t>スイガイ</t>
    </rPh>
    <rPh sb="6" eb="8">
      <t>ドシャ</t>
    </rPh>
    <rPh sb="8" eb="10">
      <t>サイガイ</t>
    </rPh>
    <rPh sb="11" eb="13">
      <t>ボウシ</t>
    </rPh>
    <rPh sb="14" eb="16">
      <t>ゲンサイ</t>
    </rPh>
    <rPh sb="17" eb="19">
      <t>スイシン</t>
    </rPh>
    <phoneticPr fontId="5"/>
  </si>
  <si>
    <t>地球温暖化に伴う気候変動の影響により水災害の頻発、激甚化が懸念されていることを踏まえ、気候変動適応策の推進方策を調査・検討することで、水災害の防止・減災の推進に寄与する。</t>
    <phoneticPr fontId="5"/>
  </si>
  <si>
    <t>社会資本整備等</t>
  </si>
  <si>
    <t>⑦社会資本の整備についてストック効果が最大限発揮されるよう重点化した取組や、インフラネットワークの最適利用</t>
    <phoneticPr fontId="5"/>
  </si>
  <si>
    <t>地球温暖化に伴う気候変動の影響により水災害の頻発・激甚化が懸念されており、当事業は、国民や社会のニーズを的確に反映している。</t>
    <phoneticPr fontId="5"/>
  </si>
  <si>
    <t>当事業は、全国の気候変動適応策を推進するため、その方策を体系的に整理するものであるため、率先して検討する必要がある。</t>
    <phoneticPr fontId="5"/>
  </si>
  <si>
    <t>気候変動による影響は顕在化しており、また影響が大きくなると予測されていることから、当事業は、適応策を推進する上で優先度の高い事業である。</t>
    <phoneticPr fontId="5"/>
  </si>
  <si>
    <t>当事業の実施に当たっては、企画競争及び一般競争による公募を実施しており、競争性が確保されている。</t>
    <phoneticPr fontId="5"/>
  </si>
  <si>
    <t>無</t>
  </si>
  <si>
    <t>‐</t>
  </si>
  <si>
    <t>当事業の実施に当たっては、企画競争及び一般競争による公募を実施しており、単位コスト水準は妥当である。</t>
    <phoneticPr fontId="5"/>
  </si>
  <si>
    <t>当事業は、真に必要な目的にのみ支出しており、妥当な支出である。</t>
    <phoneticPr fontId="5"/>
  </si>
  <si>
    <t>事業の実施段階で、検討項目の重点化等により、効率的な事業実施に努めている。</t>
    <phoneticPr fontId="5"/>
  </si>
  <si>
    <t>活動実績は見込みを達成しており、見合ったものとなっている。</t>
    <phoneticPr fontId="5"/>
  </si>
  <si>
    <t>得られた成果は施策検討に活用されている。</t>
    <phoneticPr fontId="5"/>
  </si>
  <si>
    <t>30年度は、目標をほぼ達成する成果実績を出しており、成果実績は成果目標に見合ったものとなっている。</t>
    <phoneticPr fontId="5"/>
  </si>
  <si>
    <t>有</t>
  </si>
  <si>
    <t>調査費</t>
    <rPh sb="0" eb="3">
      <t>チョウサヒ</t>
    </rPh>
    <phoneticPr fontId="5"/>
  </si>
  <si>
    <t>A.（一財）国土技術開発センター</t>
    <rPh sb="3" eb="4">
      <t>イチ</t>
    </rPh>
    <rPh sb="4" eb="5">
      <t>ザイ</t>
    </rPh>
    <rPh sb="6" eb="8">
      <t>コクド</t>
    </rPh>
    <rPh sb="8" eb="10">
      <t>ギジュツ</t>
    </rPh>
    <rPh sb="10" eb="12">
      <t>カイハツ</t>
    </rPh>
    <phoneticPr fontId="5"/>
  </si>
  <si>
    <t>気候変動に伴い増大する外力の取扱い等の調査・検討</t>
  </si>
  <si>
    <t>（一財）国土技術研究センター</t>
    <phoneticPr fontId="5"/>
  </si>
  <si>
    <t>気候変動に伴い増大する外力の取扱い等の調査・検討</t>
    <phoneticPr fontId="5"/>
  </si>
  <si>
    <t>－</t>
    <phoneticPr fontId="5"/>
  </si>
  <si>
    <t>新27-019</t>
    <rPh sb="0" eb="1">
      <t>シン</t>
    </rPh>
    <phoneticPr fontId="5"/>
  </si>
  <si>
    <t>新27-018</t>
    <rPh sb="0" eb="1">
      <t>シン</t>
    </rPh>
    <phoneticPr fontId="5"/>
  </si>
  <si>
    <t>0149</t>
    <phoneticPr fontId="5"/>
  </si>
  <si>
    <t>0138</t>
    <phoneticPr fontId="5"/>
  </si>
  <si>
    <t>－(平成30年度終了)</t>
    <phoneticPr fontId="5"/>
  </si>
  <si>
    <t>予算執行については、契約の競争性を確保し、効果的・効率的な実施に努めている。</t>
    <rPh sb="0" eb="2">
      <t>ヨサン</t>
    </rPh>
    <rPh sb="2" eb="4">
      <t>シッコウ</t>
    </rPh>
    <rPh sb="10" eb="12">
      <t>ケイヤク</t>
    </rPh>
    <rPh sb="13" eb="16">
      <t>キョウソウセイ</t>
    </rPh>
    <rPh sb="17" eb="19">
      <t>カクホ</t>
    </rPh>
    <rPh sb="21" eb="24">
      <t>コウカテキ</t>
    </rPh>
    <rPh sb="25" eb="28">
      <t>コウリツテキ</t>
    </rPh>
    <rPh sb="29" eb="31">
      <t>ジッシ</t>
    </rPh>
    <rPh sb="32" eb="33">
      <t>ツト</t>
    </rPh>
    <phoneticPr fontId="5"/>
  </si>
  <si>
    <t>河川計画課　河川計画調整室
治水課
砂防部　保全課　海岸室</t>
    <rPh sb="0" eb="2">
      <t>カセン</t>
    </rPh>
    <rPh sb="2" eb="5">
      <t>ケイカクカ</t>
    </rPh>
    <rPh sb="6" eb="8">
      <t>カセン</t>
    </rPh>
    <rPh sb="8" eb="10">
      <t>ケイカク</t>
    </rPh>
    <rPh sb="10" eb="13">
      <t>チョウセイシツ</t>
    </rPh>
    <rPh sb="14" eb="17">
      <t>チスイカ</t>
    </rPh>
    <rPh sb="18" eb="21">
      <t>サボウブ</t>
    </rPh>
    <rPh sb="22" eb="24">
      <t>ホゼン</t>
    </rPh>
    <rPh sb="24" eb="25">
      <t>カ</t>
    </rPh>
    <rPh sb="26" eb="28">
      <t>カイガン</t>
    </rPh>
    <rPh sb="28" eb="29">
      <t>シツ</t>
    </rPh>
    <phoneticPr fontId="5"/>
  </si>
  <si>
    <t>気候変動に伴う水災害の低減を図ることは重要な課題であり、本事業はそれにそった取り組みとして意義が認められる。本事業は平成３０年度をもって終了しているが、１者応募となっていることから、今後、同種の調査研究を行う際には、事業の効率的な実施に向けて適切な運用がなされるよう、引き続き留意が求められる。</t>
    <phoneticPr fontId="5"/>
  </si>
  <si>
    <t>地球温暖化に伴う気候変動の影響により水災害の頻発、激甚化が懸念されていることを踏まえ、水災害分野における気候変動適応策について適応計画として取りまとめるとともに、適応計画を推進するために、気候変動により増大する外力の取扱い等について調査・検討し、推進方策を体系的に整理することを目的とする。</t>
    <phoneticPr fontId="5"/>
  </si>
  <si>
    <t>終了予定</t>
  </si>
  <si>
    <t>気候変動の影響により災害の更なる頻発・激甚化が懸念される中、気候変動により増大する外力の取扱い等について調査・検討し、推進方策を体系的に整理することは重要である。今後は、事業成果も踏まえ、気候変動適応策についての適応計画を推進すべきである。</t>
    <rPh sb="0" eb="2">
      <t>キコウ</t>
    </rPh>
    <rPh sb="2" eb="4">
      <t>ヘンドウ</t>
    </rPh>
    <rPh sb="5" eb="7">
      <t>エイキョウ</t>
    </rPh>
    <rPh sb="10" eb="12">
      <t>サイガイ</t>
    </rPh>
    <rPh sb="13" eb="14">
      <t>サラ</t>
    </rPh>
    <rPh sb="16" eb="18">
      <t>ヒンパツ</t>
    </rPh>
    <rPh sb="19" eb="21">
      <t>ゲキジン</t>
    </rPh>
    <rPh sb="21" eb="22">
      <t>カ</t>
    </rPh>
    <rPh sb="23" eb="25">
      <t>ケネン</t>
    </rPh>
    <rPh sb="28" eb="29">
      <t>ナカ</t>
    </rPh>
    <rPh sb="75" eb="77">
      <t>ジュウヨウ</t>
    </rPh>
    <rPh sb="81" eb="83">
      <t>コンゴ</t>
    </rPh>
    <rPh sb="85" eb="87">
      <t>ジギョウ</t>
    </rPh>
    <rPh sb="87" eb="89">
      <t>セイカ</t>
    </rPh>
    <rPh sb="90" eb="91">
      <t>フ</t>
    </rPh>
    <rPh sb="111" eb="113">
      <t>スイシン</t>
    </rPh>
    <phoneticPr fontId="5"/>
  </si>
  <si>
    <t>室長　森本　輝
課長　藤巻　浩之
室長　小島　優</t>
    <rPh sb="0" eb="2">
      <t>シツチョウ</t>
    </rPh>
    <rPh sb="3" eb="5">
      <t>モリモト</t>
    </rPh>
    <rPh sb="6" eb="7">
      <t>アキラ</t>
    </rPh>
    <rPh sb="8" eb="10">
      <t>カチョウ</t>
    </rPh>
    <rPh sb="11" eb="13">
      <t>フジマキ</t>
    </rPh>
    <rPh sb="14" eb="16">
      <t>ヒロユキ</t>
    </rPh>
    <rPh sb="17" eb="19">
      <t>シツチョウ</t>
    </rPh>
    <rPh sb="20" eb="22">
      <t>コジマ</t>
    </rPh>
    <rPh sb="23" eb="24">
      <t>マサル</t>
    </rPh>
    <phoneticPr fontId="5"/>
  </si>
  <si>
    <t>今後、本事業の成果を踏まえ、適応計画等に沿って水災害分野における気候変動適応策を推進していく。</t>
    <rPh sb="0" eb="2">
      <t>コンゴ</t>
    </rPh>
    <rPh sb="3" eb="4">
      <t>ホン</t>
    </rPh>
    <rPh sb="4" eb="6">
      <t>ジギョウ</t>
    </rPh>
    <rPh sb="7" eb="9">
      <t>セイカ</t>
    </rPh>
    <rPh sb="10" eb="11">
      <t>フ</t>
    </rPh>
    <rPh sb="14" eb="16">
      <t>テキオウ</t>
    </rPh>
    <rPh sb="16" eb="18">
      <t>ケイカク</t>
    </rPh>
    <rPh sb="18" eb="19">
      <t>トウ</t>
    </rPh>
    <rPh sb="20" eb="21">
      <t>ソ</t>
    </rPh>
    <rPh sb="23" eb="24">
      <t>ミズ</t>
    </rPh>
    <rPh sb="24" eb="26">
      <t>サイガイ</t>
    </rPh>
    <rPh sb="26" eb="28">
      <t>ブンヤ</t>
    </rPh>
    <rPh sb="32" eb="36">
      <t>キコウヘンドウ</t>
    </rPh>
    <rPh sb="36" eb="39">
      <t>テキオウサク</t>
    </rPh>
    <rPh sb="40" eb="42">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</si>
</sst>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quotePrefix="1"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10</xdr:col>
      <xdr:colOff>86590</xdr:colOff>
      <xdr:row>742</xdr:row>
      <xdr:rowOff>329046</xdr:rowOff>
    </xdr:from>
    <xdr:to>
      <xdr:col>45</xdr:col>
      <xdr:colOff>157617</xdr:colOff>
      <xdr:row>752</xdr:row>
      <xdr:rowOff>6773</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64772" y="40801637"/>
          <a:ext cx="7344663" cy="31413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161925</xdr:colOff>
      <xdr:row>742</xdr:row>
      <xdr:rowOff>314325</xdr:rowOff>
    </xdr:from>
    <xdr:to>
      <xdr:col>47</xdr:col>
      <xdr:colOff>104775</xdr:colOff>
      <xdr:row>751</xdr:row>
      <xdr:rowOff>276224</xdr:rowOff>
    </xdr:to>
    <xdr:sp macro="" textlink="">
      <xdr:nvSpPr>
        <xdr:cNvPr id="1026" name="AutoShape 2"/>
        <xdr:cNvSpPr>
          <a:spLocks noChangeAspect="1" noChangeArrowheads="1"/>
        </xdr:cNvSpPr>
      </xdr:nvSpPr>
      <xdr:spPr bwMode="auto">
        <a:xfrm>
          <a:off x="2162175" y="40805100"/>
          <a:ext cx="7343775" cy="3133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85" zoomScaleNormal="75" zoomScaleSheetLayoutView="8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5" t="s">
        <v>0</v>
      </c>
      <c r="AK2" s="925"/>
      <c r="AL2" s="925"/>
      <c r="AM2" s="925"/>
      <c r="AN2" s="925"/>
      <c r="AO2" s="926"/>
      <c r="AP2" s="926"/>
      <c r="AQ2" s="926"/>
      <c r="AR2" s="65" t="str">
        <f>IF(OR(AO2="　", AO2=""), "", "-")</f>
        <v/>
      </c>
      <c r="AS2" s="927">
        <v>132</v>
      </c>
      <c r="AT2" s="927"/>
      <c r="AU2" s="927"/>
      <c r="AV2" s="43" t="str">
        <f>IF(AW2="", "", "-")</f>
        <v/>
      </c>
      <c r="AW2" s="898"/>
      <c r="AX2" s="898"/>
    </row>
    <row r="3" spans="1:50" ht="21" customHeight="1" thickBot="1" x14ac:dyDescent="0.2">
      <c r="A3" s="854" t="s">
        <v>462</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495</v>
      </c>
      <c r="AK3" s="856"/>
      <c r="AL3" s="856"/>
      <c r="AM3" s="856"/>
      <c r="AN3" s="856"/>
      <c r="AO3" s="856"/>
      <c r="AP3" s="856"/>
      <c r="AQ3" s="856"/>
      <c r="AR3" s="856"/>
      <c r="AS3" s="856"/>
      <c r="AT3" s="856"/>
      <c r="AU3" s="856"/>
      <c r="AV3" s="856"/>
      <c r="AW3" s="856"/>
      <c r="AX3" s="24" t="s">
        <v>64</v>
      </c>
    </row>
    <row r="4" spans="1:50" ht="24.75" customHeight="1" x14ac:dyDescent="0.15">
      <c r="A4" s="691" t="s">
        <v>25</v>
      </c>
      <c r="B4" s="692"/>
      <c r="C4" s="692"/>
      <c r="D4" s="692"/>
      <c r="E4" s="692"/>
      <c r="F4" s="692"/>
      <c r="G4" s="669" t="s">
        <v>480</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481</v>
      </c>
      <c r="AF4" s="675"/>
      <c r="AG4" s="675"/>
      <c r="AH4" s="675"/>
      <c r="AI4" s="675"/>
      <c r="AJ4" s="675"/>
      <c r="AK4" s="675"/>
      <c r="AL4" s="675"/>
      <c r="AM4" s="675"/>
      <c r="AN4" s="675"/>
      <c r="AO4" s="675"/>
      <c r="AP4" s="676"/>
      <c r="AQ4" s="677" t="s">
        <v>2</v>
      </c>
      <c r="AR4" s="672"/>
      <c r="AS4" s="672"/>
      <c r="AT4" s="672"/>
      <c r="AU4" s="672"/>
      <c r="AV4" s="672"/>
      <c r="AW4" s="672"/>
      <c r="AX4" s="678"/>
    </row>
    <row r="5" spans="1:50" ht="48" customHeight="1" x14ac:dyDescent="0.15">
      <c r="A5" s="679" t="s">
        <v>66</v>
      </c>
      <c r="B5" s="680"/>
      <c r="C5" s="680"/>
      <c r="D5" s="680"/>
      <c r="E5" s="680"/>
      <c r="F5" s="681"/>
      <c r="G5" s="826" t="s">
        <v>72</v>
      </c>
      <c r="H5" s="827"/>
      <c r="I5" s="827"/>
      <c r="J5" s="827"/>
      <c r="K5" s="827"/>
      <c r="L5" s="827"/>
      <c r="M5" s="828" t="s">
        <v>65</v>
      </c>
      <c r="N5" s="829"/>
      <c r="O5" s="829"/>
      <c r="P5" s="829"/>
      <c r="Q5" s="829"/>
      <c r="R5" s="830"/>
      <c r="S5" s="831" t="s">
        <v>78</v>
      </c>
      <c r="T5" s="827"/>
      <c r="U5" s="827"/>
      <c r="V5" s="827"/>
      <c r="W5" s="827"/>
      <c r="X5" s="832"/>
      <c r="Y5" s="685" t="s">
        <v>3</v>
      </c>
      <c r="Z5" s="529"/>
      <c r="AA5" s="529"/>
      <c r="AB5" s="529"/>
      <c r="AC5" s="529"/>
      <c r="AD5" s="530"/>
      <c r="AE5" s="686" t="s">
        <v>526</v>
      </c>
      <c r="AF5" s="686"/>
      <c r="AG5" s="686"/>
      <c r="AH5" s="686"/>
      <c r="AI5" s="686"/>
      <c r="AJ5" s="686"/>
      <c r="AK5" s="686"/>
      <c r="AL5" s="686"/>
      <c r="AM5" s="686"/>
      <c r="AN5" s="686"/>
      <c r="AO5" s="686"/>
      <c r="AP5" s="687"/>
      <c r="AQ5" s="688" t="s">
        <v>531</v>
      </c>
      <c r="AR5" s="689"/>
      <c r="AS5" s="689"/>
      <c r="AT5" s="689"/>
      <c r="AU5" s="689"/>
      <c r="AV5" s="689"/>
      <c r="AW5" s="689"/>
      <c r="AX5" s="690"/>
    </row>
    <row r="6" spans="1:50" ht="39" customHeight="1" x14ac:dyDescent="0.15">
      <c r="A6" s="693" t="s">
        <v>4</v>
      </c>
      <c r="B6" s="694"/>
      <c r="C6" s="694"/>
      <c r="D6" s="694"/>
      <c r="E6" s="694"/>
      <c r="F6" s="694"/>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519</v>
      </c>
      <c r="H7" s="485"/>
      <c r="I7" s="485"/>
      <c r="J7" s="485"/>
      <c r="K7" s="485"/>
      <c r="L7" s="485"/>
      <c r="M7" s="485"/>
      <c r="N7" s="485"/>
      <c r="O7" s="485"/>
      <c r="P7" s="485"/>
      <c r="Q7" s="485"/>
      <c r="R7" s="485"/>
      <c r="S7" s="485"/>
      <c r="T7" s="485"/>
      <c r="U7" s="485"/>
      <c r="V7" s="485"/>
      <c r="W7" s="485"/>
      <c r="X7" s="486"/>
      <c r="Y7" s="909" t="s">
        <v>434</v>
      </c>
      <c r="Z7" s="429"/>
      <c r="AA7" s="429"/>
      <c r="AB7" s="429"/>
      <c r="AC7" s="429"/>
      <c r="AD7" s="910"/>
      <c r="AE7" s="899" t="s">
        <v>482</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1" t="s">
        <v>330</v>
      </c>
      <c r="B8" s="482"/>
      <c r="C8" s="482"/>
      <c r="D8" s="482"/>
      <c r="E8" s="482"/>
      <c r="F8" s="483"/>
      <c r="G8" s="928" t="str">
        <f>入力規則等!A28</f>
        <v>国土強靱化施策</v>
      </c>
      <c r="H8" s="707"/>
      <c r="I8" s="707"/>
      <c r="J8" s="707"/>
      <c r="K8" s="707"/>
      <c r="L8" s="707"/>
      <c r="M8" s="707"/>
      <c r="N8" s="707"/>
      <c r="O8" s="707"/>
      <c r="P8" s="707"/>
      <c r="Q8" s="707"/>
      <c r="R8" s="707"/>
      <c r="S8" s="707"/>
      <c r="T8" s="707"/>
      <c r="U8" s="707"/>
      <c r="V8" s="707"/>
      <c r="W8" s="707"/>
      <c r="X8" s="929"/>
      <c r="Y8" s="833" t="s">
        <v>331</v>
      </c>
      <c r="Z8" s="834"/>
      <c r="AA8" s="834"/>
      <c r="AB8" s="834"/>
      <c r="AC8" s="834"/>
      <c r="AD8" s="835"/>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6" t="s">
        <v>23</v>
      </c>
      <c r="B9" s="837"/>
      <c r="C9" s="837"/>
      <c r="D9" s="837"/>
      <c r="E9" s="837"/>
      <c r="F9" s="837"/>
      <c r="G9" s="838" t="s">
        <v>528</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47" t="s">
        <v>29</v>
      </c>
      <c r="B10" s="648"/>
      <c r="C10" s="648"/>
      <c r="D10" s="648"/>
      <c r="E10" s="648"/>
      <c r="F10" s="648"/>
      <c r="G10" s="741" t="s">
        <v>484</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直接実施、委託・請負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30" t="s">
        <v>24</v>
      </c>
      <c r="B12" s="931"/>
      <c r="C12" s="931"/>
      <c r="D12" s="931"/>
      <c r="E12" s="931"/>
      <c r="F12" s="932"/>
      <c r="G12" s="747"/>
      <c r="H12" s="748"/>
      <c r="I12" s="748"/>
      <c r="J12" s="748"/>
      <c r="K12" s="748"/>
      <c r="L12" s="748"/>
      <c r="M12" s="748"/>
      <c r="N12" s="748"/>
      <c r="O12" s="748"/>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09"/>
    </row>
    <row r="13" spans="1:50" ht="21" customHeight="1" x14ac:dyDescent="0.15">
      <c r="A13" s="601"/>
      <c r="B13" s="602"/>
      <c r="C13" s="602"/>
      <c r="D13" s="602"/>
      <c r="E13" s="602"/>
      <c r="F13" s="603"/>
      <c r="G13" s="710" t="s">
        <v>6</v>
      </c>
      <c r="H13" s="711"/>
      <c r="I13" s="751" t="s">
        <v>7</v>
      </c>
      <c r="J13" s="752"/>
      <c r="K13" s="752"/>
      <c r="L13" s="752"/>
      <c r="M13" s="752"/>
      <c r="N13" s="752"/>
      <c r="O13" s="753"/>
      <c r="P13" s="644">
        <v>11</v>
      </c>
      <c r="Q13" s="645"/>
      <c r="R13" s="645"/>
      <c r="S13" s="645"/>
      <c r="T13" s="645"/>
      <c r="U13" s="645"/>
      <c r="V13" s="646"/>
      <c r="W13" s="644">
        <v>10</v>
      </c>
      <c r="X13" s="645"/>
      <c r="Y13" s="645"/>
      <c r="Z13" s="645"/>
      <c r="AA13" s="645"/>
      <c r="AB13" s="645"/>
      <c r="AC13" s="646"/>
      <c r="AD13" s="644">
        <v>10</v>
      </c>
      <c r="AE13" s="645"/>
      <c r="AF13" s="645"/>
      <c r="AG13" s="645"/>
      <c r="AH13" s="645"/>
      <c r="AI13" s="645"/>
      <c r="AJ13" s="646"/>
      <c r="AK13" s="644">
        <v>0</v>
      </c>
      <c r="AL13" s="645"/>
      <c r="AM13" s="645"/>
      <c r="AN13" s="645"/>
      <c r="AO13" s="645"/>
      <c r="AP13" s="645"/>
      <c r="AQ13" s="646"/>
      <c r="AR13" s="906">
        <v>0</v>
      </c>
      <c r="AS13" s="907"/>
      <c r="AT13" s="907"/>
      <c r="AU13" s="907"/>
      <c r="AV13" s="907"/>
      <c r="AW13" s="907"/>
      <c r="AX13" s="908"/>
    </row>
    <row r="14" spans="1:50" ht="21" customHeight="1" x14ac:dyDescent="0.15">
      <c r="A14" s="601"/>
      <c r="B14" s="602"/>
      <c r="C14" s="602"/>
      <c r="D14" s="602"/>
      <c r="E14" s="602"/>
      <c r="F14" s="603"/>
      <c r="G14" s="712"/>
      <c r="H14" s="713"/>
      <c r="I14" s="698" t="s">
        <v>8</v>
      </c>
      <c r="J14" s="749"/>
      <c r="K14" s="749"/>
      <c r="L14" s="749"/>
      <c r="M14" s="749"/>
      <c r="N14" s="749"/>
      <c r="O14" s="750"/>
      <c r="P14" s="644"/>
      <c r="Q14" s="645"/>
      <c r="R14" s="645"/>
      <c r="S14" s="645"/>
      <c r="T14" s="645"/>
      <c r="U14" s="645"/>
      <c r="V14" s="646"/>
      <c r="W14" s="644"/>
      <c r="X14" s="645"/>
      <c r="Y14" s="645"/>
      <c r="Z14" s="645"/>
      <c r="AA14" s="645"/>
      <c r="AB14" s="645"/>
      <c r="AC14" s="646"/>
      <c r="AD14" s="644"/>
      <c r="AE14" s="645"/>
      <c r="AF14" s="645"/>
      <c r="AG14" s="645"/>
      <c r="AH14" s="645"/>
      <c r="AI14" s="645"/>
      <c r="AJ14" s="646"/>
      <c r="AK14" s="644"/>
      <c r="AL14" s="645"/>
      <c r="AM14" s="645"/>
      <c r="AN14" s="645"/>
      <c r="AO14" s="645"/>
      <c r="AP14" s="645"/>
      <c r="AQ14" s="646"/>
      <c r="AR14" s="775"/>
      <c r="AS14" s="775"/>
      <c r="AT14" s="775"/>
      <c r="AU14" s="775"/>
      <c r="AV14" s="775"/>
      <c r="AW14" s="775"/>
      <c r="AX14" s="776"/>
    </row>
    <row r="15" spans="1:50" ht="21" customHeight="1" x14ac:dyDescent="0.15">
      <c r="A15" s="601"/>
      <c r="B15" s="602"/>
      <c r="C15" s="602"/>
      <c r="D15" s="602"/>
      <c r="E15" s="602"/>
      <c r="F15" s="603"/>
      <c r="G15" s="712"/>
      <c r="H15" s="713"/>
      <c r="I15" s="698" t="s">
        <v>50</v>
      </c>
      <c r="J15" s="699"/>
      <c r="K15" s="699"/>
      <c r="L15" s="699"/>
      <c r="M15" s="699"/>
      <c r="N15" s="699"/>
      <c r="O15" s="700"/>
      <c r="P15" s="644"/>
      <c r="Q15" s="645"/>
      <c r="R15" s="645"/>
      <c r="S15" s="645"/>
      <c r="T15" s="645"/>
      <c r="U15" s="645"/>
      <c r="V15" s="646"/>
      <c r="W15" s="644"/>
      <c r="X15" s="645"/>
      <c r="Y15" s="645"/>
      <c r="Z15" s="645"/>
      <c r="AA15" s="645"/>
      <c r="AB15" s="645"/>
      <c r="AC15" s="646"/>
      <c r="AD15" s="644"/>
      <c r="AE15" s="645"/>
      <c r="AF15" s="645"/>
      <c r="AG15" s="645"/>
      <c r="AH15" s="645"/>
      <c r="AI15" s="645"/>
      <c r="AJ15" s="646"/>
      <c r="AK15" s="644"/>
      <c r="AL15" s="645"/>
      <c r="AM15" s="645"/>
      <c r="AN15" s="645"/>
      <c r="AO15" s="645"/>
      <c r="AP15" s="645"/>
      <c r="AQ15" s="646"/>
      <c r="AR15" s="644"/>
      <c r="AS15" s="645"/>
      <c r="AT15" s="645"/>
      <c r="AU15" s="645"/>
      <c r="AV15" s="645"/>
      <c r="AW15" s="645"/>
      <c r="AX15" s="793"/>
    </row>
    <row r="16" spans="1:50" ht="21" customHeight="1" x14ac:dyDescent="0.15">
      <c r="A16" s="601"/>
      <c r="B16" s="602"/>
      <c r="C16" s="602"/>
      <c r="D16" s="602"/>
      <c r="E16" s="602"/>
      <c r="F16" s="603"/>
      <c r="G16" s="712"/>
      <c r="H16" s="713"/>
      <c r="I16" s="698" t="s">
        <v>51</v>
      </c>
      <c r="J16" s="699"/>
      <c r="K16" s="699"/>
      <c r="L16" s="699"/>
      <c r="M16" s="699"/>
      <c r="N16" s="699"/>
      <c r="O16" s="700"/>
      <c r="P16" s="644"/>
      <c r="Q16" s="645"/>
      <c r="R16" s="645"/>
      <c r="S16" s="645"/>
      <c r="T16" s="645"/>
      <c r="U16" s="645"/>
      <c r="V16" s="646"/>
      <c r="W16" s="644"/>
      <c r="X16" s="645"/>
      <c r="Y16" s="645"/>
      <c r="Z16" s="645"/>
      <c r="AA16" s="645"/>
      <c r="AB16" s="645"/>
      <c r="AC16" s="646"/>
      <c r="AD16" s="644"/>
      <c r="AE16" s="645"/>
      <c r="AF16" s="645"/>
      <c r="AG16" s="645"/>
      <c r="AH16" s="645"/>
      <c r="AI16" s="645"/>
      <c r="AJ16" s="646"/>
      <c r="AK16" s="644"/>
      <c r="AL16" s="645"/>
      <c r="AM16" s="645"/>
      <c r="AN16" s="645"/>
      <c r="AO16" s="645"/>
      <c r="AP16" s="645"/>
      <c r="AQ16" s="646"/>
      <c r="AR16" s="744"/>
      <c r="AS16" s="745"/>
      <c r="AT16" s="745"/>
      <c r="AU16" s="745"/>
      <c r="AV16" s="745"/>
      <c r="AW16" s="745"/>
      <c r="AX16" s="746"/>
    </row>
    <row r="17" spans="1:50" ht="24.75" customHeight="1" x14ac:dyDescent="0.15">
      <c r="A17" s="601"/>
      <c r="B17" s="602"/>
      <c r="C17" s="602"/>
      <c r="D17" s="602"/>
      <c r="E17" s="602"/>
      <c r="F17" s="603"/>
      <c r="G17" s="712"/>
      <c r="H17" s="713"/>
      <c r="I17" s="698" t="s">
        <v>49</v>
      </c>
      <c r="J17" s="749"/>
      <c r="K17" s="749"/>
      <c r="L17" s="749"/>
      <c r="M17" s="749"/>
      <c r="N17" s="749"/>
      <c r="O17" s="750"/>
      <c r="P17" s="644"/>
      <c r="Q17" s="645"/>
      <c r="R17" s="645"/>
      <c r="S17" s="645"/>
      <c r="T17" s="645"/>
      <c r="U17" s="645"/>
      <c r="V17" s="646"/>
      <c r="W17" s="644"/>
      <c r="X17" s="645"/>
      <c r="Y17" s="645"/>
      <c r="Z17" s="645"/>
      <c r="AA17" s="645"/>
      <c r="AB17" s="645"/>
      <c r="AC17" s="646"/>
      <c r="AD17" s="644"/>
      <c r="AE17" s="645"/>
      <c r="AF17" s="645"/>
      <c r="AG17" s="645"/>
      <c r="AH17" s="645"/>
      <c r="AI17" s="645"/>
      <c r="AJ17" s="646"/>
      <c r="AK17" s="644"/>
      <c r="AL17" s="645"/>
      <c r="AM17" s="645"/>
      <c r="AN17" s="645"/>
      <c r="AO17" s="645"/>
      <c r="AP17" s="645"/>
      <c r="AQ17" s="646"/>
      <c r="AR17" s="904"/>
      <c r="AS17" s="904"/>
      <c r="AT17" s="904"/>
      <c r="AU17" s="904"/>
      <c r="AV17" s="904"/>
      <c r="AW17" s="904"/>
      <c r="AX17" s="905"/>
    </row>
    <row r="18" spans="1:50" ht="24.75" customHeight="1" x14ac:dyDescent="0.15">
      <c r="A18" s="601"/>
      <c r="B18" s="602"/>
      <c r="C18" s="602"/>
      <c r="D18" s="602"/>
      <c r="E18" s="602"/>
      <c r="F18" s="603"/>
      <c r="G18" s="714"/>
      <c r="H18" s="715"/>
      <c r="I18" s="703" t="s">
        <v>20</v>
      </c>
      <c r="J18" s="704"/>
      <c r="K18" s="704"/>
      <c r="L18" s="704"/>
      <c r="M18" s="704"/>
      <c r="N18" s="704"/>
      <c r="O18" s="705"/>
      <c r="P18" s="865">
        <f>SUM(P13:V17)</f>
        <v>11</v>
      </c>
      <c r="Q18" s="866"/>
      <c r="R18" s="866"/>
      <c r="S18" s="866"/>
      <c r="T18" s="866"/>
      <c r="U18" s="866"/>
      <c r="V18" s="867"/>
      <c r="W18" s="865">
        <f>SUM(W13:AC17)</f>
        <v>10</v>
      </c>
      <c r="X18" s="866"/>
      <c r="Y18" s="866"/>
      <c r="Z18" s="866"/>
      <c r="AA18" s="866"/>
      <c r="AB18" s="866"/>
      <c r="AC18" s="867"/>
      <c r="AD18" s="865">
        <f>SUM(AD13:AJ17)</f>
        <v>10</v>
      </c>
      <c r="AE18" s="866"/>
      <c r="AF18" s="866"/>
      <c r="AG18" s="866"/>
      <c r="AH18" s="866"/>
      <c r="AI18" s="866"/>
      <c r="AJ18" s="867"/>
      <c r="AK18" s="865">
        <f>SUM(AK13:AQ17)</f>
        <v>0</v>
      </c>
      <c r="AL18" s="866"/>
      <c r="AM18" s="866"/>
      <c r="AN18" s="866"/>
      <c r="AO18" s="866"/>
      <c r="AP18" s="866"/>
      <c r="AQ18" s="867"/>
      <c r="AR18" s="865">
        <f>SUM(AR13:AX17)</f>
        <v>0</v>
      </c>
      <c r="AS18" s="866"/>
      <c r="AT18" s="866"/>
      <c r="AU18" s="866"/>
      <c r="AV18" s="866"/>
      <c r="AW18" s="866"/>
      <c r="AX18" s="868"/>
    </row>
    <row r="19" spans="1:50" ht="24.75" customHeight="1" x14ac:dyDescent="0.15">
      <c r="A19" s="601"/>
      <c r="B19" s="602"/>
      <c r="C19" s="602"/>
      <c r="D19" s="602"/>
      <c r="E19" s="602"/>
      <c r="F19" s="603"/>
      <c r="G19" s="863" t="s">
        <v>9</v>
      </c>
      <c r="H19" s="864"/>
      <c r="I19" s="864"/>
      <c r="J19" s="864"/>
      <c r="K19" s="864"/>
      <c r="L19" s="864"/>
      <c r="M19" s="864"/>
      <c r="N19" s="864"/>
      <c r="O19" s="864"/>
      <c r="P19" s="644">
        <v>8</v>
      </c>
      <c r="Q19" s="645"/>
      <c r="R19" s="645"/>
      <c r="S19" s="645"/>
      <c r="T19" s="645"/>
      <c r="U19" s="645"/>
      <c r="V19" s="646"/>
      <c r="W19" s="644">
        <v>10</v>
      </c>
      <c r="X19" s="645"/>
      <c r="Y19" s="645"/>
      <c r="Z19" s="645"/>
      <c r="AA19" s="645"/>
      <c r="AB19" s="645"/>
      <c r="AC19" s="646"/>
      <c r="AD19" s="644">
        <v>10</v>
      </c>
      <c r="AE19" s="645"/>
      <c r="AF19" s="645"/>
      <c r="AG19" s="645"/>
      <c r="AH19" s="645"/>
      <c r="AI19" s="645"/>
      <c r="AJ19" s="646"/>
      <c r="AK19" s="316"/>
      <c r="AL19" s="316"/>
      <c r="AM19" s="316"/>
      <c r="AN19" s="316"/>
      <c r="AO19" s="316"/>
      <c r="AP19" s="316"/>
      <c r="AQ19" s="316"/>
      <c r="AR19" s="316"/>
      <c r="AS19" s="316"/>
      <c r="AT19" s="316"/>
      <c r="AU19" s="316"/>
      <c r="AV19" s="316"/>
      <c r="AW19" s="316"/>
      <c r="AX19" s="318"/>
    </row>
    <row r="20" spans="1:50" ht="24.75" customHeight="1" x14ac:dyDescent="0.15">
      <c r="A20" s="601"/>
      <c r="B20" s="602"/>
      <c r="C20" s="602"/>
      <c r="D20" s="602"/>
      <c r="E20" s="602"/>
      <c r="F20" s="603"/>
      <c r="G20" s="863" t="s">
        <v>10</v>
      </c>
      <c r="H20" s="864"/>
      <c r="I20" s="864"/>
      <c r="J20" s="864"/>
      <c r="K20" s="864"/>
      <c r="L20" s="864"/>
      <c r="M20" s="864"/>
      <c r="N20" s="864"/>
      <c r="O20" s="864"/>
      <c r="P20" s="304">
        <f>IF(P18=0, "-", SUM(P19)/P18)</f>
        <v>0.72727272727272729</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6"/>
      <c r="B21" s="837"/>
      <c r="C21" s="837"/>
      <c r="D21" s="837"/>
      <c r="E21" s="837"/>
      <c r="F21" s="933"/>
      <c r="G21" s="302" t="s">
        <v>398</v>
      </c>
      <c r="H21" s="303"/>
      <c r="I21" s="303"/>
      <c r="J21" s="303"/>
      <c r="K21" s="303"/>
      <c r="L21" s="303"/>
      <c r="M21" s="303"/>
      <c r="N21" s="303"/>
      <c r="O21" s="303"/>
      <c r="P21" s="304">
        <f>IF(P19=0, "-", SUM(P19)/SUM(P13,P14))</f>
        <v>0.72727272727272729</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1" t="s">
        <v>470</v>
      </c>
      <c r="B22" s="952"/>
      <c r="C22" s="952"/>
      <c r="D22" s="952"/>
      <c r="E22" s="952"/>
      <c r="F22" s="953"/>
      <c r="G22" s="938" t="s">
        <v>378</v>
      </c>
      <c r="H22" s="208"/>
      <c r="I22" s="208"/>
      <c r="J22" s="208"/>
      <c r="K22" s="208"/>
      <c r="L22" s="208"/>
      <c r="M22" s="208"/>
      <c r="N22" s="208"/>
      <c r="O22" s="209"/>
      <c r="P22" s="923" t="s">
        <v>439</v>
      </c>
      <c r="Q22" s="208"/>
      <c r="R22" s="208"/>
      <c r="S22" s="208"/>
      <c r="T22" s="208"/>
      <c r="U22" s="208"/>
      <c r="V22" s="209"/>
      <c r="W22" s="923" t="s">
        <v>435</v>
      </c>
      <c r="X22" s="208"/>
      <c r="Y22" s="208"/>
      <c r="Z22" s="208"/>
      <c r="AA22" s="208"/>
      <c r="AB22" s="208"/>
      <c r="AC22" s="209"/>
      <c r="AD22" s="923" t="s">
        <v>377</v>
      </c>
      <c r="AE22" s="208"/>
      <c r="AF22" s="208"/>
      <c r="AG22" s="208"/>
      <c r="AH22" s="208"/>
      <c r="AI22" s="208"/>
      <c r="AJ22" s="208"/>
      <c r="AK22" s="208"/>
      <c r="AL22" s="208"/>
      <c r="AM22" s="208"/>
      <c r="AN22" s="208"/>
      <c r="AO22" s="208"/>
      <c r="AP22" s="208"/>
      <c r="AQ22" s="208"/>
      <c r="AR22" s="208"/>
      <c r="AS22" s="208"/>
      <c r="AT22" s="208"/>
      <c r="AU22" s="208"/>
      <c r="AV22" s="208"/>
      <c r="AW22" s="208"/>
      <c r="AX22" s="960"/>
    </row>
    <row r="23" spans="1:50" ht="25.5" customHeight="1" x14ac:dyDescent="0.15">
      <c r="A23" s="954"/>
      <c r="B23" s="955"/>
      <c r="C23" s="955"/>
      <c r="D23" s="955"/>
      <c r="E23" s="955"/>
      <c r="F23" s="956"/>
      <c r="G23" s="939"/>
      <c r="H23" s="940"/>
      <c r="I23" s="940"/>
      <c r="J23" s="940"/>
      <c r="K23" s="940"/>
      <c r="L23" s="940"/>
      <c r="M23" s="940"/>
      <c r="N23" s="940"/>
      <c r="O23" s="941"/>
      <c r="P23" s="906"/>
      <c r="Q23" s="907"/>
      <c r="R23" s="907"/>
      <c r="S23" s="907"/>
      <c r="T23" s="907"/>
      <c r="U23" s="907"/>
      <c r="V23" s="924"/>
      <c r="W23" s="906"/>
      <c r="X23" s="907"/>
      <c r="Y23" s="907"/>
      <c r="Z23" s="907"/>
      <c r="AA23" s="907"/>
      <c r="AB23" s="907"/>
      <c r="AC23" s="924"/>
      <c r="AD23" s="961"/>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x14ac:dyDescent="0.15">
      <c r="A24" s="954"/>
      <c r="B24" s="955"/>
      <c r="C24" s="955"/>
      <c r="D24" s="955"/>
      <c r="E24" s="955"/>
      <c r="F24" s="956"/>
      <c r="G24" s="942"/>
      <c r="H24" s="943"/>
      <c r="I24" s="943"/>
      <c r="J24" s="943"/>
      <c r="K24" s="943"/>
      <c r="L24" s="943"/>
      <c r="M24" s="943"/>
      <c r="N24" s="943"/>
      <c r="O24" s="944"/>
      <c r="P24" s="644"/>
      <c r="Q24" s="645"/>
      <c r="R24" s="645"/>
      <c r="S24" s="645"/>
      <c r="T24" s="645"/>
      <c r="U24" s="645"/>
      <c r="V24" s="646"/>
      <c r="W24" s="644"/>
      <c r="X24" s="645"/>
      <c r="Y24" s="645"/>
      <c r="Z24" s="645"/>
      <c r="AA24" s="645"/>
      <c r="AB24" s="645"/>
      <c r="AC24" s="646"/>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customHeight="1" x14ac:dyDescent="0.15">
      <c r="A25" s="954"/>
      <c r="B25" s="955"/>
      <c r="C25" s="955"/>
      <c r="D25" s="955"/>
      <c r="E25" s="955"/>
      <c r="F25" s="956"/>
      <c r="G25" s="942"/>
      <c r="H25" s="943"/>
      <c r="I25" s="943"/>
      <c r="J25" s="943"/>
      <c r="K25" s="943"/>
      <c r="L25" s="943"/>
      <c r="M25" s="943"/>
      <c r="N25" s="943"/>
      <c r="O25" s="944"/>
      <c r="P25" s="644"/>
      <c r="Q25" s="645"/>
      <c r="R25" s="645"/>
      <c r="S25" s="645"/>
      <c r="T25" s="645"/>
      <c r="U25" s="645"/>
      <c r="V25" s="646"/>
      <c r="W25" s="644"/>
      <c r="X25" s="645"/>
      <c r="Y25" s="645"/>
      <c r="Z25" s="645"/>
      <c r="AA25" s="645"/>
      <c r="AB25" s="645"/>
      <c r="AC25" s="646"/>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customHeight="1" x14ac:dyDescent="0.15">
      <c r="A26" s="954"/>
      <c r="B26" s="955"/>
      <c r="C26" s="955"/>
      <c r="D26" s="955"/>
      <c r="E26" s="955"/>
      <c r="F26" s="956"/>
      <c r="G26" s="942"/>
      <c r="H26" s="943"/>
      <c r="I26" s="943"/>
      <c r="J26" s="943"/>
      <c r="K26" s="943"/>
      <c r="L26" s="943"/>
      <c r="M26" s="943"/>
      <c r="N26" s="943"/>
      <c r="O26" s="944"/>
      <c r="P26" s="644"/>
      <c r="Q26" s="645"/>
      <c r="R26" s="645"/>
      <c r="S26" s="645"/>
      <c r="T26" s="645"/>
      <c r="U26" s="645"/>
      <c r="V26" s="646"/>
      <c r="W26" s="644"/>
      <c r="X26" s="645"/>
      <c r="Y26" s="645"/>
      <c r="Z26" s="645"/>
      <c r="AA26" s="645"/>
      <c r="AB26" s="645"/>
      <c r="AC26" s="646"/>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customHeight="1" x14ac:dyDescent="0.15">
      <c r="A27" s="954"/>
      <c r="B27" s="955"/>
      <c r="C27" s="955"/>
      <c r="D27" s="955"/>
      <c r="E27" s="955"/>
      <c r="F27" s="956"/>
      <c r="G27" s="942"/>
      <c r="H27" s="943"/>
      <c r="I27" s="943"/>
      <c r="J27" s="943"/>
      <c r="K27" s="943"/>
      <c r="L27" s="943"/>
      <c r="M27" s="943"/>
      <c r="N27" s="943"/>
      <c r="O27" s="944"/>
      <c r="P27" s="644"/>
      <c r="Q27" s="645"/>
      <c r="R27" s="645"/>
      <c r="S27" s="645"/>
      <c r="T27" s="645"/>
      <c r="U27" s="645"/>
      <c r="V27" s="646"/>
      <c r="W27" s="644"/>
      <c r="X27" s="645"/>
      <c r="Y27" s="645"/>
      <c r="Z27" s="645"/>
      <c r="AA27" s="645"/>
      <c r="AB27" s="645"/>
      <c r="AC27" s="646"/>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customHeight="1" x14ac:dyDescent="0.15">
      <c r="A28" s="954"/>
      <c r="B28" s="955"/>
      <c r="C28" s="955"/>
      <c r="D28" s="955"/>
      <c r="E28" s="955"/>
      <c r="F28" s="956"/>
      <c r="G28" s="945" t="s">
        <v>382</v>
      </c>
      <c r="H28" s="946"/>
      <c r="I28" s="946"/>
      <c r="J28" s="946"/>
      <c r="K28" s="946"/>
      <c r="L28" s="946"/>
      <c r="M28" s="946"/>
      <c r="N28" s="946"/>
      <c r="O28" s="947"/>
      <c r="P28" s="865">
        <f>P29-SUM(P23:P27)</f>
        <v>0</v>
      </c>
      <c r="Q28" s="866"/>
      <c r="R28" s="866"/>
      <c r="S28" s="866"/>
      <c r="T28" s="866"/>
      <c r="U28" s="866"/>
      <c r="V28" s="867"/>
      <c r="W28" s="865">
        <f>W29-SUM(W23:W27)</f>
        <v>0</v>
      </c>
      <c r="X28" s="866"/>
      <c r="Y28" s="866"/>
      <c r="Z28" s="866"/>
      <c r="AA28" s="866"/>
      <c r="AB28" s="866"/>
      <c r="AC28" s="867"/>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
      <c r="A29" s="957"/>
      <c r="B29" s="958"/>
      <c r="C29" s="958"/>
      <c r="D29" s="958"/>
      <c r="E29" s="958"/>
      <c r="F29" s="959"/>
      <c r="G29" s="948" t="s">
        <v>379</v>
      </c>
      <c r="H29" s="949"/>
      <c r="I29" s="949"/>
      <c r="J29" s="949"/>
      <c r="K29" s="949"/>
      <c r="L29" s="949"/>
      <c r="M29" s="949"/>
      <c r="N29" s="949"/>
      <c r="O29" s="950"/>
      <c r="P29" s="644">
        <f>AK13</f>
        <v>0</v>
      </c>
      <c r="Q29" s="645"/>
      <c r="R29" s="645"/>
      <c r="S29" s="645"/>
      <c r="T29" s="645"/>
      <c r="U29" s="645"/>
      <c r="V29" s="646"/>
      <c r="W29" s="920">
        <f>AR13</f>
        <v>0</v>
      </c>
      <c r="X29" s="921"/>
      <c r="Y29" s="921"/>
      <c r="Z29" s="921"/>
      <c r="AA29" s="921"/>
      <c r="AB29" s="921"/>
      <c r="AC29" s="922"/>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48" t="s">
        <v>394</v>
      </c>
      <c r="B30" s="849"/>
      <c r="C30" s="849"/>
      <c r="D30" s="849"/>
      <c r="E30" s="849"/>
      <c r="F30" s="850"/>
      <c r="G30" s="760" t="s">
        <v>264</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454</v>
      </c>
      <c r="AF30" s="846"/>
      <c r="AG30" s="846"/>
      <c r="AH30" s="847"/>
      <c r="AI30" s="845" t="s">
        <v>451</v>
      </c>
      <c r="AJ30" s="846"/>
      <c r="AK30" s="846"/>
      <c r="AL30" s="847"/>
      <c r="AM30" s="902" t="s">
        <v>446</v>
      </c>
      <c r="AN30" s="902"/>
      <c r="AO30" s="902"/>
      <c r="AP30" s="845"/>
      <c r="AQ30" s="754" t="s">
        <v>306</v>
      </c>
      <c r="AR30" s="755"/>
      <c r="AS30" s="755"/>
      <c r="AT30" s="756"/>
      <c r="AU30" s="761" t="s">
        <v>252</v>
      </c>
      <c r="AV30" s="761"/>
      <c r="AW30" s="761"/>
      <c r="AX30" s="903"/>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7"/>
      <c r="AR31" s="186"/>
      <c r="AS31" s="119" t="s">
        <v>307</v>
      </c>
      <c r="AT31" s="120"/>
      <c r="AU31" s="185">
        <v>30</v>
      </c>
      <c r="AV31" s="185"/>
      <c r="AW31" s="384" t="s">
        <v>296</v>
      </c>
      <c r="AX31" s="385"/>
    </row>
    <row r="32" spans="1:50" ht="23.25" customHeight="1" x14ac:dyDescent="0.15">
      <c r="A32" s="389"/>
      <c r="B32" s="387"/>
      <c r="C32" s="387"/>
      <c r="D32" s="387"/>
      <c r="E32" s="387"/>
      <c r="F32" s="388"/>
      <c r="G32" s="550" t="s">
        <v>485</v>
      </c>
      <c r="H32" s="551"/>
      <c r="I32" s="551"/>
      <c r="J32" s="551"/>
      <c r="K32" s="551"/>
      <c r="L32" s="551"/>
      <c r="M32" s="551"/>
      <c r="N32" s="551"/>
      <c r="O32" s="552"/>
      <c r="P32" s="91" t="s">
        <v>485</v>
      </c>
      <c r="Q32" s="91"/>
      <c r="R32" s="91"/>
      <c r="S32" s="91"/>
      <c r="T32" s="91"/>
      <c r="U32" s="91"/>
      <c r="V32" s="91"/>
      <c r="W32" s="91"/>
      <c r="X32" s="92"/>
      <c r="Y32" s="457" t="s">
        <v>12</v>
      </c>
      <c r="Z32" s="517"/>
      <c r="AA32" s="518"/>
      <c r="AB32" s="447" t="s">
        <v>486</v>
      </c>
      <c r="AC32" s="447"/>
      <c r="AD32" s="447"/>
      <c r="AE32" s="204">
        <v>139</v>
      </c>
      <c r="AF32" s="205"/>
      <c r="AG32" s="205"/>
      <c r="AH32" s="205"/>
      <c r="AI32" s="204">
        <v>288</v>
      </c>
      <c r="AJ32" s="205"/>
      <c r="AK32" s="205"/>
      <c r="AL32" s="205"/>
      <c r="AM32" s="204">
        <v>339</v>
      </c>
      <c r="AN32" s="205"/>
      <c r="AO32" s="205"/>
      <c r="AP32" s="205"/>
      <c r="AQ32" s="326"/>
      <c r="AR32" s="193"/>
      <c r="AS32" s="193"/>
      <c r="AT32" s="327"/>
      <c r="AU32" s="205"/>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486</v>
      </c>
      <c r="AC33" s="509"/>
      <c r="AD33" s="509"/>
      <c r="AE33" s="204">
        <v>365</v>
      </c>
      <c r="AF33" s="205"/>
      <c r="AG33" s="205"/>
      <c r="AH33" s="205"/>
      <c r="AI33" s="204">
        <v>352</v>
      </c>
      <c r="AJ33" s="205"/>
      <c r="AK33" s="205"/>
      <c r="AL33" s="205"/>
      <c r="AM33" s="204">
        <v>341</v>
      </c>
      <c r="AN33" s="205"/>
      <c r="AO33" s="205"/>
      <c r="AP33" s="205"/>
      <c r="AQ33" s="326"/>
      <c r="AR33" s="193"/>
      <c r="AS33" s="193"/>
      <c r="AT33" s="327"/>
      <c r="AU33" s="205">
        <v>341</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f>AE32/AE33*100</f>
        <v>38.082191780821915</v>
      </c>
      <c r="AF34" s="205"/>
      <c r="AG34" s="205"/>
      <c r="AH34" s="205"/>
      <c r="AI34" s="204">
        <f t="shared" ref="AI34" si="4">AI32/AI33*100</f>
        <v>81.818181818181827</v>
      </c>
      <c r="AJ34" s="205"/>
      <c r="AK34" s="205"/>
      <c r="AL34" s="205"/>
      <c r="AM34" s="204">
        <f t="shared" ref="AM34" si="5">AM32/AM33*100</f>
        <v>99.413489736070375</v>
      </c>
      <c r="AN34" s="205"/>
      <c r="AO34" s="205"/>
      <c r="AP34" s="205"/>
      <c r="AQ34" s="326"/>
      <c r="AR34" s="193"/>
      <c r="AS34" s="193"/>
      <c r="AT34" s="327"/>
      <c r="AU34" s="205"/>
      <c r="AV34" s="205"/>
      <c r="AW34" s="205"/>
      <c r="AX34" s="207"/>
    </row>
    <row r="35" spans="1:50" ht="23.25" customHeight="1" x14ac:dyDescent="0.15">
      <c r="A35" s="212" t="s">
        <v>424</v>
      </c>
      <c r="B35" s="213"/>
      <c r="C35" s="213"/>
      <c r="D35" s="213"/>
      <c r="E35" s="213"/>
      <c r="F35" s="214"/>
      <c r="G35" s="218" t="s">
        <v>487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7" t="s">
        <v>394</v>
      </c>
      <c r="B37" s="758"/>
      <c r="C37" s="758"/>
      <c r="D37" s="758"/>
      <c r="E37" s="758"/>
      <c r="F37" s="759"/>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7"/>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7"/>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7" t="s">
        <v>394</v>
      </c>
      <c r="B44" s="758"/>
      <c r="C44" s="758"/>
      <c r="D44" s="758"/>
      <c r="E44" s="758"/>
      <c r="F44" s="759"/>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7"/>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7"/>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1" t="s">
        <v>252</v>
      </c>
      <c r="AV51" s="911"/>
      <c r="AW51" s="911"/>
      <c r="AX51" s="912"/>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7"/>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1" t="s">
        <v>14</v>
      </c>
      <c r="AC55" s="581"/>
      <c r="AD55" s="581"/>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1" t="s">
        <v>252</v>
      </c>
      <c r="AV58" s="911"/>
      <c r="AW58" s="911"/>
      <c r="AX58" s="912"/>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7"/>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9"/>
      <c r="H73" s="116" t="s">
        <v>264</v>
      </c>
      <c r="I73" s="116"/>
      <c r="J73" s="116"/>
      <c r="K73" s="116"/>
      <c r="L73" s="116"/>
      <c r="M73" s="116"/>
      <c r="N73" s="116"/>
      <c r="O73" s="117"/>
      <c r="P73" s="145" t="s">
        <v>58</v>
      </c>
      <c r="Q73" s="116"/>
      <c r="R73" s="116"/>
      <c r="S73" s="116"/>
      <c r="T73" s="116"/>
      <c r="U73" s="116"/>
      <c r="V73" s="116"/>
      <c r="W73" s="116"/>
      <c r="X73" s="117"/>
      <c r="Y73" s="571"/>
      <c r="Z73" s="572"/>
      <c r="AA73" s="573"/>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0"/>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7"/>
      <c r="AR74" s="186"/>
      <c r="AS74" s="119" t="s">
        <v>307</v>
      </c>
      <c r="AT74" s="120"/>
      <c r="AU74" s="577"/>
      <c r="AV74" s="186"/>
      <c r="AW74" s="119" t="s">
        <v>296</v>
      </c>
      <c r="AX74" s="181"/>
    </row>
    <row r="75" spans="1:50" ht="23.25" hidden="1" customHeight="1" x14ac:dyDescent="0.15">
      <c r="A75" s="495"/>
      <c r="B75" s="496"/>
      <c r="C75" s="496"/>
      <c r="D75" s="496"/>
      <c r="E75" s="496"/>
      <c r="F75" s="497"/>
      <c r="G75" s="596"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7"/>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8"/>
      <c r="H77" s="97"/>
      <c r="I77" s="97"/>
      <c r="J77" s="97"/>
      <c r="K77" s="97"/>
      <c r="L77" s="97"/>
      <c r="M77" s="97"/>
      <c r="N77" s="97"/>
      <c r="O77" s="98"/>
      <c r="P77" s="94"/>
      <c r="Q77" s="94"/>
      <c r="R77" s="94"/>
      <c r="S77" s="94"/>
      <c r="T77" s="94"/>
      <c r="U77" s="94"/>
      <c r="V77" s="94"/>
      <c r="W77" s="94"/>
      <c r="X77" s="95"/>
      <c r="Y77" s="145" t="s">
        <v>13</v>
      </c>
      <c r="Z77" s="116"/>
      <c r="AA77" s="117"/>
      <c r="AB77" s="566" t="s">
        <v>14</v>
      </c>
      <c r="AC77" s="566"/>
      <c r="AD77" s="566"/>
      <c r="AE77" s="877"/>
      <c r="AF77" s="878"/>
      <c r="AG77" s="878"/>
      <c r="AH77" s="878"/>
      <c r="AI77" s="877"/>
      <c r="AJ77" s="878"/>
      <c r="AK77" s="878"/>
      <c r="AL77" s="878"/>
      <c r="AM77" s="877"/>
      <c r="AN77" s="878"/>
      <c r="AO77" s="878"/>
      <c r="AP77" s="878"/>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4"/>
      <c r="I78" s="575"/>
      <c r="J78" s="575"/>
      <c r="K78" s="575"/>
      <c r="L78" s="575"/>
      <c r="M78" s="575"/>
      <c r="N78" s="575"/>
      <c r="O78" s="576"/>
      <c r="P78" s="133"/>
      <c r="Q78" s="133"/>
      <c r="R78" s="133"/>
      <c r="S78" s="133"/>
      <c r="T78" s="133"/>
      <c r="U78" s="133"/>
      <c r="V78" s="133"/>
      <c r="W78" s="133"/>
      <c r="X78" s="133"/>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4"/>
    </row>
    <row r="80" spans="1:50" ht="18.75" hidden="1" customHeight="1" x14ac:dyDescent="0.15">
      <c r="A80" s="851"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2"/>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2"/>
      <c r="B82" s="513"/>
      <c r="C82" s="414"/>
      <c r="D82" s="414"/>
      <c r="E82" s="414"/>
      <c r="F82" s="415"/>
      <c r="G82" s="663"/>
      <c r="H82" s="663"/>
      <c r="I82" s="663"/>
      <c r="J82" s="663"/>
      <c r="K82" s="663"/>
      <c r="L82" s="663"/>
      <c r="M82" s="663"/>
      <c r="N82" s="663"/>
      <c r="O82" s="663"/>
      <c r="P82" s="663"/>
      <c r="Q82" s="663"/>
      <c r="R82" s="663"/>
      <c r="S82" s="663"/>
      <c r="T82" s="663"/>
      <c r="U82" s="663"/>
      <c r="V82" s="663"/>
      <c r="W82" s="663"/>
      <c r="X82" s="663"/>
      <c r="Y82" s="663"/>
      <c r="Z82" s="663"/>
      <c r="AA82" s="664"/>
      <c r="AB82" s="871"/>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2"/>
    </row>
    <row r="83" spans="1:60" ht="22.5" hidden="1" customHeight="1" x14ac:dyDescent="0.15">
      <c r="A83" s="852"/>
      <c r="B83" s="513"/>
      <c r="C83" s="414"/>
      <c r="D83" s="414"/>
      <c r="E83" s="414"/>
      <c r="F83" s="415"/>
      <c r="G83" s="665"/>
      <c r="H83" s="665"/>
      <c r="I83" s="665"/>
      <c r="J83" s="665"/>
      <c r="K83" s="665"/>
      <c r="L83" s="665"/>
      <c r="M83" s="665"/>
      <c r="N83" s="665"/>
      <c r="O83" s="665"/>
      <c r="P83" s="665"/>
      <c r="Q83" s="665"/>
      <c r="R83" s="665"/>
      <c r="S83" s="665"/>
      <c r="T83" s="665"/>
      <c r="U83" s="665"/>
      <c r="V83" s="665"/>
      <c r="W83" s="665"/>
      <c r="X83" s="665"/>
      <c r="Y83" s="665"/>
      <c r="Z83" s="665"/>
      <c r="AA83" s="666"/>
      <c r="AB83" s="873"/>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4"/>
    </row>
    <row r="84" spans="1:60" ht="19.5" hidden="1" customHeight="1" x14ac:dyDescent="0.15">
      <c r="A84" s="852"/>
      <c r="B84" s="514"/>
      <c r="C84" s="515"/>
      <c r="D84" s="515"/>
      <c r="E84" s="515"/>
      <c r="F84" s="516"/>
      <c r="G84" s="667"/>
      <c r="H84" s="667"/>
      <c r="I84" s="667"/>
      <c r="J84" s="667"/>
      <c r="K84" s="667"/>
      <c r="L84" s="667"/>
      <c r="M84" s="667"/>
      <c r="N84" s="667"/>
      <c r="O84" s="667"/>
      <c r="P84" s="667"/>
      <c r="Q84" s="667"/>
      <c r="R84" s="667"/>
      <c r="S84" s="667"/>
      <c r="T84" s="667"/>
      <c r="U84" s="667"/>
      <c r="V84" s="667"/>
      <c r="W84" s="667"/>
      <c r="X84" s="667"/>
      <c r="Y84" s="667"/>
      <c r="Z84" s="667"/>
      <c r="AA84" s="668"/>
      <c r="AB84" s="875"/>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6"/>
    </row>
    <row r="85" spans="1:60" ht="18.75" hidden="1" customHeight="1" x14ac:dyDescent="0.15">
      <c r="A85" s="852"/>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2"/>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2"/>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2"/>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2"/>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1" t="s">
        <v>14</v>
      </c>
      <c r="AC89" s="581"/>
      <c r="AD89" s="581"/>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2"/>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52"/>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2"/>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2"/>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2"/>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1" t="s">
        <v>14</v>
      </c>
      <c r="AC94" s="581"/>
      <c r="AD94" s="581"/>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2"/>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2"/>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2"/>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2"/>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3"/>
      <c r="B99" s="416"/>
      <c r="C99" s="416"/>
      <c r="D99" s="416"/>
      <c r="E99" s="416"/>
      <c r="F99" s="417"/>
      <c r="G99" s="567"/>
      <c r="H99" s="201"/>
      <c r="I99" s="201"/>
      <c r="J99" s="201"/>
      <c r="K99" s="201"/>
      <c r="L99" s="201"/>
      <c r="M99" s="201"/>
      <c r="N99" s="201"/>
      <c r="O99" s="568"/>
      <c r="P99" s="504"/>
      <c r="Q99" s="504"/>
      <c r="R99" s="504"/>
      <c r="S99" s="504"/>
      <c r="T99" s="504"/>
      <c r="U99" s="504"/>
      <c r="V99" s="504"/>
      <c r="W99" s="504"/>
      <c r="X99" s="505"/>
      <c r="Y99" s="882" t="s">
        <v>13</v>
      </c>
      <c r="Z99" s="883"/>
      <c r="AA99" s="884"/>
      <c r="AB99" s="879" t="s">
        <v>14</v>
      </c>
      <c r="AC99" s="880"/>
      <c r="AD99" s="881"/>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1"/>
      <c r="Z100" s="842"/>
      <c r="AA100" s="843"/>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488</v>
      </c>
      <c r="H101" s="91"/>
      <c r="I101" s="91"/>
      <c r="J101" s="91"/>
      <c r="K101" s="91"/>
      <c r="L101" s="91"/>
      <c r="M101" s="91"/>
      <c r="N101" s="91"/>
      <c r="O101" s="91"/>
      <c r="P101" s="91"/>
      <c r="Q101" s="91"/>
      <c r="R101" s="91"/>
      <c r="S101" s="91"/>
      <c r="T101" s="91"/>
      <c r="U101" s="91"/>
      <c r="V101" s="91"/>
      <c r="W101" s="91"/>
      <c r="X101" s="92"/>
      <c r="Y101" s="528" t="s">
        <v>54</v>
      </c>
      <c r="Z101" s="529"/>
      <c r="AA101" s="530"/>
      <c r="AB101" s="447" t="s">
        <v>486</v>
      </c>
      <c r="AC101" s="447"/>
      <c r="AD101" s="447"/>
      <c r="AE101" s="204">
        <v>2</v>
      </c>
      <c r="AF101" s="205"/>
      <c r="AG101" s="205"/>
      <c r="AH101" s="206"/>
      <c r="AI101" s="204">
        <v>1</v>
      </c>
      <c r="AJ101" s="205"/>
      <c r="AK101" s="205"/>
      <c r="AL101" s="206"/>
      <c r="AM101" s="204">
        <v>2</v>
      </c>
      <c r="AN101" s="205"/>
      <c r="AO101" s="205"/>
      <c r="AP101" s="206"/>
      <c r="AQ101" s="204"/>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486</v>
      </c>
      <c r="AC102" s="447"/>
      <c r="AD102" s="447"/>
      <c r="AE102" s="404">
        <v>2</v>
      </c>
      <c r="AF102" s="404"/>
      <c r="AG102" s="404"/>
      <c r="AH102" s="404"/>
      <c r="AI102" s="404">
        <v>1</v>
      </c>
      <c r="AJ102" s="404"/>
      <c r="AK102" s="404"/>
      <c r="AL102" s="404"/>
      <c r="AM102" s="404">
        <v>2</v>
      </c>
      <c r="AN102" s="404"/>
      <c r="AO102" s="404"/>
      <c r="AP102" s="404"/>
      <c r="AQ102" s="259"/>
      <c r="AR102" s="260"/>
      <c r="AS102" s="260"/>
      <c r="AT102" s="305"/>
      <c r="AU102" s="259"/>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454</v>
      </c>
      <c r="AF115" s="402"/>
      <c r="AG115" s="402"/>
      <c r="AH115" s="403"/>
      <c r="AI115" s="401" t="s">
        <v>451</v>
      </c>
      <c r="AJ115" s="402"/>
      <c r="AK115" s="402"/>
      <c r="AL115" s="403"/>
      <c r="AM115" s="401" t="s">
        <v>446</v>
      </c>
      <c r="AN115" s="402"/>
      <c r="AO115" s="402"/>
      <c r="AP115" s="403"/>
      <c r="AQ115" s="578" t="s">
        <v>441</v>
      </c>
      <c r="AR115" s="579"/>
      <c r="AS115" s="579"/>
      <c r="AT115" s="579"/>
      <c r="AU115" s="579"/>
      <c r="AV115" s="579"/>
      <c r="AW115" s="579"/>
      <c r="AX115" s="580"/>
    </row>
    <row r="116" spans="1:50" ht="23.25" customHeight="1" x14ac:dyDescent="0.15">
      <c r="A116" s="425"/>
      <c r="B116" s="426"/>
      <c r="C116" s="426"/>
      <c r="D116" s="426"/>
      <c r="E116" s="426"/>
      <c r="F116" s="427"/>
      <c r="G116" s="379" t="s">
        <v>489</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490</v>
      </c>
      <c r="AC116" s="449"/>
      <c r="AD116" s="450"/>
      <c r="AE116" s="404">
        <v>6</v>
      </c>
      <c r="AF116" s="404"/>
      <c r="AG116" s="404"/>
      <c r="AH116" s="404"/>
      <c r="AI116" s="404">
        <v>10</v>
      </c>
      <c r="AJ116" s="404"/>
      <c r="AK116" s="404"/>
      <c r="AL116" s="404"/>
      <c r="AM116" s="404">
        <v>5</v>
      </c>
      <c r="AN116" s="404"/>
      <c r="AO116" s="404"/>
      <c r="AP116" s="404"/>
      <c r="AQ116" s="204"/>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491</v>
      </c>
      <c r="AC117" s="459"/>
      <c r="AD117" s="460"/>
      <c r="AE117" s="537" t="s">
        <v>492</v>
      </c>
      <c r="AF117" s="537"/>
      <c r="AG117" s="537"/>
      <c r="AH117" s="537"/>
      <c r="AI117" s="537" t="s">
        <v>493</v>
      </c>
      <c r="AJ117" s="537"/>
      <c r="AK117" s="537"/>
      <c r="AL117" s="537"/>
      <c r="AM117" s="537" t="s">
        <v>494</v>
      </c>
      <c r="AN117" s="537"/>
      <c r="AO117" s="537"/>
      <c r="AP117" s="537"/>
      <c r="AQ117" s="537"/>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454</v>
      </c>
      <c r="AF118" s="402"/>
      <c r="AG118" s="402"/>
      <c r="AH118" s="403"/>
      <c r="AI118" s="401" t="s">
        <v>451</v>
      </c>
      <c r="AJ118" s="402"/>
      <c r="AK118" s="402"/>
      <c r="AL118" s="403"/>
      <c r="AM118" s="401" t="s">
        <v>446</v>
      </c>
      <c r="AN118" s="402"/>
      <c r="AO118" s="402"/>
      <c r="AP118" s="403"/>
      <c r="AQ118" s="578" t="s">
        <v>441</v>
      </c>
      <c r="AR118" s="579"/>
      <c r="AS118" s="579"/>
      <c r="AT118" s="579"/>
      <c r="AU118" s="579"/>
      <c r="AV118" s="579"/>
      <c r="AW118" s="579"/>
      <c r="AX118" s="580"/>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454</v>
      </c>
      <c r="AF121" s="402"/>
      <c r="AG121" s="402"/>
      <c r="AH121" s="403"/>
      <c r="AI121" s="401" t="s">
        <v>451</v>
      </c>
      <c r="AJ121" s="402"/>
      <c r="AK121" s="402"/>
      <c r="AL121" s="403"/>
      <c r="AM121" s="401" t="s">
        <v>446</v>
      </c>
      <c r="AN121" s="402"/>
      <c r="AO121" s="402"/>
      <c r="AP121" s="403"/>
      <c r="AQ121" s="578" t="s">
        <v>441</v>
      </c>
      <c r="AR121" s="579"/>
      <c r="AS121" s="579"/>
      <c r="AT121" s="579"/>
      <c r="AU121" s="579"/>
      <c r="AV121" s="579"/>
      <c r="AW121" s="579"/>
      <c r="AX121" s="580"/>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455</v>
      </c>
      <c r="AF124" s="402"/>
      <c r="AG124" s="402"/>
      <c r="AH124" s="403"/>
      <c r="AI124" s="401" t="s">
        <v>451</v>
      </c>
      <c r="AJ124" s="402"/>
      <c r="AK124" s="402"/>
      <c r="AL124" s="403"/>
      <c r="AM124" s="401" t="s">
        <v>446</v>
      </c>
      <c r="AN124" s="402"/>
      <c r="AO124" s="402"/>
      <c r="AP124" s="403"/>
      <c r="AQ124" s="578" t="s">
        <v>441</v>
      </c>
      <c r="AR124" s="579"/>
      <c r="AS124" s="579"/>
      <c r="AT124" s="579"/>
      <c r="AU124" s="579"/>
      <c r="AV124" s="579"/>
      <c r="AW124" s="579"/>
      <c r="AX124" s="580"/>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6"/>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7"/>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8"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3"/>
      <c r="Z127" s="914"/>
      <c r="AA127" s="915"/>
      <c r="AB127" s="233" t="s">
        <v>11</v>
      </c>
      <c r="AC127" s="234"/>
      <c r="AD127" s="235"/>
      <c r="AE127" s="401" t="s">
        <v>454</v>
      </c>
      <c r="AF127" s="402"/>
      <c r="AG127" s="402"/>
      <c r="AH127" s="403"/>
      <c r="AI127" s="401" t="s">
        <v>451</v>
      </c>
      <c r="AJ127" s="402"/>
      <c r="AK127" s="402"/>
      <c r="AL127" s="403"/>
      <c r="AM127" s="401" t="s">
        <v>446</v>
      </c>
      <c r="AN127" s="402"/>
      <c r="AO127" s="402"/>
      <c r="AP127" s="403"/>
      <c r="AQ127" s="578" t="s">
        <v>441</v>
      </c>
      <c r="AR127" s="579"/>
      <c r="AS127" s="579"/>
      <c r="AT127" s="579"/>
      <c r="AU127" s="579"/>
      <c r="AV127" s="579"/>
      <c r="AW127" s="579"/>
      <c r="AX127" s="580"/>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476</v>
      </c>
      <c r="B130" s="171"/>
      <c r="C130" s="170" t="s">
        <v>310</v>
      </c>
      <c r="D130" s="171"/>
      <c r="E130" s="155" t="s">
        <v>339</v>
      </c>
      <c r="F130" s="156"/>
      <c r="G130" s="157" t="s">
        <v>496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x14ac:dyDescent="0.15">
      <c r="A134" s="175"/>
      <c r="B134" s="172"/>
      <c r="C134" s="166"/>
      <c r="D134" s="172"/>
      <c r="E134" s="166"/>
      <c r="F134" s="167"/>
      <c r="G134" s="90"/>
      <c r="H134" s="91"/>
      <c r="I134" s="91"/>
      <c r="J134" s="91"/>
      <c r="K134" s="91"/>
      <c r="L134" s="91"/>
      <c r="M134" s="91"/>
      <c r="N134" s="91"/>
      <c r="O134" s="91"/>
      <c r="P134" s="91"/>
      <c r="Q134" s="91"/>
      <c r="R134" s="91"/>
      <c r="S134" s="91"/>
      <c r="T134" s="91"/>
      <c r="U134" s="91"/>
      <c r="V134" s="91"/>
      <c r="W134" s="91"/>
      <c r="X134" s="92"/>
      <c r="Y134" s="187" t="s">
        <v>321</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498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472</v>
      </c>
      <c r="D430" s="918"/>
      <c r="E430" s="160" t="s">
        <v>464</v>
      </c>
      <c r="F430" s="885"/>
      <c r="G430" s="886" t="s">
        <v>326</v>
      </c>
      <c r="H430" s="109"/>
      <c r="I430" s="109"/>
      <c r="J430" s="887" t="s">
        <v>499</v>
      </c>
      <c r="K430" s="888"/>
      <c r="L430" s="888"/>
      <c r="M430" s="888"/>
      <c r="N430" s="888"/>
      <c r="O430" s="888"/>
      <c r="P430" s="888"/>
      <c r="Q430" s="888"/>
      <c r="R430" s="888"/>
      <c r="S430" s="888"/>
      <c r="T430" s="889"/>
      <c r="U430" s="575" t="s">
        <v>500</v>
      </c>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0"/>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7"/>
      <c r="AR432" s="186"/>
      <c r="AS432" s="119" t="s">
        <v>307</v>
      </c>
      <c r="AT432" s="120"/>
      <c r="AU432" s="186"/>
      <c r="AV432" s="186"/>
      <c r="AW432" s="119" t="s">
        <v>296</v>
      </c>
      <c r="AX432" s="181"/>
    </row>
    <row r="433" spans="1:50" ht="23.25"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6" t="s">
        <v>297</v>
      </c>
      <c r="AC435" s="566"/>
      <c r="AD435" s="566"/>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7"/>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6" t="s">
        <v>297</v>
      </c>
      <c r="AC440" s="566"/>
      <c r="AD440" s="566"/>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7"/>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6" t="s">
        <v>297</v>
      </c>
      <c r="AC445" s="566"/>
      <c r="AD445" s="566"/>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7"/>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6" t="s">
        <v>297</v>
      </c>
      <c r="AC450" s="566"/>
      <c r="AD450" s="566"/>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7"/>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6" t="s">
        <v>297</v>
      </c>
      <c r="AC455" s="566"/>
      <c r="AD455" s="566"/>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7"/>
      <c r="AR457" s="186"/>
      <c r="AS457" s="119" t="s">
        <v>307</v>
      </c>
      <c r="AT457" s="120"/>
      <c r="AU457" s="186"/>
      <c r="AV457" s="186"/>
      <c r="AW457" s="119" t="s">
        <v>296</v>
      </c>
      <c r="AX457" s="181"/>
    </row>
    <row r="458" spans="1:50" ht="23.25"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6" t="s">
        <v>14</v>
      </c>
      <c r="AC460" s="566"/>
      <c r="AD460" s="566"/>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7"/>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6" t="s">
        <v>14</v>
      </c>
      <c r="AC465" s="566"/>
      <c r="AD465" s="566"/>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7"/>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6" t="s">
        <v>14</v>
      </c>
      <c r="AC470" s="566"/>
      <c r="AD470" s="566"/>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7"/>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6" t="s">
        <v>14</v>
      </c>
      <c r="AC475" s="566"/>
      <c r="AD475" s="566"/>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7"/>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6" t="s">
        <v>14</v>
      </c>
      <c r="AC480" s="566"/>
      <c r="AD480" s="566"/>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6" t="s">
        <v>326</v>
      </c>
      <c r="H484" s="109"/>
      <c r="I484" s="109"/>
      <c r="J484" s="887"/>
      <c r="K484" s="888"/>
      <c r="L484" s="888"/>
      <c r="M484" s="888"/>
      <c r="N484" s="888"/>
      <c r="O484" s="888"/>
      <c r="P484" s="888"/>
      <c r="Q484" s="888"/>
      <c r="R484" s="888"/>
      <c r="S484" s="888"/>
      <c r="T484" s="889"/>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0"/>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7"/>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6" t="s">
        <v>297</v>
      </c>
      <c r="AC489" s="566"/>
      <c r="AD489" s="566"/>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7"/>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6" t="s">
        <v>297</v>
      </c>
      <c r="AC494" s="566"/>
      <c r="AD494" s="566"/>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7"/>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6" t="s">
        <v>297</v>
      </c>
      <c r="AC499" s="566"/>
      <c r="AD499" s="566"/>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7"/>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6" t="s">
        <v>297</v>
      </c>
      <c r="AC504" s="566"/>
      <c r="AD504" s="566"/>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7"/>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6" t="s">
        <v>297</v>
      </c>
      <c r="AC509" s="566"/>
      <c r="AD509" s="566"/>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7"/>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6" t="s">
        <v>14</v>
      </c>
      <c r="AC514" s="566"/>
      <c r="AD514" s="566"/>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7"/>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6" t="s">
        <v>14</v>
      </c>
      <c r="AC519" s="566"/>
      <c r="AD519" s="566"/>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7"/>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6" t="s">
        <v>14</v>
      </c>
      <c r="AC524" s="566"/>
      <c r="AD524" s="566"/>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7"/>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6" t="s">
        <v>14</v>
      </c>
      <c r="AC529" s="566"/>
      <c r="AD529" s="566"/>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7"/>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6" t="s">
        <v>14</v>
      </c>
      <c r="AC534" s="566"/>
      <c r="AD534" s="566"/>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6" t="s">
        <v>326</v>
      </c>
      <c r="H538" s="109"/>
      <c r="I538" s="109"/>
      <c r="J538" s="887"/>
      <c r="K538" s="888"/>
      <c r="L538" s="888"/>
      <c r="M538" s="888"/>
      <c r="N538" s="888"/>
      <c r="O538" s="888"/>
      <c r="P538" s="888"/>
      <c r="Q538" s="888"/>
      <c r="R538" s="888"/>
      <c r="S538" s="888"/>
      <c r="T538" s="889"/>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0"/>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7"/>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6" t="s">
        <v>297</v>
      </c>
      <c r="AC543" s="566"/>
      <c r="AD543" s="566"/>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7"/>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6" t="s">
        <v>297</v>
      </c>
      <c r="AC548" s="566"/>
      <c r="AD548" s="566"/>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7"/>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6" t="s">
        <v>297</v>
      </c>
      <c r="AC553" s="566"/>
      <c r="AD553" s="566"/>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7"/>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6" t="s">
        <v>297</v>
      </c>
      <c r="AC558" s="566"/>
      <c r="AD558" s="566"/>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7"/>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6" t="s">
        <v>297</v>
      </c>
      <c r="AC563" s="566"/>
      <c r="AD563" s="566"/>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7"/>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6" t="s">
        <v>14</v>
      </c>
      <c r="AC568" s="566"/>
      <c r="AD568" s="566"/>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7"/>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6" t="s">
        <v>14</v>
      </c>
      <c r="AC573" s="566"/>
      <c r="AD573" s="566"/>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7"/>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6" t="s">
        <v>14</v>
      </c>
      <c r="AC578" s="566"/>
      <c r="AD578" s="566"/>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7"/>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6" t="s">
        <v>14</v>
      </c>
      <c r="AC583" s="566"/>
      <c r="AD583" s="566"/>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7"/>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6" t="s">
        <v>14</v>
      </c>
      <c r="AC588" s="566"/>
      <c r="AD588" s="566"/>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6" t="s">
        <v>326</v>
      </c>
      <c r="H592" s="109"/>
      <c r="I592" s="109"/>
      <c r="J592" s="887"/>
      <c r="K592" s="888"/>
      <c r="L592" s="888"/>
      <c r="M592" s="888"/>
      <c r="N592" s="888"/>
      <c r="O592" s="888"/>
      <c r="P592" s="888"/>
      <c r="Q592" s="888"/>
      <c r="R592" s="888"/>
      <c r="S592" s="888"/>
      <c r="T592" s="889"/>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0"/>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7"/>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6" t="s">
        <v>297</v>
      </c>
      <c r="AC597" s="566"/>
      <c r="AD597" s="566"/>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7"/>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6" t="s">
        <v>297</v>
      </c>
      <c r="AC602" s="566"/>
      <c r="AD602" s="566"/>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7"/>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6" t="s">
        <v>297</v>
      </c>
      <c r="AC607" s="566"/>
      <c r="AD607" s="566"/>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7"/>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6" t="s">
        <v>297</v>
      </c>
      <c r="AC612" s="566"/>
      <c r="AD612" s="566"/>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7"/>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6" t="s">
        <v>297</v>
      </c>
      <c r="AC617" s="566"/>
      <c r="AD617" s="566"/>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7"/>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6" t="s">
        <v>14</v>
      </c>
      <c r="AC622" s="566"/>
      <c r="AD622" s="566"/>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7"/>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6" t="s">
        <v>14</v>
      </c>
      <c r="AC627" s="566"/>
      <c r="AD627" s="566"/>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7"/>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6" t="s">
        <v>14</v>
      </c>
      <c r="AC632" s="566"/>
      <c r="AD632" s="566"/>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7"/>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6" t="s">
        <v>14</v>
      </c>
      <c r="AC637" s="566"/>
      <c r="AD637" s="566"/>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7"/>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6" t="s">
        <v>14</v>
      </c>
      <c r="AC642" s="566"/>
      <c r="AD642" s="566"/>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6" t="s">
        <v>326</v>
      </c>
      <c r="H646" s="109"/>
      <c r="I646" s="109"/>
      <c r="J646" s="887"/>
      <c r="K646" s="888"/>
      <c r="L646" s="888"/>
      <c r="M646" s="888"/>
      <c r="N646" s="888"/>
      <c r="O646" s="888"/>
      <c r="P646" s="888"/>
      <c r="Q646" s="888"/>
      <c r="R646" s="888"/>
      <c r="S646" s="888"/>
      <c r="T646" s="889"/>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0"/>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7"/>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6" t="s">
        <v>297</v>
      </c>
      <c r="AC651" s="566"/>
      <c r="AD651" s="566"/>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7"/>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6" t="s">
        <v>297</v>
      </c>
      <c r="AC656" s="566"/>
      <c r="AD656" s="566"/>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7"/>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6" t="s">
        <v>297</v>
      </c>
      <c r="AC661" s="566"/>
      <c r="AD661" s="566"/>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7"/>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6" t="s">
        <v>297</v>
      </c>
      <c r="AC666" s="566"/>
      <c r="AD666" s="566"/>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7"/>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6" t="s">
        <v>297</v>
      </c>
      <c r="AC671" s="566"/>
      <c r="AD671" s="566"/>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7"/>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6" t="s">
        <v>14</v>
      </c>
      <c r="AC676" s="566"/>
      <c r="AD676" s="566"/>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7"/>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6" t="s">
        <v>14</v>
      </c>
      <c r="AC681" s="566"/>
      <c r="AD681" s="566"/>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7"/>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6" t="s">
        <v>14</v>
      </c>
      <c r="AC686" s="566"/>
      <c r="AD686" s="566"/>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7"/>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6" t="s">
        <v>14</v>
      </c>
      <c r="AC691" s="566"/>
      <c r="AD691" s="566"/>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7"/>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6" t="s">
        <v>14</v>
      </c>
      <c r="AC696" s="566"/>
      <c r="AD696" s="566"/>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42" customHeight="1" x14ac:dyDescent="0.15">
      <c r="A702" s="857" t="s">
        <v>258</v>
      </c>
      <c r="B702" s="858"/>
      <c r="C702" s="695" t="s">
        <v>259</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1" t="s">
        <v>483</v>
      </c>
      <c r="AE702" s="332"/>
      <c r="AF702" s="332"/>
      <c r="AG702" s="371" t="s">
        <v>501</v>
      </c>
      <c r="AH702" s="372"/>
      <c r="AI702" s="372"/>
      <c r="AJ702" s="372"/>
      <c r="AK702" s="372"/>
      <c r="AL702" s="372"/>
      <c r="AM702" s="372"/>
      <c r="AN702" s="372"/>
      <c r="AO702" s="372"/>
      <c r="AP702" s="372"/>
      <c r="AQ702" s="372"/>
      <c r="AR702" s="372"/>
      <c r="AS702" s="372"/>
      <c r="AT702" s="372"/>
      <c r="AU702" s="372"/>
      <c r="AV702" s="372"/>
      <c r="AW702" s="372"/>
      <c r="AX702" s="373"/>
    </row>
    <row r="703" spans="1:50" ht="41.25" customHeight="1" x14ac:dyDescent="0.15">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14" t="s">
        <v>483</v>
      </c>
      <c r="AE703" s="315"/>
      <c r="AF703" s="315"/>
      <c r="AG703" s="87" t="s">
        <v>502</v>
      </c>
      <c r="AH703" s="88"/>
      <c r="AI703" s="88"/>
      <c r="AJ703" s="88"/>
      <c r="AK703" s="88"/>
      <c r="AL703" s="88"/>
      <c r="AM703" s="88"/>
      <c r="AN703" s="88"/>
      <c r="AO703" s="88"/>
      <c r="AP703" s="88"/>
      <c r="AQ703" s="88"/>
      <c r="AR703" s="88"/>
      <c r="AS703" s="88"/>
      <c r="AT703" s="88"/>
      <c r="AU703" s="88"/>
      <c r="AV703" s="88"/>
      <c r="AW703" s="88"/>
      <c r="AX703" s="89"/>
    </row>
    <row r="704" spans="1:50" ht="43.5" customHeight="1" x14ac:dyDescent="0.15">
      <c r="A704" s="861"/>
      <c r="B704" s="862"/>
      <c r="C704" s="805" t="s">
        <v>260</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483</v>
      </c>
      <c r="AE704" s="770"/>
      <c r="AF704" s="770"/>
      <c r="AG704" s="153" t="s">
        <v>503</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7" t="s">
        <v>38</v>
      </c>
      <c r="B705" s="628"/>
      <c r="C705" s="808" t="s">
        <v>40</v>
      </c>
      <c r="D705" s="809"/>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0"/>
      <c r="AD705" s="701" t="s">
        <v>483</v>
      </c>
      <c r="AE705" s="702"/>
      <c r="AF705" s="702"/>
      <c r="AG705" s="111" t="s">
        <v>504</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9"/>
      <c r="B706" s="630"/>
      <c r="C706" s="781"/>
      <c r="D706" s="782"/>
      <c r="E706" s="717" t="s">
        <v>425</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4" t="s">
        <v>513</v>
      </c>
      <c r="AE706" s="315"/>
      <c r="AF706" s="650"/>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9"/>
      <c r="B707" s="630"/>
      <c r="C707" s="783"/>
      <c r="D707" s="784"/>
      <c r="E707" s="720" t="s">
        <v>361</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t="s">
        <v>505</v>
      </c>
      <c r="AE707" s="823"/>
      <c r="AF707" s="823"/>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9"/>
      <c r="B708" s="631"/>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1" t="s">
        <v>506</v>
      </c>
      <c r="AE708" s="592"/>
      <c r="AF708" s="592"/>
      <c r="AG708" s="729"/>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15">
      <c r="A709" s="629"/>
      <c r="B709" s="631"/>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483</v>
      </c>
      <c r="AE709" s="315"/>
      <c r="AF709" s="315"/>
      <c r="AG709" s="87" t="s">
        <v>507</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9"/>
      <c r="B710" s="631"/>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506</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9"/>
      <c r="B711" s="631"/>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0"/>
      <c r="AD711" s="314" t="s">
        <v>483</v>
      </c>
      <c r="AE711" s="315"/>
      <c r="AF711" s="315"/>
      <c r="AG711" s="87" t="s">
        <v>508</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9"/>
      <c r="B712" s="631"/>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0"/>
      <c r="AD712" s="769" t="s">
        <v>506</v>
      </c>
      <c r="AE712" s="770"/>
      <c r="AF712" s="770"/>
      <c r="AG712" s="797"/>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29"/>
      <c r="B713" s="631"/>
      <c r="C713" s="935" t="s">
        <v>392</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14" t="s">
        <v>506</v>
      </c>
      <c r="AE713" s="315"/>
      <c r="AF713" s="650"/>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2"/>
      <c r="B714" s="633"/>
      <c r="C714" s="634" t="s">
        <v>368</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483</v>
      </c>
      <c r="AE714" s="795"/>
      <c r="AF714" s="796"/>
      <c r="AG714" s="723" t="s">
        <v>509</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27" t="s">
        <v>39</v>
      </c>
      <c r="B715" s="771"/>
      <c r="C715" s="772" t="s">
        <v>369</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483</v>
      </c>
      <c r="AE715" s="592"/>
      <c r="AF715" s="643"/>
      <c r="AG715" s="729" t="s">
        <v>512</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506</v>
      </c>
      <c r="AE716" s="614"/>
      <c r="AF716" s="614"/>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9"/>
      <c r="B717" s="631"/>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483</v>
      </c>
      <c r="AE717" s="315"/>
      <c r="AF717" s="315"/>
      <c r="AG717" s="87" t="s">
        <v>510</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2"/>
      <c r="B718" s="633"/>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483</v>
      </c>
      <c r="AE718" s="315"/>
      <c r="AF718" s="315"/>
      <c r="AG718" s="113" t="s">
        <v>511</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3" t="s">
        <v>57</v>
      </c>
      <c r="B719" s="764"/>
      <c r="C719" s="610" t="s">
        <v>262</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c r="AE719" s="592"/>
      <c r="AF719" s="592"/>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5"/>
      <c r="B720" s="766"/>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5"/>
      <c r="B721" s="766"/>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5"/>
      <c r="B722" s="766"/>
      <c r="C722" s="282"/>
      <c r="D722" s="283"/>
      <c r="E722" s="283"/>
      <c r="F722" s="284"/>
      <c r="G722" s="273"/>
      <c r="H722" s="274"/>
      <c r="I722" s="69" t="str">
        <f t="shared" ref="I722:I725" si="6">IF(OR(G722="　", G722=""), "", "-")</f>
        <v/>
      </c>
      <c r="J722" s="277"/>
      <c r="K722" s="277"/>
      <c r="L722" s="69" t="str">
        <f t="shared" ref="L722:L725" si="7">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5"/>
      <c r="B723" s="766"/>
      <c r="C723" s="282"/>
      <c r="D723" s="283"/>
      <c r="E723" s="283"/>
      <c r="F723" s="284"/>
      <c r="G723" s="273"/>
      <c r="H723" s="274"/>
      <c r="I723" s="69" t="str">
        <f t="shared" si="6"/>
        <v/>
      </c>
      <c r="J723" s="277"/>
      <c r="K723" s="277"/>
      <c r="L723" s="69" t="str">
        <f t="shared" si="7"/>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5"/>
      <c r="B724" s="766"/>
      <c r="C724" s="282"/>
      <c r="D724" s="283"/>
      <c r="E724" s="283"/>
      <c r="F724" s="284"/>
      <c r="G724" s="273"/>
      <c r="H724" s="274"/>
      <c r="I724" s="69" t="str">
        <f t="shared" si="6"/>
        <v/>
      </c>
      <c r="J724" s="277"/>
      <c r="K724" s="277"/>
      <c r="L724" s="69" t="str">
        <f t="shared" si="7"/>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7"/>
      <c r="B725" s="768"/>
      <c r="C725" s="311"/>
      <c r="D725" s="312"/>
      <c r="E725" s="312"/>
      <c r="F725" s="313"/>
      <c r="G725" s="275"/>
      <c r="H725" s="276"/>
      <c r="I725" s="71" t="str">
        <f t="shared" si="6"/>
        <v/>
      </c>
      <c r="J725" s="278"/>
      <c r="K725" s="278"/>
      <c r="L725" s="71" t="str">
        <f t="shared" si="7"/>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7" t="s">
        <v>47</v>
      </c>
      <c r="B726" s="789"/>
      <c r="C726" s="802" t="s">
        <v>52</v>
      </c>
      <c r="D726" s="824"/>
      <c r="E726" s="824"/>
      <c r="F726" s="825"/>
      <c r="G726" s="564" t="s">
        <v>525</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x14ac:dyDescent="0.2">
      <c r="A727" s="790"/>
      <c r="B727" s="791"/>
      <c r="C727" s="735" t="s">
        <v>56</v>
      </c>
      <c r="D727" s="736"/>
      <c r="E727" s="736"/>
      <c r="F727" s="737"/>
      <c r="G727" s="561" t="s">
        <v>524</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
      <c r="A729" s="621" t="s">
        <v>527</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x14ac:dyDescent="0.2">
      <c r="A731" s="786" t="s">
        <v>529</v>
      </c>
      <c r="B731" s="787"/>
      <c r="C731" s="787"/>
      <c r="D731" s="787"/>
      <c r="E731" s="788"/>
      <c r="F731" s="716" t="s">
        <v>530</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x14ac:dyDescent="0.2">
      <c r="A733" s="660" t="s">
        <v>426</v>
      </c>
      <c r="B733" s="661"/>
      <c r="C733" s="661"/>
      <c r="D733" s="661"/>
      <c r="E733" s="662"/>
      <c r="F733" s="624" t="s">
        <v>532</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7" t="s">
        <v>397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15">
      <c r="A737" s="978" t="s">
        <v>468</v>
      </c>
      <c r="B737" s="196"/>
      <c r="C737" s="196"/>
      <c r="D737" s="197"/>
      <c r="E737" s="977"/>
      <c r="F737" s="977"/>
      <c r="G737" s="977"/>
      <c r="H737" s="977"/>
      <c r="I737" s="977"/>
      <c r="J737" s="977"/>
      <c r="K737" s="977"/>
      <c r="L737" s="977"/>
      <c r="M737" s="977"/>
      <c r="N737" s="351" t="s">
        <v>461</v>
      </c>
      <c r="O737" s="351"/>
      <c r="P737" s="351"/>
      <c r="Q737" s="351"/>
      <c r="R737" s="977"/>
      <c r="S737" s="977"/>
      <c r="T737" s="977"/>
      <c r="U737" s="977"/>
      <c r="V737" s="977"/>
      <c r="W737" s="977"/>
      <c r="X737" s="977"/>
      <c r="Y737" s="977"/>
      <c r="Z737" s="977"/>
      <c r="AA737" s="351" t="s">
        <v>460</v>
      </c>
      <c r="AB737" s="351"/>
      <c r="AC737" s="351"/>
      <c r="AD737" s="351"/>
      <c r="AE737" s="977"/>
      <c r="AF737" s="977"/>
      <c r="AG737" s="977"/>
      <c r="AH737" s="977"/>
      <c r="AI737" s="977"/>
      <c r="AJ737" s="977"/>
      <c r="AK737" s="977"/>
      <c r="AL737" s="977"/>
      <c r="AM737" s="977"/>
      <c r="AN737" s="351" t="s">
        <v>459</v>
      </c>
      <c r="AO737" s="351"/>
      <c r="AP737" s="351"/>
      <c r="AQ737" s="351"/>
      <c r="AR737" s="969"/>
      <c r="AS737" s="970"/>
      <c r="AT737" s="970"/>
      <c r="AU737" s="970"/>
      <c r="AV737" s="970"/>
      <c r="AW737" s="970"/>
      <c r="AX737" s="971"/>
      <c r="AY737" s="75"/>
      <c r="AZ737" s="75"/>
    </row>
    <row r="738" spans="1:52" ht="24.75" customHeight="1" x14ac:dyDescent="0.15">
      <c r="A738" s="978" t="s">
        <v>458</v>
      </c>
      <c r="B738" s="196"/>
      <c r="C738" s="196"/>
      <c r="D738" s="197"/>
      <c r="E738" s="977" t="s">
        <v>520</v>
      </c>
      <c r="F738" s="977"/>
      <c r="G738" s="977"/>
      <c r="H738" s="977"/>
      <c r="I738" s="977"/>
      <c r="J738" s="977"/>
      <c r="K738" s="977"/>
      <c r="L738" s="977"/>
      <c r="M738" s="977"/>
      <c r="N738" s="351" t="s">
        <v>457</v>
      </c>
      <c r="O738" s="351"/>
      <c r="P738" s="351"/>
      <c r="Q738" s="351"/>
      <c r="R738" s="977" t="s">
        <v>521</v>
      </c>
      <c r="S738" s="977"/>
      <c r="T738" s="977"/>
      <c r="U738" s="977"/>
      <c r="V738" s="977"/>
      <c r="W738" s="977"/>
      <c r="X738" s="977"/>
      <c r="Y738" s="977"/>
      <c r="Z738" s="977"/>
      <c r="AA738" s="351" t="s">
        <v>456</v>
      </c>
      <c r="AB738" s="351"/>
      <c r="AC738" s="351"/>
      <c r="AD738" s="351"/>
      <c r="AE738" s="977" t="s">
        <v>522</v>
      </c>
      <c r="AF738" s="977"/>
      <c r="AG738" s="977"/>
      <c r="AH738" s="977"/>
      <c r="AI738" s="977"/>
      <c r="AJ738" s="977"/>
      <c r="AK738" s="977"/>
      <c r="AL738" s="977"/>
      <c r="AM738" s="977"/>
      <c r="AN738" s="351" t="s">
        <v>452</v>
      </c>
      <c r="AO738" s="351"/>
      <c r="AP738" s="351"/>
      <c r="AQ738" s="351"/>
      <c r="AR738" s="969" t="s">
        <v>523</v>
      </c>
      <c r="AS738" s="970"/>
      <c r="AT738" s="970"/>
      <c r="AU738" s="970"/>
      <c r="AV738" s="970"/>
      <c r="AW738" s="970"/>
      <c r="AX738" s="971"/>
    </row>
    <row r="739" spans="1:52" ht="24.75" customHeight="1" thickBot="1" x14ac:dyDescent="0.2">
      <c r="A739" s="979" t="s">
        <v>448</v>
      </c>
      <c r="B739" s="980"/>
      <c r="C739" s="980"/>
      <c r="D739" s="981"/>
      <c r="E739" s="982" t="s">
        <v>495</v>
      </c>
      <c r="F739" s="972"/>
      <c r="G739" s="972"/>
      <c r="H739" s="79" t="str">
        <f>IF(E739="", "", "(")</f>
        <v>(</v>
      </c>
      <c r="I739" s="972"/>
      <c r="J739" s="972"/>
      <c r="K739" s="79" t="str">
        <f>IF(OR(I739="　", I739=""), "", "-")</f>
        <v/>
      </c>
      <c r="L739" s="973">
        <v>139</v>
      </c>
      <c r="M739" s="973"/>
      <c r="N739" s="80" t="str">
        <f>IF(O739="", "", "-")</f>
        <v/>
      </c>
      <c r="O739" s="81"/>
      <c r="P739" s="80" t="str">
        <f>IF(E739="", "", ")")</f>
        <v>)</v>
      </c>
      <c r="Q739" s="982"/>
      <c r="R739" s="972"/>
      <c r="S739" s="972"/>
      <c r="T739" s="79" t="str">
        <f>IF(Q739="", "", "(")</f>
        <v/>
      </c>
      <c r="U739" s="972"/>
      <c r="V739" s="972"/>
      <c r="W739" s="79" t="str">
        <f>IF(OR(U739="　", U739=""), "", "-")</f>
        <v/>
      </c>
      <c r="X739" s="973"/>
      <c r="Y739" s="973"/>
      <c r="Z739" s="80" t="str">
        <f>IF(AA739="", "", "-")</f>
        <v/>
      </c>
      <c r="AA739" s="81"/>
      <c r="AB739" s="80" t="str">
        <f>IF(Q739="", "", ")")</f>
        <v/>
      </c>
      <c r="AC739" s="982"/>
      <c r="AD739" s="972"/>
      <c r="AE739" s="972"/>
      <c r="AF739" s="79" t="str">
        <f>IF(AC739="", "", "(")</f>
        <v/>
      </c>
      <c r="AG739" s="972"/>
      <c r="AH739" s="972"/>
      <c r="AI739" s="79" t="str">
        <f>IF(OR(AG739="　", AG739=""), "", "-")</f>
        <v/>
      </c>
      <c r="AJ739" s="973"/>
      <c r="AK739" s="973"/>
      <c r="AL739" s="80" t="str">
        <f>IF(AM739="", "", "-")</f>
        <v/>
      </c>
      <c r="AM739" s="81"/>
      <c r="AN739" s="80" t="str">
        <f>IF(AC739="", "", ")")</f>
        <v/>
      </c>
      <c r="AO739" s="974"/>
      <c r="AP739" s="975"/>
      <c r="AQ739" s="975"/>
      <c r="AR739" s="975"/>
      <c r="AS739" s="975"/>
      <c r="AT739" s="975"/>
      <c r="AU739" s="975"/>
      <c r="AV739" s="975"/>
      <c r="AW739" s="975"/>
      <c r="AX739" s="976"/>
    </row>
    <row r="740" spans="1:52" ht="28.35" customHeight="1" x14ac:dyDescent="0.15">
      <c r="A740" s="601" t="s">
        <v>428</v>
      </c>
      <c r="B740" s="602"/>
      <c r="C740" s="602"/>
      <c r="D740" s="602"/>
      <c r="E740" s="602"/>
      <c r="F740" s="603"/>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1"/>
      <c r="B741" s="602"/>
      <c r="C741" s="602"/>
      <c r="D741" s="602"/>
      <c r="E741" s="602"/>
      <c r="F741" s="60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1"/>
      <c r="B742" s="602"/>
      <c r="C742" s="602"/>
      <c r="D742" s="602"/>
      <c r="E742" s="602"/>
      <c r="F742" s="60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1"/>
      <c r="B743" s="602"/>
      <c r="C743" s="602"/>
      <c r="D743" s="602"/>
      <c r="E743" s="602"/>
      <c r="F743" s="60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1"/>
      <c r="B744" s="602"/>
      <c r="C744" s="602"/>
      <c r="D744" s="602"/>
      <c r="E744" s="602"/>
      <c r="F744" s="60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1"/>
      <c r="B745" s="602"/>
      <c r="C745" s="602"/>
      <c r="D745" s="602"/>
      <c r="E745" s="602"/>
      <c r="F745" s="60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1"/>
      <c r="B746" s="602"/>
      <c r="C746" s="602"/>
      <c r="D746" s="602"/>
      <c r="E746" s="602"/>
      <c r="F746" s="60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1"/>
      <c r="B747" s="602"/>
      <c r="C747" s="602"/>
      <c r="D747" s="602"/>
      <c r="E747" s="602"/>
      <c r="F747" s="60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1"/>
      <c r="B748" s="602"/>
      <c r="C748" s="602"/>
      <c r="D748" s="602"/>
      <c r="E748" s="602"/>
      <c r="F748" s="60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1"/>
      <c r="B749" s="602"/>
      <c r="C749" s="602"/>
      <c r="D749" s="602"/>
      <c r="E749" s="602"/>
      <c r="F749" s="60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1"/>
      <c r="B750" s="602"/>
      <c r="C750" s="602"/>
      <c r="D750" s="602"/>
      <c r="E750" s="602"/>
      <c r="F750" s="60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1"/>
      <c r="B751" s="602"/>
      <c r="C751" s="602"/>
      <c r="D751" s="602"/>
      <c r="E751" s="602"/>
      <c r="F751" s="60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1"/>
      <c r="B752" s="602"/>
      <c r="C752" s="602"/>
      <c r="D752" s="602"/>
      <c r="E752" s="602"/>
      <c r="F752" s="60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1"/>
      <c r="B753" s="602"/>
      <c r="C753" s="602"/>
      <c r="D753" s="602"/>
      <c r="E753" s="602"/>
      <c r="F753" s="60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1"/>
      <c r="B754" s="602"/>
      <c r="C754" s="602"/>
      <c r="D754" s="602"/>
      <c r="E754" s="602"/>
      <c r="F754" s="60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1"/>
      <c r="B755" s="602"/>
      <c r="C755" s="602"/>
      <c r="D755" s="602"/>
      <c r="E755" s="602"/>
      <c r="F755" s="60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thickBot="1" x14ac:dyDescent="0.2">
      <c r="A756" s="601"/>
      <c r="B756" s="602"/>
      <c r="C756" s="602"/>
      <c r="D756" s="602"/>
      <c r="E756" s="602"/>
      <c r="F756" s="60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1"/>
      <c r="B757" s="602"/>
      <c r="C757" s="602"/>
      <c r="D757" s="602"/>
      <c r="E757" s="602"/>
      <c r="F757" s="60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1"/>
      <c r="B758" s="602"/>
      <c r="C758" s="602"/>
      <c r="D758" s="602"/>
      <c r="E758" s="602"/>
      <c r="F758" s="60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1"/>
      <c r="B759" s="602"/>
      <c r="C759" s="602"/>
      <c r="D759" s="602"/>
      <c r="E759" s="602"/>
      <c r="F759" s="60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1"/>
      <c r="B760" s="602"/>
      <c r="C760" s="602"/>
      <c r="D760" s="602"/>
      <c r="E760" s="602"/>
      <c r="F760" s="60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1"/>
      <c r="B761" s="602"/>
      <c r="C761" s="602"/>
      <c r="D761" s="602"/>
      <c r="E761" s="602"/>
      <c r="F761" s="60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1"/>
      <c r="B762" s="602"/>
      <c r="C762" s="602"/>
      <c r="D762" s="602"/>
      <c r="E762" s="602"/>
      <c r="F762" s="60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1"/>
      <c r="B763" s="602"/>
      <c r="C763" s="602"/>
      <c r="D763" s="602"/>
      <c r="E763" s="602"/>
      <c r="F763" s="60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1"/>
      <c r="B764" s="602"/>
      <c r="C764" s="602"/>
      <c r="D764" s="602"/>
      <c r="E764" s="602"/>
      <c r="F764" s="60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1"/>
      <c r="B765" s="602"/>
      <c r="C765" s="602"/>
      <c r="D765" s="602"/>
      <c r="E765" s="602"/>
      <c r="F765" s="60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1"/>
      <c r="B766" s="602"/>
      <c r="C766" s="602"/>
      <c r="D766" s="602"/>
      <c r="E766" s="602"/>
      <c r="F766" s="60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1"/>
      <c r="B767" s="602"/>
      <c r="C767" s="602"/>
      <c r="D767" s="602"/>
      <c r="E767" s="602"/>
      <c r="F767" s="60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1"/>
      <c r="B768" s="602"/>
      <c r="C768" s="602"/>
      <c r="D768" s="602"/>
      <c r="E768" s="602"/>
      <c r="F768" s="60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1"/>
      <c r="B769" s="602"/>
      <c r="C769" s="602"/>
      <c r="D769" s="602"/>
      <c r="E769" s="602"/>
      <c r="F769" s="60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1"/>
      <c r="B770" s="602"/>
      <c r="C770" s="602"/>
      <c r="D770" s="602"/>
      <c r="E770" s="602"/>
      <c r="F770" s="60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1"/>
      <c r="B771" s="602"/>
      <c r="C771" s="602"/>
      <c r="D771" s="602"/>
      <c r="E771" s="602"/>
      <c r="F771" s="60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1"/>
      <c r="B772" s="602"/>
      <c r="C772" s="602"/>
      <c r="D772" s="602"/>
      <c r="E772" s="602"/>
      <c r="F772" s="60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1"/>
      <c r="B773" s="602"/>
      <c r="C773" s="602"/>
      <c r="D773" s="602"/>
      <c r="E773" s="602"/>
      <c r="F773" s="60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1"/>
      <c r="B774" s="602"/>
      <c r="C774" s="602"/>
      <c r="D774" s="602"/>
      <c r="E774" s="602"/>
      <c r="F774" s="60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1"/>
      <c r="B775" s="602"/>
      <c r="C775" s="602"/>
      <c r="D775" s="602"/>
      <c r="E775" s="602"/>
      <c r="F775" s="60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1"/>
      <c r="B776" s="602"/>
      <c r="C776" s="602"/>
      <c r="D776" s="602"/>
      <c r="E776" s="602"/>
      <c r="F776" s="60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1"/>
      <c r="B777" s="602"/>
      <c r="C777" s="602"/>
      <c r="D777" s="602"/>
      <c r="E777" s="602"/>
      <c r="F777" s="60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4"/>
      <c r="B778" s="605"/>
      <c r="C778" s="605"/>
      <c r="D778" s="605"/>
      <c r="E778" s="605"/>
      <c r="F778" s="60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5" t="s">
        <v>430</v>
      </c>
      <c r="B779" s="616"/>
      <c r="C779" s="616"/>
      <c r="D779" s="616"/>
      <c r="E779" s="616"/>
      <c r="F779" s="617"/>
      <c r="G779" s="582" t="s">
        <v>515</v>
      </c>
      <c r="H779" s="583"/>
      <c r="I779" s="583"/>
      <c r="J779" s="583"/>
      <c r="K779" s="583"/>
      <c r="L779" s="583"/>
      <c r="M779" s="583"/>
      <c r="N779" s="583"/>
      <c r="O779" s="583"/>
      <c r="P779" s="583"/>
      <c r="Q779" s="583"/>
      <c r="R779" s="583"/>
      <c r="S779" s="583"/>
      <c r="T779" s="583"/>
      <c r="U779" s="583"/>
      <c r="V779" s="583"/>
      <c r="W779" s="583"/>
      <c r="X779" s="583"/>
      <c r="Y779" s="583"/>
      <c r="Z779" s="583"/>
      <c r="AA779" s="583"/>
      <c r="AB779" s="584"/>
      <c r="AC779" s="582" t="s">
        <v>407</v>
      </c>
      <c r="AD779" s="583"/>
      <c r="AE779" s="583"/>
      <c r="AF779" s="583"/>
      <c r="AG779" s="583"/>
      <c r="AH779" s="583"/>
      <c r="AI779" s="583"/>
      <c r="AJ779" s="583"/>
      <c r="AK779" s="583"/>
      <c r="AL779" s="583"/>
      <c r="AM779" s="583"/>
      <c r="AN779" s="583"/>
      <c r="AO779" s="583"/>
      <c r="AP779" s="583"/>
      <c r="AQ779" s="583"/>
      <c r="AR779" s="583"/>
      <c r="AS779" s="583"/>
      <c r="AT779" s="583"/>
      <c r="AU779" s="583"/>
      <c r="AV779" s="583"/>
      <c r="AW779" s="583"/>
      <c r="AX779" s="780"/>
    </row>
    <row r="780" spans="1:50" ht="24.75" customHeight="1" x14ac:dyDescent="0.15">
      <c r="A780" s="618"/>
      <c r="B780" s="619"/>
      <c r="C780" s="619"/>
      <c r="D780" s="619"/>
      <c r="E780" s="619"/>
      <c r="F780" s="620"/>
      <c r="G780" s="802" t="s">
        <v>17</v>
      </c>
      <c r="H780" s="655"/>
      <c r="I780" s="655"/>
      <c r="J780" s="655"/>
      <c r="K780" s="655"/>
      <c r="L780" s="654" t="s">
        <v>18</v>
      </c>
      <c r="M780" s="655"/>
      <c r="N780" s="655"/>
      <c r="O780" s="655"/>
      <c r="P780" s="655"/>
      <c r="Q780" s="655"/>
      <c r="R780" s="655"/>
      <c r="S780" s="655"/>
      <c r="T780" s="655"/>
      <c r="U780" s="655"/>
      <c r="V780" s="655"/>
      <c r="W780" s="655"/>
      <c r="X780" s="656"/>
      <c r="Y780" s="640" t="s">
        <v>19</v>
      </c>
      <c r="Z780" s="641"/>
      <c r="AA780" s="641"/>
      <c r="AB780" s="785"/>
      <c r="AC780" s="802" t="s">
        <v>17</v>
      </c>
      <c r="AD780" s="655"/>
      <c r="AE780" s="655"/>
      <c r="AF780" s="655"/>
      <c r="AG780" s="655"/>
      <c r="AH780" s="654" t="s">
        <v>18</v>
      </c>
      <c r="AI780" s="655"/>
      <c r="AJ780" s="655"/>
      <c r="AK780" s="655"/>
      <c r="AL780" s="655"/>
      <c r="AM780" s="655"/>
      <c r="AN780" s="655"/>
      <c r="AO780" s="655"/>
      <c r="AP780" s="655"/>
      <c r="AQ780" s="655"/>
      <c r="AR780" s="655"/>
      <c r="AS780" s="655"/>
      <c r="AT780" s="656"/>
      <c r="AU780" s="640" t="s">
        <v>19</v>
      </c>
      <c r="AV780" s="641"/>
      <c r="AW780" s="641"/>
      <c r="AX780" s="642"/>
    </row>
    <row r="781" spans="1:50" ht="24.75" customHeight="1" x14ac:dyDescent="0.15">
      <c r="A781" s="618"/>
      <c r="B781" s="619"/>
      <c r="C781" s="619"/>
      <c r="D781" s="619"/>
      <c r="E781" s="619"/>
      <c r="F781" s="620"/>
      <c r="G781" s="657" t="s">
        <v>514</v>
      </c>
      <c r="H781" s="658"/>
      <c r="I781" s="658"/>
      <c r="J781" s="658"/>
      <c r="K781" s="659"/>
      <c r="L781" s="651" t="s">
        <v>516</v>
      </c>
      <c r="M781" s="652"/>
      <c r="N781" s="652"/>
      <c r="O781" s="652"/>
      <c r="P781" s="652"/>
      <c r="Q781" s="652"/>
      <c r="R781" s="652"/>
      <c r="S781" s="652"/>
      <c r="T781" s="652"/>
      <c r="U781" s="652"/>
      <c r="V781" s="652"/>
      <c r="W781" s="652"/>
      <c r="X781" s="653"/>
      <c r="Y781" s="374">
        <v>9.9759600000000006</v>
      </c>
      <c r="Z781" s="375"/>
      <c r="AA781" s="375"/>
      <c r="AB781" s="792"/>
      <c r="AC781" s="657"/>
      <c r="AD781" s="658"/>
      <c r="AE781" s="658"/>
      <c r="AF781" s="658"/>
      <c r="AG781" s="659"/>
      <c r="AH781" s="651"/>
      <c r="AI781" s="652"/>
      <c r="AJ781" s="652"/>
      <c r="AK781" s="652"/>
      <c r="AL781" s="652"/>
      <c r="AM781" s="652"/>
      <c r="AN781" s="652"/>
      <c r="AO781" s="652"/>
      <c r="AP781" s="652"/>
      <c r="AQ781" s="652"/>
      <c r="AR781" s="652"/>
      <c r="AS781" s="652"/>
      <c r="AT781" s="653"/>
      <c r="AU781" s="374"/>
      <c r="AV781" s="375"/>
      <c r="AW781" s="375"/>
      <c r="AX781" s="376"/>
    </row>
    <row r="782" spans="1:50" ht="24.75" customHeight="1" x14ac:dyDescent="0.15">
      <c r="A782" s="618"/>
      <c r="B782" s="619"/>
      <c r="C782" s="619"/>
      <c r="D782" s="619"/>
      <c r="E782" s="619"/>
      <c r="F782" s="620"/>
      <c r="G782" s="593"/>
      <c r="H782" s="594"/>
      <c r="I782" s="594"/>
      <c r="J782" s="594"/>
      <c r="K782" s="595"/>
      <c r="L782" s="585"/>
      <c r="M782" s="586"/>
      <c r="N782" s="586"/>
      <c r="O782" s="586"/>
      <c r="P782" s="586"/>
      <c r="Q782" s="586"/>
      <c r="R782" s="586"/>
      <c r="S782" s="586"/>
      <c r="T782" s="586"/>
      <c r="U782" s="586"/>
      <c r="V782" s="586"/>
      <c r="W782" s="586"/>
      <c r="X782" s="587"/>
      <c r="Y782" s="588"/>
      <c r="Z782" s="589"/>
      <c r="AA782" s="589"/>
      <c r="AB782" s="599"/>
      <c r="AC782" s="593"/>
      <c r="AD782" s="594"/>
      <c r="AE782" s="594"/>
      <c r="AF782" s="594"/>
      <c r="AG782" s="595"/>
      <c r="AH782" s="585"/>
      <c r="AI782" s="586"/>
      <c r="AJ782" s="586"/>
      <c r="AK782" s="586"/>
      <c r="AL782" s="586"/>
      <c r="AM782" s="586"/>
      <c r="AN782" s="586"/>
      <c r="AO782" s="586"/>
      <c r="AP782" s="586"/>
      <c r="AQ782" s="586"/>
      <c r="AR782" s="586"/>
      <c r="AS782" s="586"/>
      <c r="AT782" s="587"/>
      <c r="AU782" s="588"/>
      <c r="AV782" s="589"/>
      <c r="AW782" s="589"/>
      <c r="AX782" s="590"/>
    </row>
    <row r="783" spans="1:50" ht="24.75" customHeight="1" x14ac:dyDescent="0.15">
      <c r="A783" s="618"/>
      <c r="B783" s="619"/>
      <c r="C783" s="619"/>
      <c r="D783" s="619"/>
      <c r="E783" s="619"/>
      <c r="F783" s="620"/>
      <c r="G783" s="593"/>
      <c r="H783" s="594"/>
      <c r="I783" s="594"/>
      <c r="J783" s="594"/>
      <c r="K783" s="595"/>
      <c r="L783" s="585"/>
      <c r="M783" s="586"/>
      <c r="N783" s="586"/>
      <c r="O783" s="586"/>
      <c r="P783" s="586"/>
      <c r="Q783" s="586"/>
      <c r="R783" s="586"/>
      <c r="S783" s="586"/>
      <c r="T783" s="586"/>
      <c r="U783" s="586"/>
      <c r="V783" s="586"/>
      <c r="W783" s="586"/>
      <c r="X783" s="587"/>
      <c r="Y783" s="588"/>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customHeight="1" x14ac:dyDescent="0.15">
      <c r="A784" s="618"/>
      <c r="B784" s="619"/>
      <c r="C784" s="619"/>
      <c r="D784" s="619"/>
      <c r="E784" s="619"/>
      <c r="F784" s="620"/>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customHeight="1" x14ac:dyDescent="0.15">
      <c r="A785" s="618"/>
      <c r="B785" s="619"/>
      <c r="C785" s="619"/>
      <c r="D785" s="619"/>
      <c r="E785" s="619"/>
      <c r="F785" s="620"/>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customHeight="1" x14ac:dyDescent="0.15">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customHeight="1" x14ac:dyDescent="0.15">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customHeight="1" x14ac:dyDescent="0.15">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customHeight="1" x14ac:dyDescent="0.15">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customHeight="1" x14ac:dyDescent="0.15">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customHeight="1" x14ac:dyDescent="0.15">
      <c r="A791" s="618"/>
      <c r="B791" s="619"/>
      <c r="C791" s="619"/>
      <c r="D791" s="619"/>
      <c r="E791" s="619"/>
      <c r="F791" s="620"/>
      <c r="G791" s="813" t="s">
        <v>20</v>
      </c>
      <c r="H791" s="814"/>
      <c r="I791" s="814"/>
      <c r="J791" s="814"/>
      <c r="K791" s="814"/>
      <c r="L791" s="815"/>
      <c r="M791" s="816"/>
      <c r="N791" s="816"/>
      <c r="O791" s="816"/>
      <c r="P791" s="816"/>
      <c r="Q791" s="816"/>
      <c r="R791" s="816"/>
      <c r="S791" s="816"/>
      <c r="T791" s="816"/>
      <c r="U791" s="816"/>
      <c r="V791" s="816"/>
      <c r="W791" s="816"/>
      <c r="X791" s="817"/>
      <c r="Y791" s="818">
        <f>SUM(Y781:AB790)</f>
        <v>9.9759600000000006</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0</v>
      </c>
      <c r="AV791" s="819"/>
      <c r="AW791" s="819"/>
      <c r="AX791" s="821"/>
    </row>
    <row r="792" spans="1:50" ht="24.75" hidden="1" customHeight="1" x14ac:dyDescent="0.15">
      <c r="A792" s="618"/>
      <c r="B792" s="619"/>
      <c r="C792" s="619"/>
      <c r="D792" s="619"/>
      <c r="E792" s="619"/>
      <c r="F792" s="620"/>
      <c r="G792" s="582" t="s">
        <v>364</v>
      </c>
      <c r="H792" s="583"/>
      <c r="I792" s="583"/>
      <c r="J792" s="583"/>
      <c r="K792" s="583"/>
      <c r="L792" s="583"/>
      <c r="M792" s="583"/>
      <c r="N792" s="583"/>
      <c r="O792" s="583"/>
      <c r="P792" s="583"/>
      <c r="Q792" s="583"/>
      <c r="R792" s="583"/>
      <c r="S792" s="583"/>
      <c r="T792" s="583"/>
      <c r="U792" s="583"/>
      <c r="V792" s="583"/>
      <c r="W792" s="583"/>
      <c r="X792" s="583"/>
      <c r="Y792" s="583"/>
      <c r="Z792" s="583"/>
      <c r="AA792" s="583"/>
      <c r="AB792" s="584"/>
      <c r="AC792" s="582" t="s">
        <v>363</v>
      </c>
      <c r="AD792" s="583"/>
      <c r="AE792" s="583"/>
      <c r="AF792" s="583"/>
      <c r="AG792" s="583"/>
      <c r="AH792" s="583"/>
      <c r="AI792" s="583"/>
      <c r="AJ792" s="583"/>
      <c r="AK792" s="583"/>
      <c r="AL792" s="583"/>
      <c r="AM792" s="583"/>
      <c r="AN792" s="583"/>
      <c r="AO792" s="583"/>
      <c r="AP792" s="583"/>
      <c r="AQ792" s="583"/>
      <c r="AR792" s="583"/>
      <c r="AS792" s="583"/>
      <c r="AT792" s="583"/>
      <c r="AU792" s="583"/>
      <c r="AV792" s="583"/>
      <c r="AW792" s="583"/>
      <c r="AX792" s="780"/>
    </row>
    <row r="793" spans="1:50" ht="24.75" hidden="1" customHeight="1" x14ac:dyDescent="0.15">
      <c r="A793" s="618"/>
      <c r="B793" s="619"/>
      <c r="C793" s="619"/>
      <c r="D793" s="619"/>
      <c r="E793" s="619"/>
      <c r="F793" s="620"/>
      <c r="G793" s="802" t="s">
        <v>17</v>
      </c>
      <c r="H793" s="655"/>
      <c r="I793" s="655"/>
      <c r="J793" s="655"/>
      <c r="K793" s="655"/>
      <c r="L793" s="654" t="s">
        <v>18</v>
      </c>
      <c r="M793" s="655"/>
      <c r="N793" s="655"/>
      <c r="O793" s="655"/>
      <c r="P793" s="655"/>
      <c r="Q793" s="655"/>
      <c r="R793" s="655"/>
      <c r="S793" s="655"/>
      <c r="T793" s="655"/>
      <c r="U793" s="655"/>
      <c r="V793" s="655"/>
      <c r="W793" s="655"/>
      <c r="X793" s="656"/>
      <c r="Y793" s="640" t="s">
        <v>19</v>
      </c>
      <c r="Z793" s="641"/>
      <c r="AA793" s="641"/>
      <c r="AB793" s="785"/>
      <c r="AC793" s="802" t="s">
        <v>17</v>
      </c>
      <c r="AD793" s="655"/>
      <c r="AE793" s="655"/>
      <c r="AF793" s="655"/>
      <c r="AG793" s="655"/>
      <c r="AH793" s="654" t="s">
        <v>18</v>
      </c>
      <c r="AI793" s="655"/>
      <c r="AJ793" s="655"/>
      <c r="AK793" s="655"/>
      <c r="AL793" s="655"/>
      <c r="AM793" s="655"/>
      <c r="AN793" s="655"/>
      <c r="AO793" s="655"/>
      <c r="AP793" s="655"/>
      <c r="AQ793" s="655"/>
      <c r="AR793" s="655"/>
      <c r="AS793" s="655"/>
      <c r="AT793" s="656"/>
      <c r="AU793" s="640" t="s">
        <v>19</v>
      </c>
      <c r="AV793" s="641"/>
      <c r="AW793" s="641"/>
      <c r="AX793" s="642"/>
    </row>
    <row r="794" spans="1:50" ht="24.75" hidden="1" customHeight="1" x14ac:dyDescent="0.15">
      <c r="A794" s="618"/>
      <c r="B794" s="619"/>
      <c r="C794" s="619"/>
      <c r="D794" s="619"/>
      <c r="E794" s="619"/>
      <c r="F794" s="620"/>
      <c r="G794" s="657"/>
      <c r="H794" s="658"/>
      <c r="I794" s="658"/>
      <c r="J794" s="658"/>
      <c r="K794" s="659"/>
      <c r="L794" s="651"/>
      <c r="M794" s="652"/>
      <c r="N794" s="652"/>
      <c r="O794" s="652"/>
      <c r="P794" s="652"/>
      <c r="Q794" s="652"/>
      <c r="R794" s="652"/>
      <c r="S794" s="652"/>
      <c r="T794" s="652"/>
      <c r="U794" s="652"/>
      <c r="V794" s="652"/>
      <c r="W794" s="652"/>
      <c r="X794" s="653"/>
      <c r="Y794" s="374"/>
      <c r="Z794" s="375"/>
      <c r="AA794" s="375"/>
      <c r="AB794" s="792"/>
      <c r="AC794" s="657"/>
      <c r="AD794" s="658"/>
      <c r="AE794" s="658"/>
      <c r="AF794" s="658"/>
      <c r="AG794" s="659"/>
      <c r="AH794" s="651"/>
      <c r="AI794" s="652"/>
      <c r="AJ794" s="652"/>
      <c r="AK794" s="652"/>
      <c r="AL794" s="652"/>
      <c r="AM794" s="652"/>
      <c r="AN794" s="652"/>
      <c r="AO794" s="652"/>
      <c r="AP794" s="652"/>
      <c r="AQ794" s="652"/>
      <c r="AR794" s="652"/>
      <c r="AS794" s="652"/>
      <c r="AT794" s="653"/>
      <c r="AU794" s="374"/>
      <c r="AV794" s="375"/>
      <c r="AW794" s="375"/>
      <c r="AX794" s="376"/>
    </row>
    <row r="795" spans="1:50" ht="24.75" hidden="1" customHeight="1" x14ac:dyDescent="0.15">
      <c r="A795" s="618"/>
      <c r="B795" s="619"/>
      <c r="C795" s="619"/>
      <c r="D795" s="619"/>
      <c r="E795" s="619"/>
      <c r="F795" s="620"/>
      <c r="G795" s="593"/>
      <c r="H795" s="594"/>
      <c r="I795" s="594"/>
      <c r="J795" s="594"/>
      <c r="K795" s="595"/>
      <c r="L795" s="585"/>
      <c r="M795" s="586"/>
      <c r="N795" s="586"/>
      <c r="O795" s="586"/>
      <c r="P795" s="586"/>
      <c r="Q795" s="586"/>
      <c r="R795" s="586"/>
      <c r="S795" s="586"/>
      <c r="T795" s="586"/>
      <c r="U795" s="586"/>
      <c r="V795" s="586"/>
      <c r="W795" s="586"/>
      <c r="X795" s="587"/>
      <c r="Y795" s="588"/>
      <c r="Z795" s="589"/>
      <c r="AA795" s="589"/>
      <c r="AB795" s="599"/>
      <c r="AC795" s="593"/>
      <c r="AD795" s="594"/>
      <c r="AE795" s="594"/>
      <c r="AF795" s="594"/>
      <c r="AG795" s="595"/>
      <c r="AH795" s="585"/>
      <c r="AI795" s="586"/>
      <c r="AJ795" s="586"/>
      <c r="AK795" s="586"/>
      <c r="AL795" s="586"/>
      <c r="AM795" s="586"/>
      <c r="AN795" s="586"/>
      <c r="AO795" s="586"/>
      <c r="AP795" s="586"/>
      <c r="AQ795" s="586"/>
      <c r="AR795" s="586"/>
      <c r="AS795" s="586"/>
      <c r="AT795" s="587"/>
      <c r="AU795" s="588"/>
      <c r="AV795" s="589"/>
      <c r="AW795" s="589"/>
      <c r="AX795" s="590"/>
    </row>
    <row r="796" spans="1:50"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15">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15">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15">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15">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thickBot="1" x14ac:dyDescent="0.2">
      <c r="A804" s="618"/>
      <c r="B804" s="619"/>
      <c r="C804" s="619"/>
      <c r="D804" s="619"/>
      <c r="E804" s="619"/>
      <c r="F804" s="620"/>
      <c r="G804" s="813" t="s">
        <v>20</v>
      </c>
      <c r="H804" s="814"/>
      <c r="I804" s="814"/>
      <c r="J804" s="814"/>
      <c r="K804" s="814"/>
      <c r="L804" s="815"/>
      <c r="M804" s="816"/>
      <c r="N804" s="816"/>
      <c r="O804" s="816"/>
      <c r="P804" s="816"/>
      <c r="Q804" s="816"/>
      <c r="R804" s="816"/>
      <c r="S804" s="816"/>
      <c r="T804" s="816"/>
      <c r="U804" s="816"/>
      <c r="V804" s="816"/>
      <c r="W804" s="816"/>
      <c r="X804" s="817"/>
      <c r="Y804" s="818">
        <f>SUM(Y794:AB803)</f>
        <v>0</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0</v>
      </c>
      <c r="AV804" s="819"/>
      <c r="AW804" s="819"/>
      <c r="AX804" s="821"/>
    </row>
    <row r="805" spans="1:50" ht="24.75" hidden="1" customHeight="1" x14ac:dyDescent="0.15">
      <c r="A805" s="618"/>
      <c r="B805" s="619"/>
      <c r="C805" s="619"/>
      <c r="D805" s="619"/>
      <c r="E805" s="619"/>
      <c r="F805" s="620"/>
      <c r="G805" s="582" t="s">
        <v>365</v>
      </c>
      <c r="H805" s="583"/>
      <c r="I805" s="583"/>
      <c r="J805" s="583"/>
      <c r="K805" s="583"/>
      <c r="L805" s="583"/>
      <c r="M805" s="583"/>
      <c r="N805" s="583"/>
      <c r="O805" s="583"/>
      <c r="P805" s="583"/>
      <c r="Q805" s="583"/>
      <c r="R805" s="583"/>
      <c r="S805" s="583"/>
      <c r="T805" s="583"/>
      <c r="U805" s="583"/>
      <c r="V805" s="583"/>
      <c r="W805" s="583"/>
      <c r="X805" s="583"/>
      <c r="Y805" s="583"/>
      <c r="Z805" s="583"/>
      <c r="AA805" s="583"/>
      <c r="AB805" s="584"/>
      <c r="AC805" s="582" t="s">
        <v>366</v>
      </c>
      <c r="AD805" s="583"/>
      <c r="AE805" s="583"/>
      <c r="AF805" s="583"/>
      <c r="AG805" s="583"/>
      <c r="AH805" s="583"/>
      <c r="AI805" s="583"/>
      <c r="AJ805" s="583"/>
      <c r="AK805" s="583"/>
      <c r="AL805" s="583"/>
      <c r="AM805" s="583"/>
      <c r="AN805" s="583"/>
      <c r="AO805" s="583"/>
      <c r="AP805" s="583"/>
      <c r="AQ805" s="583"/>
      <c r="AR805" s="583"/>
      <c r="AS805" s="583"/>
      <c r="AT805" s="583"/>
      <c r="AU805" s="583"/>
      <c r="AV805" s="583"/>
      <c r="AW805" s="583"/>
      <c r="AX805" s="780"/>
    </row>
    <row r="806" spans="1:50" ht="24.75" hidden="1" customHeight="1" x14ac:dyDescent="0.15">
      <c r="A806" s="618"/>
      <c r="B806" s="619"/>
      <c r="C806" s="619"/>
      <c r="D806" s="619"/>
      <c r="E806" s="619"/>
      <c r="F806" s="620"/>
      <c r="G806" s="802" t="s">
        <v>17</v>
      </c>
      <c r="H806" s="655"/>
      <c r="I806" s="655"/>
      <c r="J806" s="655"/>
      <c r="K806" s="655"/>
      <c r="L806" s="654" t="s">
        <v>18</v>
      </c>
      <c r="M806" s="655"/>
      <c r="N806" s="655"/>
      <c r="O806" s="655"/>
      <c r="P806" s="655"/>
      <c r="Q806" s="655"/>
      <c r="R806" s="655"/>
      <c r="S806" s="655"/>
      <c r="T806" s="655"/>
      <c r="U806" s="655"/>
      <c r="V806" s="655"/>
      <c r="W806" s="655"/>
      <c r="X806" s="656"/>
      <c r="Y806" s="640" t="s">
        <v>19</v>
      </c>
      <c r="Z806" s="641"/>
      <c r="AA806" s="641"/>
      <c r="AB806" s="785"/>
      <c r="AC806" s="802" t="s">
        <v>17</v>
      </c>
      <c r="AD806" s="655"/>
      <c r="AE806" s="655"/>
      <c r="AF806" s="655"/>
      <c r="AG806" s="655"/>
      <c r="AH806" s="654" t="s">
        <v>18</v>
      </c>
      <c r="AI806" s="655"/>
      <c r="AJ806" s="655"/>
      <c r="AK806" s="655"/>
      <c r="AL806" s="655"/>
      <c r="AM806" s="655"/>
      <c r="AN806" s="655"/>
      <c r="AO806" s="655"/>
      <c r="AP806" s="655"/>
      <c r="AQ806" s="655"/>
      <c r="AR806" s="655"/>
      <c r="AS806" s="655"/>
      <c r="AT806" s="656"/>
      <c r="AU806" s="640" t="s">
        <v>19</v>
      </c>
      <c r="AV806" s="641"/>
      <c r="AW806" s="641"/>
      <c r="AX806" s="642"/>
    </row>
    <row r="807" spans="1:50" ht="24.75" hidden="1" customHeight="1" x14ac:dyDescent="0.15">
      <c r="A807" s="618"/>
      <c r="B807" s="619"/>
      <c r="C807" s="619"/>
      <c r="D807" s="619"/>
      <c r="E807" s="619"/>
      <c r="F807" s="620"/>
      <c r="G807" s="657"/>
      <c r="H807" s="658"/>
      <c r="I807" s="658"/>
      <c r="J807" s="658"/>
      <c r="K807" s="659"/>
      <c r="L807" s="651"/>
      <c r="M807" s="652"/>
      <c r="N807" s="652"/>
      <c r="O807" s="652"/>
      <c r="P807" s="652"/>
      <c r="Q807" s="652"/>
      <c r="R807" s="652"/>
      <c r="S807" s="652"/>
      <c r="T807" s="652"/>
      <c r="U807" s="652"/>
      <c r="V807" s="652"/>
      <c r="W807" s="652"/>
      <c r="X807" s="653"/>
      <c r="Y807" s="374"/>
      <c r="Z807" s="375"/>
      <c r="AA807" s="375"/>
      <c r="AB807" s="792"/>
      <c r="AC807" s="657"/>
      <c r="AD807" s="658"/>
      <c r="AE807" s="658"/>
      <c r="AF807" s="658"/>
      <c r="AG807" s="659"/>
      <c r="AH807" s="651"/>
      <c r="AI807" s="652"/>
      <c r="AJ807" s="652"/>
      <c r="AK807" s="652"/>
      <c r="AL807" s="652"/>
      <c r="AM807" s="652"/>
      <c r="AN807" s="652"/>
      <c r="AO807" s="652"/>
      <c r="AP807" s="652"/>
      <c r="AQ807" s="652"/>
      <c r="AR807" s="652"/>
      <c r="AS807" s="652"/>
      <c r="AT807" s="653"/>
      <c r="AU807" s="374"/>
      <c r="AV807" s="375"/>
      <c r="AW807" s="375"/>
      <c r="AX807" s="376"/>
    </row>
    <row r="808" spans="1:50" ht="24.75" hidden="1" customHeight="1" x14ac:dyDescent="0.15">
      <c r="A808" s="618"/>
      <c r="B808" s="619"/>
      <c r="C808" s="619"/>
      <c r="D808" s="619"/>
      <c r="E808" s="619"/>
      <c r="F808" s="620"/>
      <c r="G808" s="593"/>
      <c r="H808" s="594"/>
      <c r="I808" s="594"/>
      <c r="J808" s="594"/>
      <c r="K808" s="595"/>
      <c r="L808" s="585"/>
      <c r="M808" s="586"/>
      <c r="N808" s="586"/>
      <c r="O808" s="586"/>
      <c r="P808" s="586"/>
      <c r="Q808" s="586"/>
      <c r="R808" s="586"/>
      <c r="S808" s="586"/>
      <c r="T808" s="586"/>
      <c r="U808" s="586"/>
      <c r="V808" s="586"/>
      <c r="W808" s="586"/>
      <c r="X808" s="587"/>
      <c r="Y808" s="588"/>
      <c r="Z808" s="589"/>
      <c r="AA808" s="589"/>
      <c r="AB808" s="599"/>
      <c r="AC808" s="593"/>
      <c r="AD808" s="594"/>
      <c r="AE808" s="594"/>
      <c r="AF808" s="594"/>
      <c r="AG808" s="595"/>
      <c r="AH808" s="585"/>
      <c r="AI808" s="586"/>
      <c r="AJ808" s="586"/>
      <c r="AK808" s="586"/>
      <c r="AL808" s="586"/>
      <c r="AM808" s="586"/>
      <c r="AN808" s="586"/>
      <c r="AO808" s="586"/>
      <c r="AP808" s="586"/>
      <c r="AQ808" s="586"/>
      <c r="AR808" s="586"/>
      <c r="AS808" s="586"/>
      <c r="AT808" s="587"/>
      <c r="AU808" s="588"/>
      <c r="AV808" s="589"/>
      <c r="AW808" s="589"/>
      <c r="AX808" s="590"/>
    </row>
    <row r="809" spans="1:50"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15">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15">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15">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15">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thickBot="1" x14ac:dyDescent="0.2">
      <c r="A817" s="618"/>
      <c r="B817" s="619"/>
      <c r="C817" s="619"/>
      <c r="D817" s="619"/>
      <c r="E817" s="619"/>
      <c r="F817" s="620"/>
      <c r="G817" s="813" t="s">
        <v>20</v>
      </c>
      <c r="H817" s="814"/>
      <c r="I817" s="814"/>
      <c r="J817" s="814"/>
      <c r="K817" s="814"/>
      <c r="L817" s="815"/>
      <c r="M817" s="816"/>
      <c r="N817" s="816"/>
      <c r="O817" s="816"/>
      <c r="P817" s="816"/>
      <c r="Q817" s="816"/>
      <c r="R817" s="816"/>
      <c r="S817" s="816"/>
      <c r="T817" s="816"/>
      <c r="U817" s="816"/>
      <c r="V817" s="816"/>
      <c r="W817" s="816"/>
      <c r="X817" s="817"/>
      <c r="Y817" s="818">
        <f>SUM(Y807:AB816)</f>
        <v>0</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0</v>
      </c>
      <c r="AV817" s="819"/>
      <c r="AW817" s="819"/>
      <c r="AX817" s="821"/>
    </row>
    <row r="818" spans="1:50" ht="24.75" hidden="1" customHeight="1" x14ac:dyDescent="0.15">
      <c r="A818" s="618"/>
      <c r="B818" s="619"/>
      <c r="C818" s="619"/>
      <c r="D818" s="619"/>
      <c r="E818" s="619"/>
      <c r="F818" s="620"/>
      <c r="G818" s="582" t="s">
        <v>340</v>
      </c>
      <c r="H818" s="583"/>
      <c r="I818" s="583"/>
      <c r="J818" s="583"/>
      <c r="K818" s="583"/>
      <c r="L818" s="583"/>
      <c r="M818" s="583"/>
      <c r="N818" s="583"/>
      <c r="O818" s="583"/>
      <c r="P818" s="583"/>
      <c r="Q818" s="583"/>
      <c r="R818" s="583"/>
      <c r="S818" s="583"/>
      <c r="T818" s="583"/>
      <c r="U818" s="583"/>
      <c r="V818" s="583"/>
      <c r="W818" s="583"/>
      <c r="X818" s="583"/>
      <c r="Y818" s="583"/>
      <c r="Z818" s="583"/>
      <c r="AA818" s="583"/>
      <c r="AB818" s="584"/>
      <c r="AC818" s="582" t="s">
        <v>298</v>
      </c>
      <c r="AD818" s="583"/>
      <c r="AE818" s="583"/>
      <c r="AF818" s="583"/>
      <c r="AG818" s="583"/>
      <c r="AH818" s="583"/>
      <c r="AI818" s="583"/>
      <c r="AJ818" s="583"/>
      <c r="AK818" s="583"/>
      <c r="AL818" s="583"/>
      <c r="AM818" s="583"/>
      <c r="AN818" s="583"/>
      <c r="AO818" s="583"/>
      <c r="AP818" s="583"/>
      <c r="AQ818" s="583"/>
      <c r="AR818" s="583"/>
      <c r="AS818" s="583"/>
      <c r="AT818" s="583"/>
      <c r="AU818" s="583"/>
      <c r="AV818" s="583"/>
      <c r="AW818" s="583"/>
      <c r="AX818" s="780"/>
    </row>
    <row r="819" spans="1:50" ht="24.75" hidden="1" customHeight="1" x14ac:dyDescent="0.15">
      <c r="A819" s="618"/>
      <c r="B819" s="619"/>
      <c r="C819" s="619"/>
      <c r="D819" s="619"/>
      <c r="E819" s="619"/>
      <c r="F819" s="620"/>
      <c r="G819" s="802" t="s">
        <v>17</v>
      </c>
      <c r="H819" s="655"/>
      <c r="I819" s="655"/>
      <c r="J819" s="655"/>
      <c r="K819" s="655"/>
      <c r="L819" s="654" t="s">
        <v>18</v>
      </c>
      <c r="M819" s="655"/>
      <c r="N819" s="655"/>
      <c r="O819" s="655"/>
      <c r="P819" s="655"/>
      <c r="Q819" s="655"/>
      <c r="R819" s="655"/>
      <c r="S819" s="655"/>
      <c r="T819" s="655"/>
      <c r="U819" s="655"/>
      <c r="V819" s="655"/>
      <c r="W819" s="655"/>
      <c r="X819" s="656"/>
      <c r="Y819" s="640" t="s">
        <v>19</v>
      </c>
      <c r="Z819" s="641"/>
      <c r="AA819" s="641"/>
      <c r="AB819" s="785"/>
      <c r="AC819" s="802" t="s">
        <v>17</v>
      </c>
      <c r="AD819" s="655"/>
      <c r="AE819" s="655"/>
      <c r="AF819" s="655"/>
      <c r="AG819" s="655"/>
      <c r="AH819" s="654" t="s">
        <v>18</v>
      </c>
      <c r="AI819" s="655"/>
      <c r="AJ819" s="655"/>
      <c r="AK819" s="655"/>
      <c r="AL819" s="655"/>
      <c r="AM819" s="655"/>
      <c r="AN819" s="655"/>
      <c r="AO819" s="655"/>
      <c r="AP819" s="655"/>
      <c r="AQ819" s="655"/>
      <c r="AR819" s="655"/>
      <c r="AS819" s="655"/>
      <c r="AT819" s="656"/>
      <c r="AU819" s="640" t="s">
        <v>19</v>
      </c>
      <c r="AV819" s="641"/>
      <c r="AW819" s="641"/>
      <c r="AX819" s="642"/>
    </row>
    <row r="820" spans="1:50" s="16" customFormat="1" ht="24.75" hidden="1" customHeight="1" x14ac:dyDescent="0.15">
      <c r="A820" s="618"/>
      <c r="B820" s="619"/>
      <c r="C820" s="619"/>
      <c r="D820" s="619"/>
      <c r="E820" s="619"/>
      <c r="F820" s="620"/>
      <c r="G820" s="657"/>
      <c r="H820" s="658"/>
      <c r="I820" s="658"/>
      <c r="J820" s="658"/>
      <c r="K820" s="659"/>
      <c r="L820" s="651"/>
      <c r="M820" s="652"/>
      <c r="N820" s="652"/>
      <c r="O820" s="652"/>
      <c r="P820" s="652"/>
      <c r="Q820" s="652"/>
      <c r="R820" s="652"/>
      <c r="S820" s="652"/>
      <c r="T820" s="652"/>
      <c r="U820" s="652"/>
      <c r="V820" s="652"/>
      <c r="W820" s="652"/>
      <c r="X820" s="653"/>
      <c r="Y820" s="374"/>
      <c r="Z820" s="375"/>
      <c r="AA820" s="375"/>
      <c r="AB820" s="792"/>
      <c r="AC820" s="657"/>
      <c r="AD820" s="658"/>
      <c r="AE820" s="658"/>
      <c r="AF820" s="658"/>
      <c r="AG820" s="659"/>
      <c r="AH820" s="651"/>
      <c r="AI820" s="652"/>
      <c r="AJ820" s="652"/>
      <c r="AK820" s="652"/>
      <c r="AL820" s="652"/>
      <c r="AM820" s="652"/>
      <c r="AN820" s="652"/>
      <c r="AO820" s="652"/>
      <c r="AP820" s="652"/>
      <c r="AQ820" s="652"/>
      <c r="AR820" s="652"/>
      <c r="AS820" s="652"/>
      <c r="AT820" s="653"/>
      <c r="AU820" s="374"/>
      <c r="AV820" s="375"/>
      <c r="AW820" s="375"/>
      <c r="AX820" s="376"/>
    </row>
    <row r="821" spans="1:50" ht="24.75" hidden="1" customHeight="1" x14ac:dyDescent="0.15">
      <c r="A821" s="618"/>
      <c r="B821" s="619"/>
      <c r="C821" s="619"/>
      <c r="D821" s="619"/>
      <c r="E821" s="619"/>
      <c r="F821" s="620"/>
      <c r="G821" s="593"/>
      <c r="H821" s="594"/>
      <c r="I821" s="594"/>
      <c r="J821" s="594"/>
      <c r="K821" s="595"/>
      <c r="L821" s="585"/>
      <c r="M821" s="586"/>
      <c r="N821" s="586"/>
      <c r="O821" s="586"/>
      <c r="P821" s="586"/>
      <c r="Q821" s="586"/>
      <c r="R821" s="586"/>
      <c r="S821" s="586"/>
      <c r="T821" s="586"/>
      <c r="U821" s="586"/>
      <c r="V821" s="586"/>
      <c r="W821" s="586"/>
      <c r="X821" s="587"/>
      <c r="Y821" s="588"/>
      <c r="Z821" s="589"/>
      <c r="AA821" s="589"/>
      <c r="AB821" s="599"/>
      <c r="AC821" s="593"/>
      <c r="AD821" s="594"/>
      <c r="AE821" s="594"/>
      <c r="AF821" s="594"/>
      <c r="AG821" s="595"/>
      <c r="AH821" s="585"/>
      <c r="AI821" s="586"/>
      <c r="AJ821" s="586"/>
      <c r="AK821" s="586"/>
      <c r="AL821" s="586"/>
      <c r="AM821" s="586"/>
      <c r="AN821" s="586"/>
      <c r="AO821" s="586"/>
      <c r="AP821" s="586"/>
      <c r="AQ821" s="586"/>
      <c r="AR821" s="586"/>
      <c r="AS821" s="586"/>
      <c r="AT821" s="587"/>
      <c r="AU821" s="588"/>
      <c r="AV821" s="589"/>
      <c r="AW821" s="589"/>
      <c r="AX821" s="590"/>
    </row>
    <row r="822" spans="1:50"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15">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15">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15">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15">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15">
      <c r="A830" s="618"/>
      <c r="B830" s="619"/>
      <c r="C830" s="619"/>
      <c r="D830" s="619"/>
      <c r="E830" s="619"/>
      <c r="F830" s="620"/>
      <c r="G830" s="813" t="s">
        <v>20</v>
      </c>
      <c r="H830" s="814"/>
      <c r="I830" s="814"/>
      <c r="J830" s="814"/>
      <c r="K830" s="814"/>
      <c r="L830" s="815"/>
      <c r="M830" s="816"/>
      <c r="N830" s="816"/>
      <c r="O830" s="816"/>
      <c r="P830" s="816"/>
      <c r="Q830" s="816"/>
      <c r="R830" s="816"/>
      <c r="S830" s="816"/>
      <c r="T830" s="816"/>
      <c r="U830" s="816"/>
      <c r="V830" s="816"/>
      <c r="W830" s="816"/>
      <c r="X830" s="817"/>
      <c r="Y830" s="818">
        <f>SUM(Y820:AB829)</f>
        <v>0</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hidden="1" customHeight="1" thickBot="1" x14ac:dyDescent="0.2">
      <c r="A831" s="891" t="s">
        <v>266</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66" t="s">
        <v>389</v>
      </c>
      <c r="AM831" s="267"/>
      <c r="AN831" s="26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61.5" customHeight="1" x14ac:dyDescent="0.15">
      <c r="A837" s="362">
        <v>1</v>
      </c>
      <c r="B837" s="362">
        <v>1</v>
      </c>
      <c r="C837" s="347" t="s">
        <v>517</v>
      </c>
      <c r="D837" s="333"/>
      <c r="E837" s="333"/>
      <c r="F837" s="333"/>
      <c r="G837" s="333"/>
      <c r="H837" s="333"/>
      <c r="I837" s="333"/>
      <c r="J837" s="334">
        <v>4010405000185</v>
      </c>
      <c r="K837" s="335"/>
      <c r="L837" s="335"/>
      <c r="M837" s="335"/>
      <c r="N837" s="335"/>
      <c r="O837" s="335"/>
      <c r="P837" s="348" t="s">
        <v>518</v>
      </c>
      <c r="Q837" s="336"/>
      <c r="R837" s="336"/>
      <c r="S837" s="336"/>
      <c r="T837" s="336"/>
      <c r="U837" s="336"/>
      <c r="V837" s="336"/>
      <c r="W837" s="336"/>
      <c r="X837" s="336"/>
      <c r="Y837" s="337">
        <v>9.9759600000000006</v>
      </c>
      <c r="Z837" s="338"/>
      <c r="AA837" s="338"/>
      <c r="AB837" s="339"/>
      <c r="AC837" s="349" t="s">
        <v>420</v>
      </c>
      <c r="AD837" s="357"/>
      <c r="AE837" s="357"/>
      <c r="AF837" s="357"/>
      <c r="AG837" s="357"/>
      <c r="AH837" s="358">
        <v>1</v>
      </c>
      <c r="AI837" s="359"/>
      <c r="AJ837" s="359"/>
      <c r="AK837" s="359"/>
      <c r="AL837" s="343">
        <v>99.6</v>
      </c>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18"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5" priority="14005">
      <formula>IF(RIGHT(TEXT(P14,"0.#"),1)=".",FALSE,TRUE)</formula>
    </cfRule>
    <cfRule type="expression" dxfId="2094" priority="14006">
      <formula>IF(RIGHT(TEXT(P14,"0.#"),1)=".",TRUE,FALSE)</formula>
    </cfRule>
  </conditionalFormatting>
  <conditionalFormatting sqref="AE32">
    <cfRule type="expression" dxfId="2093" priority="13995">
      <formula>IF(RIGHT(TEXT(AE32,"0.#"),1)=".",FALSE,TRUE)</formula>
    </cfRule>
    <cfRule type="expression" dxfId="2092" priority="13996">
      <formula>IF(RIGHT(TEXT(AE32,"0.#"),1)=".",TRUE,FALSE)</formula>
    </cfRule>
  </conditionalFormatting>
  <conditionalFormatting sqref="P18:AX18">
    <cfRule type="expression" dxfId="2091" priority="13881">
      <formula>IF(RIGHT(TEXT(P18,"0.#"),1)=".",FALSE,TRUE)</formula>
    </cfRule>
    <cfRule type="expression" dxfId="2090" priority="13882">
      <formula>IF(RIGHT(TEXT(P18,"0.#"),1)=".",TRUE,FALSE)</formula>
    </cfRule>
  </conditionalFormatting>
  <conditionalFormatting sqref="Y782">
    <cfRule type="expression" dxfId="2089" priority="13877">
      <formula>IF(RIGHT(TEXT(Y782,"0.#"),1)=".",FALSE,TRUE)</formula>
    </cfRule>
    <cfRule type="expression" dxfId="2088" priority="13878">
      <formula>IF(RIGHT(TEXT(Y782,"0.#"),1)=".",TRUE,FALSE)</formula>
    </cfRule>
  </conditionalFormatting>
  <conditionalFormatting sqref="Y791">
    <cfRule type="expression" dxfId="2087" priority="13873">
      <formula>IF(RIGHT(TEXT(Y791,"0.#"),1)=".",FALSE,TRUE)</formula>
    </cfRule>
    <cfRule type="expression" dxfId="2086" priority="13874">
      <formula>IF(RIGHT(TEXT(Y791,"0.#"),1)=".",TRUE,FALSE)</formula>
    </cfRule>
  </conditionalFormatting>
  <conditionalFormatting sqref="Y822:Y829 Y820 Y809:Y816 Y807 Y796:Y803 Y794">
    <cfRule type="expression" dxfId="2085" priority="13655">
      <formula>IF(RIGHT(TEXT(Y794,"0.#"),1)=".",FALSE,TRUE)</formula>
    </cfRule>
    <cfRule type="expression" dxfId="2084" priority="13656">
      <formula>IF(RIGHT(TEXT(Y794,"0.#"),1)=".",TRUE,FALSE)</formula>
    </cfRule>
  </conditionalFormatting>
  <conditionalFormatting sqref="P16:AQ17 P15:AX15 P13:AX13">
    <cfRule type="expression" dxfId="2083" priority="13703">
      <formula>IF(RIGHT(TEXT(P13,"0.#"),1)=".",FALSE,TRUE)</formula>
    </cfRule>
    <cfRule type="expression" dxfId="2082" priority="13704">
      <formula>IF(RIGHT(TEXT(P13,"0.#"),1)=".",TRUE,FALSE)</formula>
    </cfRule>
  </conditionalFormatting>
  <conditionalFormatting sqref="P19:AJ19">
    <cfRule type="expression" dxfId="2081" priority="13701">
      <formula>IF(RIGHT(TEXT(P19,"0.#"),1)=".",FALSE,TRUE)</formula>
    </cfRule>
    <cfRule type="expression" dxfId="2080" priority="13702">
      <formula>IF(RIGHT(TEXT(P19,"0.#"),1)=".",TRUE,FALSE)</formula>
    </cfRule>
  </conditionalFormatting>
  <conditionalFormatting sqref="AE101 AQ101">
    <cfRule type="expression" dxfId="2079" priority="13693">
      <formula>IF(RIGHT(TEXT(AE101,"0.#"),1)=".",FALSE,TRUE)</formula>
    </cfRule>
    <cfRule type="expression" dxfId="2078" priority="13694">
      <formula>IF(RIGHT(TEXT(AE101,"0.#"),1)=".",TRUE,FALSE)</formula>
    </cfRule>
  </conditionalFormatting>
  <conditionalFormatting sqref="Y783:Y790 Y781">
    <cfRule type="expression" dxfId="2077" priority="13679">
      <formula>IF(RIGHT(TEXT(Y781,"0.#"),1)=".",FALSE,TRUE)</formula>
    </cfRule>
    <cfRule type="expression" dxfId="2076" priority="13680">
      <formula>IF(RIGHT(TEXT(Y781,"0.#"),1)=".",TRUE,FALSE)</formula>
    </cfRule>
  </conditionalFormatting>
  <conditionalFormatting sqref="AU782">
    <cfRule type="expression" dxfId="2075" priority="13677">
      <formula>IF(RIGHT(TEXT(AU782,"0.#"),1)=".",FALSE,TRUE)</formula>
    </cfRule>
    <cfRule type="expression" dxfId="2074" priority="13678">
      <formula>IF(RIGHT(TEXT(AU782,"0.#"),1)=".",TRUE,FALSE)</formula>
    </cfRule>
  </conditionalFormatting>
  <conditionalFormatting sqref="AU791">
    <cfRule type="expression" dxfId="2073" priority="13675">
      <formula>IF(RIGHT(TEXT(AU791,"0.#"),1)=".",FALSE,TRUE)</formula>
    </cfRule>
    <cfRule type="expression" dxfId="2072" priority="13676">
      <formula>IF(RIGHT(TEXT(AU791,"0.#"),1)=".",TRUE,FALSE)</formula>
    </cfRule>
  </conditionalFormatting>
  <conditionalFormatting sqref="AU783:AU790 AU781">
    <cfRule type="expression" dxfId="2071" priority="13673">
      <formula>IF(RIGHT(TEXT(AU781,"0.#"),1)=".",FALSE,TRUE)</formula>
    </cfRule>
    <cfRule type="expression" dxfId="2070" priority="13674">
      <formula>IF(RIGHT(TEXT(AU781,"0.#"),1)=".",TRUE,FALSE)</formula>
    </cfRule>
  </conditionalFormatting>
  <conditionalFormatting sqref="Y821 Y808 Y795">
    <cfRule type="expression" dxfId="2069" priority="13659">
      <formula>IF(RIGHT(TEXT(Y795,"0.#"),1)=".",FALSE,TRUE)</formula>
    </cfRule>
    <cfRule type="expression" dxfId="2068" priority="13660">
      <formula>IF(RIGHT(TEXT(Y795,"0.#"),1)=".",TRUE,FALSE)</formula>
    </cfRule>
  </conditionalFormatting>
  <conditionalFormatting sqref="Y830 Y817 Y804">
    <cfRule type="expression" dxfId="2067" priority="13657">
      <formula>IF(RIGHT(TEXT(Y804,"0.#"),1)=".",FALSE,TRUE)</formula>
    </cfRule>
    <cfRule type="expression" dxfId="2066" priority="13658">
      <formula>IF(RIGHT(TEXT(Y804,"0.#"),1)=".",TRUE,FALSE)</formula>
    </cfRule>
  </conditionalFormatting>
  <conditionalFormatting sqref="AU821 AU808 AU795">
    <cfRule type="expression" dxfId="2065" priority="13653">
      <formula>IF(RIGHT(TEXT(AU795,"0.#"),1)=".",FALSE,TRUE)</formula>
    </cfRule>
    <cfRule type="expression" dxfId="2064" priority="13654">
      <formula>IF(RIGHT(TEXT(AU795,"0.#"),1)=".",TRUE,FALSE)</formula>
    </cfRule>
  </conditionalFormatting>
  <conditionalFormatting sqref="AU830 AU817 AU804">
    <cfRule type="expression" dxfId="2063" priority="13651">
      <formula>IF(RIGHT(TEXT(AU804,"0.#"),1)=".",FALSE,TRUE)</formula>
    </cfRule>
    <cfRule type="expression" dxfId="2062" priority="13652">
      <formula>IF(RIGHT(TEXT(AU804,"0.#"),1)=".",TRUE,FALSE)</formula>
    </cfRule>
  </conditionalFormatting>
  <conditionalFormatting sqref="AU822:AU829 AU820 AU809:AU816 AU807 AU796:AU803 AU794">
    <cfRule type="expression" dxfId="2061" priority="13649">
      <formula>IF(RIGHT(TEXT(AU794,"0.#"),1)=".",FALSE,TRUE)</formula>
    </cfRule>
    <cfRule type="expression" dxfId="2060" priority="13650">
      <formula>IF(RIGHT(TEXT(AU794,"0.#"),1)=".",TRUE,FALSE)</formula>
    </cfRule>
  </conditionalFormatting>
  <conditionalFormatting sqref="AM87">
    <cfRule type="expression" dxfId="2059" priority="13303">
      <formula>IF(RIGHT(TEXT(AM87,"0.#"),1)=".",FALSE,TRUE)</formula>
    </cfRule>
    <cfRule type="expression" dxfId="2058" priority="13304">
      <formula>IF(RIGHT(TEXT(AM87,"0.#"),1)=".",TRUE,FALSE)</formula>
    </cfRule>
  </conditionalFormatting>
  <conditionalFormatting sqref="AE55">
    <cfRule type="expression" dxfId="2057" priority="13371">
      <formula>IF(RIGHT(TEXT(AE55,"0.#"),1)=".",FALSE,TRUE)</formula>
    </cfRule>
    <cfRule type="expression" dxfId="2056" priority="13372">
      <formula>IF(RIGHT(TEXT(AE55,"0.#"),1)=".",TRUE,FALSE)</formula>
    </cfRule>
  </conditionalFormatting>
  <conditionalFormatting sqref="AI55">
    <cfRule type="expression" dxfId="2055" priority="13369">
      <formula>IF(RIGHT(TEXT(AI55,"0.#"),1)=".",FALSE,TRUE)</formula>
    </cfRule>
    <cfRule type="expression" dxfId="2054" priority="13370">
      <formula>IF(RIGHT(TEXT(AI55,"0.#"),1)=".",TRUE,FALSE)</formula>
    </cfRule>
  </conditionalFormatting>
  <conditionalFormatting sqref="AE33">
    <cfRule type="expression" dxfId="2053" priority="13463">
      <formula>IF(RIGHT(TEXT(AE33,"0.#"),1)=".",FALSE,TRUE)</formula>
    </cfRule>
    <cfRule type="expression" dxfId="2052" priority="13464">
      <formula>IF(RIGHT(TEXT(AE33,"0.#"),1)=".",TRUE,FALSE)</formula>
    </cfRule>
  </conditionalFormatting>
  <conditionalFormatting sqref="AE34">
    <cfRule type="expression" dxfId="2051" priority="13461">
      <formula>IF(RIGHT(TEXT(AE34,"0.#"),1)=".",FALSE,TRUE)</formula>
    </cfRule>
    <cfRule type="expression" dxfId="2050" priority="13462">
      <formula>IF(RIGHT(TEXT(AE34,"0.#"),1)=".",TRUE,FALSE)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39:AO866">
    <cfRule type="expression" dxfId="1799" priority="6627">
      <formula>IF(AND(AL839&gt;=0, RIGHT(TEXT(AL839,"0.#"),1)&lt;&gt;"."),TRUE,FALSE)</formula>
    </cfRule>
    <cfRule type="expression" dxfId="1798" priority="6628">
      <formula>IF(AND(AL839&gt;=0, RIGHT(TEXT(AL839,"0.#"),1)="."),TRUE,FALSE)</formula>
    </cfRule>
    <cfRule type="expression" dxfId="1797" priority="6629">
      <formula>IF(AND(AL839&lt;0, RIGHT(TEXT(AL839,"0.#"),1)&lt;&gt;"."),TRUE,FALSE)</formula>
    </cfRule>
    <cfRule type="expression" dxfId="1796" priority="6630">
      <formula>IF(AND(AL839&lt;0, RIGHT(TEXT(AL839,"0.#"),1)="."),TRUE,FALSE)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39:Y866">
    <cfRule type="expression" dxfId="1725" priority="2955">
      <formula>IF(RIGHT(TEXT(Y839,"0.#"),1)=".",FALSE,TRUE)</formula>
    </cfRule>
    <cfRule type="expression" dxfId="1724" priority="2956">
      <formula>IF(RIGHT(TEXT(Y839,"0.#"),1)=".",TRUE,FALSE)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2:AO1131">
    <cfRule type="expression" dxfId="1695" priority="2861">
      <formula>IF(AND(AL1102&gt;=0, RIGHT(TEXT(AL1102,"0.#"),1)&lt;&gt;"."),TRUE,FALSE)</formula>
    </cfRule>
    <cfRule type="expression" dxfId="1694" priority="2862">
      <formula>IF(AND(AL1102&gt;=0, RIGHT(TEXT(AL1102,"0.#"),1)="."),TRUE,FALSE)</formula>
    </cfRule>
    <cfRule type="expression" dxfId="1693" priority="2863">
      <formula>IF(AND(AL1102&lt;0, RIGHT(TEXT(AL1102,"0.#"),1)&lt;&gt;"."),TRUE,FALSE)</formula>
    </cfRule>
    <cfRule type="expression" dxfId="1692" priority="2864">
      <formula>IF(AND(AL1102&lt;0, RIGHT(TEXT(AL1102,"0.#"),1)="."),TRUE,FALSE)</formula>
    </cfRule>
  </conditionalFormatting>
  <conditionalFormatting sqref="Y1102:Y1131">
    <cfRule type="expression" dxfId="1691" priority="2859">
      <formula>IF(RIGHT(TEXT(Y1102,"0.#"),1)=".",FALSE,TRUE)</formula>
    </cfRule>
    <cfRule type="expression" dxfId="1690" priority="2860">
      <formula>IF(RIGHT(TEXT(Y1102,"0.#"),1)=".",TRUE,FALSE)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7:AO838">
    <cfRule type="expression" dxfId="1681" priority="2813">
      <formula>IF(AND(AL837&gt;=0, RIGHT(TEXT(AL837,"0.#"),1)&lt;&gt;"."),TRUE,FALSE)</formula>
    </cfRule>
    <cfRule type="expression" dxfId="1680" priority="2814">
      <formula>IF(AND(AL837&gt;=0, RIGHT(TEXT(AL837,"0.#"),1)="."),TRUE,FALSE)</formula>
    </cfRule>
    <cfRule type="expression" dxfId="1679" priority="2815">
      <formula>IF(AND(AL837&lt;0, RIGHT(TEXT(AL837,"0.#"),1)&lt;&gt;"."),TRUE,FALSE)</formula>
    </cfRule>
    <cfRule type="expression" dxfId="1678" priority="2816">
      <formula>IF(AND(AL837&lt;0, RIGHT(TEXT(AL837,"0.#"),1)="."),TRUE,FALSE)</formula>
    </cfRule>
  </conditionalFormatting>
  <conditionalFormatting sqref="Y837:Y838">
    <cfRule type="expression" dxfId="1677" priority="2811">
      <formula>IF(RIGHT(TEXT(Y837,"0.#"),1)=".",FALSE,TRUE)</formula>
    </cfRule>
    <cfRule type="expression" dxfId="1676" priority="2812">
      <formula>IF(RIGHT(TEXT(Y837,"0.#"),1)=".",TRUE,FALSE)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2:Y899">
    <cfRule type="expression" dxfId="1359" priority="2071">
      <formula>IF(RIGHT(TEXT(Y872,"0.#"),1)=".",FALSE,TRUE)</formula>
    </cfRule>
    <cfRule type="expression" dxfId="1358" priority="2072">
      <formula>IF(RIGHT(TEXT(Y872,"0.#"),1)=".",TRUE,FALSE)</formula>
    </cfRule>
  </conditionalFormatting>
  <conditionalFormatting sqref="Y870:Y871">
    <cfRule type="expression" dxfId="1357" priority="2065">
      <formula>IF(RIGHT(TEXT(Y870,"0.#"),1)=".",FALSE,TRUE)</formula>
    </cfRule>
    <cfRule type="expression" dxfId="1356" priority="2066">
      <formula>IF(RIGHT(TEXT(Y870,"0.#"),1)=".",TRUE,FALSE)</formula>
    </cfRule>
  </conditionalFormatting>
  <conditionalFormatting sqref="Y905:Y932">
    <cfRule type="expression" dxfId="1355" priority="2059">
      <formula>IF(RIGHT(TEXT(Y905,"0.#"),1)=".",FALSE,TRUE)</formula>
    </cfRule>
    <cfRule type="expression" dxfId="1354" priority="2060">
      <formula>IF(RIGHT(TEXT(Y905,"0.#"),1)=".",TRUE,FALSE)</formula>
    </cfRule>
  </conditionalFormatting>
  <conditionalFormatting sqref="Y903:Y904">
    <cfRule type="expression" dxfId="1353" priority="2053">
      <formula>IF(RIGHT(TEXT(Y903,"0.#"),1)=".",FALSE,TRUE)</formula>
    </cfRule>
    <cfRule type="expression" dxfId="1352" priority="2054">
      <formula>IF(RIGHT(TEXT(Y903,"0.#"),1)=".",TRUE,FALSE)</formula>
    </cfRule>
  </conditionalFormatting>
  <conditionalFormatting sqref="Y938:Y965">
    <cfRule type="expression" dxfId="1351" priority="2047">
      <formula>IF(RIGHT(TEXT(Y938,"0.#"),1)=".",FALSE,TRUE)</formula>
    </cfRule>
    <cfRule type="expression" dxfId="1350" priority="2048">
      <formula>IF(RIGHT(TEXT(Y938,"0.#"),1)=".",TRUE,FALSE)</formula>
    </cfRule>
  </conditionalFormatting>
  <conditionalFormatting sqref="Y936:Y937">
    <cfRule type="expression" dxfId="1349" priority="2041">
      <formula>IF(RIGHT(TEXT(Y936,"0.#"),1)=".",FALSE,TRUE)</formula>
    </cfRule>
    <cfRule type="expression" dxfId="1348" priority="2042">
      <formula>IF(RIGHT(TEXT(Y936,"0.#"),1)=".",TRUE,FALSE)</formula>
    </cfRule>
  </conditionalFormatting>
  <conditionalFormatting sqref="Y971:Y998">
    <cfRule type="expression" dxfId="1347" priority="2035">
      <formula>IF(RIGHT(TEXT(Y971,"0.#"),1)=".",FALSE,TRUE)</formula>
    </cfRule>
    <cfRule type="expression" dxfId="1346" priority="2036">
      <formula>IF(RIGHT(TEXT(Y971,"0.#"),1)=".",TRUE,FALSE)</formula>
    </cfRule>
  </conditionalFormatting>
  <conditionalFormatting sqref="Y969:Y970">
    <cfRule type="expression" dxfId="1345" priority="2029">
      <formula>IF(RIGHT(TEXT(Y969,"0.#"),1)=".",FALSE,TRUE)</formula>
    </cfRule>
    <cfRule type="expression" dxfId="1344" priority="2030">
      <formula>IF(RIGHT(TEXT(Y969,"0.#"),1)=".",TRUE,FALSE)</formula>
    </cfRule>
  </conditionalFormatting>
  <conditionalFormatting sqref="Y1004:Y1031">
    <cfRule type="expression" dxfId="1343" priority="2023">
      <formula>IF(RIGHT(TEXT(Y1004,"0.#"),1)=".",FALSE,TRUE)</formula>
    </cfRule>
    <cfRule type="expression" dxfId="1342" priority="2024">
      <formula>IF(RIGHT(TEXT(Y1004,"0.#"),1)=".",TRUE,FALSE)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2:AO899">
    <cfRule type="expression" dxfId="1261" priority="2073">
      <formula>IF(AND(AL872&gt;=0, RIGHT(TEXT(AL872,"0.#"),1)&lt;&gt;"."),TRUE,FALSE)</formula>
    </cfRule>
    <cfRule type="expression" dxfId="1260" priority="2074">
      <formula>IF(AND(AL872&gt;=0, RIGHT(TEXT(AL872,"0.#"),1)="."),TRUE,FALSE)</formula>
    </cfRule>
    <cfRule type="expression" dxfId="1259" priority="2075">
      <formula>IF(AND(AL872&lt;0, RIGHT(TEXT(AL872,"0.#"),1)&lt;&gt;"."),TRUE,FALSE)</formula>
    </cfRule>
    <cfRule type="expression" dxfId="1258" priority="2076">
      <formula>IF(AND(AL872&lt;0, RIGHT(TEXT(AL872,"0.#"),1)="."),TRUE,FALSE)</formula>
    </cfRule>
  </conditionalFormatting>
  <conditionalFormatting sqref="AL870:AO871">
    <cfRule type="expression" dxfId="1257" priority="2067">
      <formula>IF(AND(AL870&gt;=0, RIGHT(TEXT(AL870,"0.#"),1)&lt;&gt;"."),TRUE,FALSE)</formula>
    </cfRule>
    <cfRule type="expression" dxfId="1256" priority="2068">
      <formula>IF(AND(AL870&gt;=0, RIGHT(TEXT(AL870,"0.#"),1)="."),TRUE,FALSE)</formula>
    </cfRule>
    <cfRule type="expression" dxfId="1255" priority="2069">
      <formula>IF(AND(AL870&lt;0, RIGHT(TEXT(AL870,"0.#"),1)&lt;&gt;"."),TRUE,FALSE)</formula>
    </cfRule>
    <cfRule type="expression" dxfId="1254" priority="2070">
      <formula>IF(AND(AL870&lt;0, RIGHT(TEXT(AL870,"0.#"),1)="."),TRUE,FALSE)</formula>
    </cfRule>
  </conditionalFormatting>
  <conditionalFormatting sqref="AL905:AO932">
    <cfRule type="expression" dxfId="1253" priority="2061">
      <formula>IF(AND(AL905&gt;=0, RIGHT(TEXT(AL905,"0.#"),1)&lt;&gt;"."),TRUE,FALSE)</formula>
    </cfRule>
    <cfRule type="expression" dxfId="1252" priority="2062">
      <formula>IF(AND(AL905&gt;=0, RIGHT(TEXT(AL905,"0.#"),1)="."),TRUE,FALSE)</formula>
    </cfRule>
    <cfRule type="expression" dxfId="1251" priority="2063">
      <formula>IF(AND(AL905&lt;0, RIGHT(TEXT(AL905,"0.#"),1)&lt;&gt;"."),TRUE,FALSE)</formula>
    </cfRule>
    <cfRule type="expression" dxfId="1250" priority="2064">
      <formula>IF(AND(AL905&lt;0, RIGHT(TEXT(AL905,"0.#"),1)="."),TRUE,FALSE)</formula>
    </cfRule>
  </conditionalFormatting>
  <conditionalFormatting sqref="AL903:AO904">
    <cfRule type="expression" dxfId="1249" priority="2055">
      <formula>IF(AND(AL903&gt;=0, RIGHT(TEXT(AL903,"0.#"),1)&lt;&gt;"."),TRUE,FALSE)</formula>
    </cfRule>
    <cfRule type="expression" dxfId="1248" priority="2056">
      <formula>IF(AND(AL903&gt;=0, RIGHT(TEXT(AL903,"0.#"),1)="."),TRUE,FALSE)</formula>
    </cfRule>
    <cfRule type="expression" dxfId="1247" priority="2057">
      <formula>IF(AND(AL903&lt;0, RIGHT(TEXT(AL903,"0.#"),1)&lt;&gt;"."),TRUE,FALSE)</formula>
    </cfRule>
    <cfRule type="expression" dxfId="1246" priority="2058">
      <formula>IF(AND(AL903&lt;0, RIGHT(TEXT(AL903,"0.#"),1)="."),TRUE,FALSE)</formula>
    </cfRule>
  </conditionalFormatting>
  <conditionalFormatting sqref="AL938:AO965">
    <cfRule type="expression" dxfId="1245" priority="2049">
      <formula>IF(AND(AL938&gt;=0, RIGHT(TEXT(AL938,"0.#"),1)&lt;&gt;"."),TRUE,FALSE)</formula>
    </cfRule>
    <cfRule type="expression" dxfId="1244" priority="2050">
      <formula>IF(AND(AL938&gt;=0, RIGHT(TEXT(AL938,"0.#"),1)="."),TRUE,FALSE)</formula>
    </cfRule>
    <cfRule type="expression" dxfId="1243" priority="2051">
      <formula>IF(AND(AL938&lt;0, RIGHT(TEXT(AL938,"0.#"),1)&lt;&gt;"."),TRUE,FALSE)</formula>
    </cfRule>
    <cfRule type="expression" dxfId="1242" priority="2052">
      <formula>IF(AND(AL938&lt;0, RIGHT(TEXT(AL938,"0.#"),1)="."),TRUE,FALSE)</formula>
    </cfRule>
  </conditionalFormatting>
  <conditionalFormatting sqref="AL936:AO937">
    <cfRule type="expression" dxfId="1241" priority="2043">
      <formula>IF(AND(AL936&gt;=0, RIGHT(TEXT(AL936,"0.#"),1)&lt;&gt;"."),TRUE,FALSE)</formula>
    </cfRule>
    <cfRule type="expression" dxfId="1240" priority="2044">
      <formula>IF(AND(AL936&gt;=0, RIGHT(TEXT(AL936,"0.#"),1)="."),TRUE,FALSE)</formula>
    </cfRule>
    <cfRule type="expression" dxfId="1239" priority="2045">
      <formula>IF(AND(AL936&lt;0, RIGHT(TEXT(AL936,"0.#"),1)&lt;&gt;"."),TRUE,FALSE)</formula>
    </cfRule>
    <cfRule type="expression" dxfId="1238" priority="2046">
      <formula>IF(AND(AL936&lt;0, RIGHT(TEXT(AL936,"0.#"),1)="."),TRUE,FALSE)</formula>
    </cfRule>
  </conditionalFormatting>
  <conditionalFormatting sqref="AL971:AO998">
    <cfRule type="expression" dxfId="1237" priority="2037">
      <formula>IF(AND(AL971&gt;=0, RIGHT(TEXT(AL971,"0.#"),1)&lt;&gt;"."),TRUE,FALSE)</formula>
    </cfRule>
    <cfRule type="expression" dxfId="1236" priority="2038">
      <formula>IF(AND(AL971&gt;=0, RIGHT(TEXT(AL971,"0.#"),1)="."),TRUE,FALSE)</formula>
    </cfRule>
    <cfRule type="expression" dxfId="1235" priority="2039">
      <formula>IF(AND(AL971&lt;0, RIGHT(TEXT(AL971,"0.#"),1)&lt;&gt;"."),TRUE,FALSE)</formula>
    </cfRule>
    <cfRule type="expression" dxfId="1234" priority="2040">
      <formula>IF(AND(AL971&lt;0, RIGHT(TEXT(AL971,"0.#"),1)="."),TRUE,FALSE)</formula>
    </cfRule>
  </conditionalFormatting>
  <conditionalFormatting sqref="AL969:AO970">
    <cfRule type="expression" dxfId="1233" priority="2031">
      <formula>IF(AND(AL969&gt;=0, RIGHT(TEXT(AL969,"0.#"),1)&lt;&gt;"."),TRUE,FALSE)</formula>
    </cfRule>
    <cfRule type="expression" dxfId="1232" priority="2032">
      <formula>IF(AND(AL969&gt;=0, RIGHT(TEXT(AL969,"0.#"),1)="."),TRUE,FALSE)</formula>
    </cfRule>
    <cfRule type="expression" dxfId="1231" priority="2033">
      <formula>IF(AND(AL969&lt;0, RIGHT(TEXT(AL969,"0.#"),1)&lt;&gt;"."),TRUE,FALSE)</formula>
    </cfRule>
    <cfRule type="expression" dxfId="1230" priority="2034">
      <formula>IF(AND(AL969&lt;0, RIGHT(TEXT(AL969,"0.#"),1)="."),TRUE,FALSE)</formula>
    </cfRule>
  </conditionalFormatting>
  <conditionalFormatting sqref="AL1004:AO1031">
    <cfRule type="expression" dxfId="1229" priority="2025">
      <formula>IF(AND(AL1004&gt;=0, RIGHT(TEXT(AL1004,"0.#"),1)&lt;&gt;"."),TRUE,FALSE)</formula>
    </cfRule>
    <cfRule type="expression" dxfId="1228" priority="2026">
      <formula>IF(AND(AL1004&gt;=0, RIGHT(TEXT(AL1004,"0.#"),1)="."),TRUE,FALSE)</formula>
    </cfRule>
    <cfRule type="expression" dxfId="1227" priority="2027">
      <formula>IF(AND(AL1004&lt;0, RIGHT(TEXT(AL1004,"0.#"),1)&lt;&gt;"."),TRUE,FALSE)</formula>
    </cfRule>
    <cfRule type="expression" dxfId="1226" priority="2028">
      <formula>IF(AND(AL1004&lt;0, RIGHT(TEXT(AL1004,"0.#"),1)="."),TRUE,FALSE)</formula>
    </cfRule>
  </conditionalFormatting>
  <conditionalFormatting sqref="AL1002:AO1003">
    <cfRule type="expression" dxfId="1225" priority="2019">
      <formula>IF(AND(AL1002&gt;=0, RIGHT(TEXT(AL1002,"0.#"),1)&lt;&gt;"."),TRUE,FALSE)</formula>
    </cfRule>
    <cfRule type="expression" dxfId="1224" priority="2020">
      <formula>IF(AND(AL1002&gt;=0, RIGHT(TEXT(AL1002,"0.#"),1)="."),TRUE,FALSE)</formula>
    </cfRule>
    <cfRule type="expression" dxfId="1223" priority="2021">
      <formula>IF(AND(AL1002&lt;0, RIGHT(TEXT(AL1002,"0.#"),1)&lt;&gt;"."),TRUE,FALSE)</formula>
    </cfRule>
    <cfRule type="expression" dxfId="1222" priority="2022">
      <formula>IF(AND(AL1002&lt;0, RIGHT(TEXT(AL1002,"0.#"),1)="."),TRUE,FALSE)</formula>
    </cfRule>
  </conditionalFormatting>
  <conditionalFormatting sqref="Y1002:Y1003">
    <cfRule type="expression" dxfId="1221" priority="2017">
      <formula>IF(RIGHT(TEXT(Y1002,"0.#"),1)=".",FALSE,TRUE)</formula>
    </cfRule>
    <cfRule type="expression" dxfId="1220" priority="2018">
      <formula>IF(RIGHT(TEXT(Y1002,"0.#"),1)=".",TRUE,FALSE)</formula>
    </cfRule>
  </conditionalFormatting>
  <conditionalFormatting sqref="AL1037:AO1064">
    <cfRule type="expression" dxfId="1219" priority="2013">
      <formula>IF(AND(AL1037&gt;=0, RIGHT(TEXT(AL1037,"0.#"),1)&lt;&gt;"."),TRUE,FALSE)</formula>
    </cfRule>
    <cfRule type="expression" dxfId="1218" priority="2014">
      <formula>IF(AND(AL1037&gt;=0, RIGHT(TEXT(AL1037,"0.#"),1)="."),TRUE,FALSE)</formula>
    </cfRule>
    <cfRule type="expression" dxfId="1217" priority="2015">
      <formula>IF(AND(AL1037&lt;0, RIGHT(TEXT(AL1037,"0.#"),1)&lt;&gt;"."),TRUE,FALSE)</formula>
    </cfRule>
    <cfRule type="expression" dxfId="1216" priority="2016">
      <formula>IF(AND(AL1037&lt;0, RIGHT(TEXT(AL1037,"0.#"),1)="."),TRUE,FALSE)</formula>
    </cfRule>
  </conditionalFormatting>
  <conditionalFormatting sqref="Y1037:Y1064">
    <cfRule type="expression" dxfId="1215" priority="2011">
      <formula>IF(RIGHT(TEXT(Y1037,"0.#"),1)=".",FALSE,TRUE)</formula>
    </cfRule>
    <cfRule type="expression" dxfId="1214" priority="2012">
      <formula>IF(RIGHT(TEXT(Y1037,"0.#"),1)=".",TRUE,FALSE)</formula>
    </cfRule>
  </conditionalFormatting>
  <conditionalFormatting sqref="AL1035:AO1036">
    <cfRule type="expression" dxfId="1213" priority="2007">
      <formula>IF(AND(AL1035&gt;=0, RIGHT(TEXT(AL1035,"0.#"),1)&lt;&gt;"."),TRUE,FALSE)</formula>
    </cfRule>
    <cfRule type="expression" dxfId="1212" priority="2008">
      <formula>IF(AND(AL1035&gt;=0, RIGHT(TEXT(AL1035,"0.#"),1)="."),TRUE,FALSE)</formula>
    </cfRule>
    <cfRule type="expression" dxfId="1211" priority="2009">
      <formula>IF(AND(AL1035&lt;0, RIGHT(TEXT(AL1035,"0.#"),1)&lt;&gt;"."),TRUE,FALSE)</formula>
    </cfRule>
    <cfRule type="expression" dxfId="1210" priority="2010">
      <formula>IF(AND(AL1035&lt;0, RIGHT(TEXT(AL1035,"0.#"),1)="."),TRUE,FALSE)</formula>
    </cfRule>
  </conditionalFormatting>
  <conditionalFormatting sqref="Y1035:Y1036">
    <cfRule type="expression" dxfId="1209" priority="2005">
      <formula>IF(RIGHT(TEXT(Y1035,"0.#"),1)=".",FALSE,TRUE)</formula>
    </cfRule>
    <cfRule type="expression" dxfId="1208" priority="2006">
      <formula>IF(RIGHT(TEXT(Y1035,"0.#"),1)=".",TRUE,FALSE)</formula>
    </cfRule>
  </conditionalFormatting>
  <conditionalFormatting sqref="AL1070:AO1097">
    <cfRule type="expression" dxfId="1207" priority="2001">
      <formula>IF(AND(AL1070&gt;=0, RIGHT(TEXT(AL1070,"0.#"),1)&lt;&gt;"."),TRUE,FALSE)</formula>
    </cfRule>
    <cfRule type="expression" dxfId="1206" priority="2002">
      <formula>IF(AND(AL1070&gt;=0, RIGHT(TEXT(AL1070,"0.#"),1)="."),TRUE,FALSE)</formula>
    </cfRule>
    <cfRule type="expression" dxfId="1205" priority="2003">
      <formula>IF(AND(AL1070&lt;0, RIGHT(TEXT(AL1070,"0.#"),1)&lt;&gt;"."),TRUE,FALSE)</formula>
    </cfRule>
    <cfRule type="expression" dxfId="1204" priority="2004">
      <formula>IF(AND(AL1070&lt;0, RIGHT(TEXT(AL1070,"0.#"),1)="."),TRUE,FALSE)</formula>
    </cfRule>
  </conditionalFormatting>
  <conditionalFormatting sqref="Y1070:Y1097">
    <cfRule type="expression" dxfId="1203" priority="1999">
      <formula>IF(RIGHT(TEXT(Y1070,"0.#"),1)=".",FALSE,TRUE)</formula>
    </cfRule>
    <cfRule type="expression" dxfId="1202" priority="2000">
      <formula>IF(RIGHT(TEXT(Y1070,"0.#"),1)=".",TRUE,FALSE)</formula>
    </cfRule>
  </conditionalFormatting>
  <conditionalFormatting sqref="AL1068:AO1069">
    <cfRule type="expression" dxfId="1201" priority="1995">
      <formula>IF(AND(AL1068&gt;=0, RIGHT(TEXT(AL1068,"0.#"),1)&lt;&gt;"."),TRUE,FALSE)</formula>
    </cfRule>
    <cfRule type="expression" dxfId="1200" priority="1996">
      <formula>IF(AND(AL1068&gt;=0, RIGHT(TEXT(AL1068,"0.#"),1)="."),TRUE,FALSE)</formula>
    </cfRule>
    <cfRule type="expression" dxfId="1199" priority="1997">
      <formula>IF(AND(AL1068&lt;0, RIGHT(TEXT(AL1068,"0.#"),1)&lt;&gt;"."),TRUE,FALSE)</formula>
    </cfRule>
    <cfRule type="expression" dxfId="1198" priority="1998">
      <formula>IF(AND(AL1068&lt;0, RIGHT(TEXT(AL1068,"0.#"),1)="."),TRUE,FALSE)</formula>
    </cfRule>
  </conditionalFormatting>
  <conditionalFormatting sqref="Y1068:Y1069">
    <cfRule type="expression" dxfId="1197" priority="1993">
      <formula>IF(RIGHT(TEXT(Y1068,"0.#"),1)=".",FALSE,TRUE)</formula>
    </cfRule>
    <cfRule type="expression" dxfId="1196" priority="1994">
      <formula>IF(RIGHT(TEXT(Y1068,"0.#"),1)=".",TRUE,FALSE)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I34 AM34">
    <cfRule type="expression" dxfId="1" priority="1">
      <formula>IF(RIGHT(TEXT(AI34,"0.#"),1)=".",FALSE,TRUE)</formula>
    </cfRule>
    <cfRule type="expression" dxfId="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83" max="49" man="1"/>
    <brk id="7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1" sqref="A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直接実施、委託・請負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t="s">
        <v>483</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2019-06-05T06:31:17Z</cp:lastPrinted>
  <dcterms:created xsi:type="dcterms:W3CDTF">2012-03-13T00:50:25Z</dcterms:created>
  <dcterms:modified xsi:type="dcterms:W3CDTF">2019-08-23T05:18:36Z</dcterms:modified>
</cp:coreProperties>
</file>