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4_提出\国政研\Excel\運輸\"/>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<sst xmlns="http://schemas.openxmlformats.org/spreadsheetml/2006/main" count="2147" uniqueCount="519">
  <si>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</si>
  <si>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</si>
  <si>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</si>
  <si>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</si>
  <si>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</si>
  <si>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</si>
  <si>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</si>
  <si>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</si>
  <si>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</si>
  <si>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</si>
  <si>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</si>
  <si>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</si>
  <si>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</si>
  <si>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</si>
  <si>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</si>
  <si>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</si>
  <si>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</si>
  <si>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</si>
  <si>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</si>
  <si>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</si>
  <si>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</si>
  <si>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</si>
  <si>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</si>
  <si>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</si>
  <si>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</si>
  <si>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</si>
  <si>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</si>
  <si>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</si>
  <si>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</si>
  <si>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</si>
  <si>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</si>
  <si>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</si>
  <si>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</si>
  <si>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</si>
  <si>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</si>
  <si>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</si>
  <si>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</si>
  <si>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</si>
  <si>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</si>
  <si>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</si>
  <si>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</si>
  <si>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</si>
  <si>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</si>
  <si>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</si>
  <si>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</si>
  <si>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</si>
  <si>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</si>
  <si>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</si>
  <si>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</si>
  <si>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</si>
  <si>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</si>
  <si>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</si>
  <si>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</si>
  <si>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</si>
  <si>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</si>
  <si>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</si>
  <si>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</si>
  <si>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</si>
  <si>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</si>
  <si>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</si>
  <si>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</si>
  <si>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</si>
  <si>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</si>
  <si>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</si>
  <si>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</si>
  <si>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</si>
  <si>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</si>
  <si>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</si>
  <si>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</si>
  <si>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</si>
  <si>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</si>
  <si>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</si>
  <si>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</si>
  <si>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</si>
  <si>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</si>
  <si>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</si>
  <si>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</si>
  <si>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</si>
  <si>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</si>
  <si>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</si>
  <si>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</si>
  <si>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</si>
  <si>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</si>
  <si>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</si>
  <si>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</si>
  <si>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</si>
  <si>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</si>
  <si>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</si>
  <si>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</si>
  <si>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</si>
  <si>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</si>
  <si>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</si>
  <si>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</si>
  <si>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</si>
  <si>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</si>
  <si>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</si>
  <si>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</si>
  <si>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</si>
  <si>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</si>
  <si>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</si>
  <si>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</si>
  <si>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</si>
  <si>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</si>
  <si>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</si>
  <si>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</si>
  <si>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</si>
  <si>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</si>
  <si>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</si>
  <si>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</si>
  <si>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</si>
  <si>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</si>
  <si>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</si>
  <si>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</si>
  <si>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</si>
  <si>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</si>
  <si>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</si>
  <si>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</si>
  <si>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</si>
  <si>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</si>
  <si>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</si>
  <si>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</si>
  <si>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</si>
  <si>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</si>
  <si>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</si>
  <si>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</si>
  <si>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</si>
  <si>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</si>
  <si>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</si>
  <si>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</si>
  <si>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</si>
  <si>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</si>
  <si>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</si>
  <si>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</si>
  <si>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</si>
  <si>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</si>
  <si>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</si>
  <si>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</si>
  <si>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</si>
  <si>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</si>
  <si>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</si>
  <si>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</si>
  <si>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</si>
  <si>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</si>
  <si>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</si>
  <si>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</si>
  <si>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</si>
  <si>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</si>
  <si>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</si>
  <si>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</si>
  <si>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</si>
  <si>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</si>
  <si>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</si>
  <si>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</si>
  <si>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</si>
  <si>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</si>
  <si>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</si>
  <si>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</si>
  <si>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</si>
  <si>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</si>
  <si>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</si>
  <si>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</si>
  <si>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</si>
  <si>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</si>
  <si>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</si>
  <si>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</si>
  <si>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</si>
  <si>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</si>
  <si>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</si>
  <si>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</si>
  <si>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</si>
  <si>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</si>
  <si>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</si>
  <si>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</si>
  <si>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</si>
  <si>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</si>
  <si>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</si>
  <si>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</si>
  <si>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</si>
  <si>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</si>
  <si>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</si>
  <si>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</si>
  <si>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</si>
  <si>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</si>
  <si>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</si>
  <si>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</si>
  <si>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</si>
  <si>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</si>
  <si>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</si>
  <si>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</si>
  <si>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</si>
  <si>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</si>
  <si>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</si>
  <si>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</si>
  <si>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</si>
  <si>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</si>
  <si>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</si>
  <si>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</si>
  <si>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</si>
  <si>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</si>
  <si>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</si>
  <si>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</si>
  <si>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</si>
  <si>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</si>
  <si>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</si>
  <si>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</si>
  <si>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</si>
  <si>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</si>
  <si>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</si>
  <si>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</si>
  <si>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</si>
  <si>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</si>
  <si>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</si>
  <si>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</si>
  <si>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</si>
  <si>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</si>
  <si>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</si>
  <si>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</si>
  <si>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</si>
  <si>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</si>
  <si>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</si>
  <si>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</si>
  <si>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</si>
  <si>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</si>
  <si>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</si>
  <si>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</si>
  <si>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</si>
  <si>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</si>
  <si>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</si>
  <si>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</si>
  <si>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</si>
  <si>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</si>
  <si>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</si>
  <si>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</si>
  <si>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</si>
  <si>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</si>
  <si>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</si>
  <si>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</si>
  <si>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</si>
  <si>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</si>
  <si>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</si>
  <si>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</si>
  <si>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</si>
  <si>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</si>
  <si>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</si>
  <si>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</si>
  <si>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</si>
  <si>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</si>
  <si>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</si>
  <si>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</si>
  <si>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</si>
  <si>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</si>
  <si>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</si>
  <si>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</si>
  <si>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</si>
  <si>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</si>
  <si>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</si>
  <si>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</si>
  <si>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</si>
  <si>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</si>
  <si>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</si>
  <si>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</si>
  <si>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</si>
  <si>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</si>
  <si>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</si>
  <si>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</si>
  <si>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</si>
  <si>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</si>
  <si>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</si>
  <si>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</si>
  <si>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</si>
  <si>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</si>
  <si>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</si>
  <si>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</si>
  <si>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</si>
  <si>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</si>
  <si>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</si>
  <si>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</si>
  <si>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</si>
  <si>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</si>
  <si>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</si>
  <si>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</si>
  <si>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</si>
  <si>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</si>
  <si>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</si>
  <si>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</si>
  <si>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</si>
  <si>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</si>
  <si>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</si>
  <si>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</si>
  <si>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</si>
  <si>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</si>
  <si>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</si>
  <si>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</si>
  <si>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</si>
  <si>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</si>
  <si>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</si>
  <si>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</si>
  <si>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</si>
  <si>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</si>
  <si>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</si>
  <si>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</si>
  <si>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</si>
  <si>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</si>
  <si>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</si>
  <si>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</si>
  <si>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</si>
  <si>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</si>
  <si>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</si>
  <si>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</si>
  <si>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</si>
  <si>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</si>
  <si>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</si>
  <si>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</si>
  <si>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</si>
  <si>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</si>
  <si>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</si>
  <si>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</si>
  <si>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</si>
  <si>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</si>
  <si>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</si>
  <si>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</si>
  <si>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</si>
  <si>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</si>
  <si>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</si>
  <si>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</si>
  <si>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</si>
  <si>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</si>
  <si>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</si>
  <si>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</si>
  <si>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</si>
  <si>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</si>
  <si>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</si>
  <si>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</si>
  <si>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</si>
  <si>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</si>
  <si>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</si>
  <si>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</si>
  <si>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</si>
  <si>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</si>
  <si>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</si>
  <si>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</si>
  <si>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</si>
  <si>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</si>
  <si>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</si>
  <si>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</si>
  <si>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</si>
  <si>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</si>
  <si>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</si>
  <si>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</si>
  <si>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</si>
  <si>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</si>
  <si>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</si>
  <si>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</si>
  <si>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</si>
  <si>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</si>
  <si>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</si>
  <si>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</si>
  <si>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</si>
  <si>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</si>
  <si>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</si>
  <si>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</si>
  <si>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</si>
  <si>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</si>
  <si>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</si>
  <si>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</si>
  <si>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</si>
  <si>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</si>
  <si>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</si>
  <si>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</si>
  <si>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</si>
  <si>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</si>
  <si>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</si>
  <si>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</si>
  <si>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</si>
  <si>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</si>
  <si>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</si>
  <si>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</si>
  <si>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</si>
  <si>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</si>
  <si>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</si>
  <si>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</si>
  <si>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</si>
  <si>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</si>
  <si>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</si>
  <si>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</si>
  <si>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</si>
  <si>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</si>
  <si>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</si>
  <si>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</si>
  <si>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</si>
  <si>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</si>
  <si>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</si>
  <si>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</si>
  <si>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</si>
  <si>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</si>
  <si>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</si>
  <si>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</si>
  <si>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</si>
  <si>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</si>
  <si>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</si>
  <si>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</si>
  <si>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</si>
  <si>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</si>
  <si>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</si>
  <si>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</si>
  <si>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</si>
  <si>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</si>
  <si>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</si>
  <si>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</si>
  <si>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</si>
  <si>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</si>
  <si>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</si>
  <si>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</si>
  <si>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</si>
  <si>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</si>
  <si>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</si>
  <si>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</si>
  <si>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</si>
  <si>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</si>
  <si>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</si>
  <si>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</si>
  <si>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</si>
  <si>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</si>
  <si>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</si>
  <si>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</si>
  <si>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</si>
  <si>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</si>
  <si>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</si>
  <si>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</si>
  <si>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</si>
  <si>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</si>
  <si>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</si>
  <si>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</si>
  <si>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</si>
  <si>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</si>
  <si>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</si>
  <si>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</si>
  <si>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</si>
  <si>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</si>
  <si>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</si>
  <si>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</si>
  <si>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</si>
  <si>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</si>
  <si>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</si>
  <si>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</si>
  <si>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</si>
  <si>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</si>
  <si>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</si>
  <si>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</si>
  <si>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</si>
  <si>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</si>
  <si>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</si>
  <si>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</si>
  <si>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</si>
  <si>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</si>
  <si>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</si>
  <si>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</si>
  <si>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</si>
  <si>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</si>
  <si>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</si>
  <si>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</si>
  <si>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</si>
  <si>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</si>
  <si>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</si>
  <si>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</si>
  <si>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</si>
  <si>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</si>
  <si>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</si>
  <si>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</si>
  <si>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</si>
  <si>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</si>
  <si>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</si>
  <si>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</si>
  <si>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</si>
  <si>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</si>
  <si>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</si>
  <si>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</si>
  <si>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</si>
  <si>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</si>
  <si>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</si>
  <si>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</si>
  <si>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</si>
  <si>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</si>
  <si>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</si>
  <si>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</si>
  <si>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</si>
  <si>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</si>
  <si>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</si>
  <si>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</si>
  <si>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</si>
  <si>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</si>
  <si>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</si>
  <si>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</si>
  <si>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</si>
  <si>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</si>
  <si>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</si>
  <si>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</si>
  <si>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</si>
  <si>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</si>
  <si>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</si>
  <si>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B.</t>
    <phoneticPr fontId="5"/>
  </si>
  <si>
    <t>諸謝金</t>
    <rPh sb="0" eb="1">
      <t>ショ</t>
    </rPh>
    <rPh sb="1" eb="3">
      <t>シャキン</t>
    </rPh>
    <phoneticPr fontId="3"/>
  </si>
  <si>
    <t>-</t>
    <phoneticPr fontId="5"/>
  </si>
  <si>
    <t>-</t>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</si>
  <si>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5"/>
  </si>
  <si>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5"/>
  </si>
  <si>
    <t>A.</t>
    <phoneticPr fontId="5"/>
  </si>
  <si>
    <t>物流分野における高度物流人材の育成・確保に関する調査研究</t>
    <phoneticPr fontId="5"/>
  </si>
  <si>
    <t>研究調整官　山形　創一</t>
    <rPh sb="0" eb="2">
      <t>ケンキュウ</t>
    </rPh>
    <rPh sb="2" eb="5">
      <t>チョウセイカン</t>
    </rPh>
    <rPh sb="6" eb="8">
      <t>ヤマガタ</t>
    </rPh>
    <rPh sb="9" eb="11">
      <t>ソウイチ</t>
    </rPh>
    <phoneticPr fontId="5"/>
  </si>
  <si>
    <t>物流施策大綱(2017-2020年度) (H29.7.28閣議決定)
経済財政運営と改革の基本方針2018(H30.6.15閣議決定)</t>
    <phoneticPr fontId="5"/>
  </si>
  <si>
    <t>　企業において物流の効率化と高付加価値化を図る企画・提案ができる高度物流人材の育成・確保に資するため、国内外の大学等における物流に関する教育の実態や、これら人材のニーズと必要な知見について調査し、将来の物流像に対応した人材の教育のあり方を検討する。</t>
    <phoneticPr fontId="5"/>
  </si>
  <si>
    <t>①高度物流人材のニーズと育成の状況に関する調査
・我が国で実施されている物流教育の実態（専門コース設置状況、学生数、カリキュラム等）の把握
・物流事業者・荷主企業における物流専門の人材の役割、それら人材が持つべき知見、同人材の教育・育成に関する考え方の聞取り
②海外における高度物流人材育成に関する調査
・海外企業における高度物流人材の役割とその確保策、海外大学等における育成体制（専門学部の設置、産業界との連携等）の先端優良事例を収集
③将来の物流像と高度物流人材の育成方策に関する調査
・中長期的な物流像に対応して企業で活躍できる高度物流人材の持つべき知見と、　そのための教育のあり方の検討。　</t>
    <rPh sb="25" eb="26">
      <t>ワ</t>
    </rPh>
    <rPh sb="27" eb="28">
      <t>クニ</t>
    </rPh>
    <rPh sb="49" eb="51">
      <t>セッチ</t>
    </rPh>
    <rPh sb="51" eb="53">
      <t>ジョウキョウ</t>
    </rPh>
    <rPh sb="67" eb="69">
      <t>ハアク</t>
    </rPh>
    <rPh sb="87" eb="89">
      <t>センモン</t>
    </rPh>
    <rPh sb="122" eb="123">
      <t>カンガ</t>
    </rPh>
    <rPh sb="124" eb="125">
      <t>カタ</t>
    </rPh>
    <rPh sb="126" eb="127">
      <t>キ</t>
    </rPh>
    <rPh sb="127" eb="128">
      <t>ト</t>
    </rPh>
    <rPh sb="161" eb="163">
      <t>コウド</t>
    </rPh>
    <rPh sb="163" eb="165">
      <t>ブツリュウ</t>
    </rPh>
    <rPh sb="165" eb="167">
      <t>ジンザイ</t>
    </rPh>
    <rPh sb="186" eb="188">
      <t>イクセイ</t>
    </rPh>
    <rPh sb="188" eb="190">
      <t>タイセイ</t>
    </rPh>
    <rPh sb="206" eb="207">
      <t>トウ</t>
    </rPh>
    <rPh sb="216" eb="218">
      <t>シュウシュウ</t>
    </rPh>
    <rPh sb="246" eb="250">
      <t>チュウチョウキテキ</t>
    </rPh>
    <phoneticPr fontId="5"/>
  </si>
  <si>
    <t>委員等旅費</t>
    <rPh sb="0" eb="2">
      <t>イイン</t>
    </rPh>
    <rPh sb="2" eb="3">
      <t>トウ</t>
    </rPh>
    <rPh sb="3" eb="5">
      <t>リョヒ</t>
    </rPh>
    <phoneticPr fontId="3"/>
  </si>
  <si>
    <t>11百万円／2件</t>
    <phoneticPr fontId="5"/>
  </si>
  <si>
    <t>　企業において、今後も変化が見込まれる物流の高度化・効率化を企画・提案できる高度物流人材に必要となる知見を明らかにし、これら人材を育成するための教育のあり方を検討することで、長期的な高度物流人材の育成・確保と企業側での活用促進による、物流に関する産学全体の高度化と競争力強化に貢献する。</t>
    <rPh sb="38" eb="40">
      <t>コウド</t>
    </rPh>
    <rPh sb="40" eb="42">
      <t>ブツリュウ</t>
    </rPh>
    <rPh sb="42" eb="44">
      <t>ジンザイ</t>
    </rPh>
    <rPh sb="138" eb="140">
      <t>コウケン</t>
    </rPh>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</si>
  <si>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</si>
  <si>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</si>
  <si>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調査研究成果が、企業において物流の効率化と高付加価値化を図る企画・提案ができる高度物流人材の育成・確保につながる効果的な事業として、手続きの透明性を確保しつつ効率的に執行できるよう努めるべき。</t>
    <phoneticPr fontId="5"/>
  </si>
  <si>
    <t>事業の実施にあたっては、効果的な実施に努め、引き続き予算の適正な執行に努めることとする。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</si>
</sst>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3554060"/>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9.8</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t="s">
        <v>432</v>
      </c>
      <c r="AP2" s="924"/>
      <c r="AQ2" s="924"/>
      <c r="AR2" s="65" t="str">
        <f>IF(OR(AO2="　", AO2=""), "", "-")</f>
        <v>-</v>
      </c>
      <c r="AS2" s="925">
        <v>53</v>
      </c>
      <c r="AT2" s="925"/>
      <c r="AU2" s="925"/>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508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5.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509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6" t="str">
        <f>入力規則等!A28</f>
        <v>-</v>
      </c>
      <c r="H8" s="706"/>
      <c r="I8" s="706"/>
      <c r="J8" s="706"/>
      <c r="K8" s="706"/>
      <c r="L8" s="706"/>
      <c r="M8" s="706"/>
      <c r="N8" s="706"/>
      <c r="O8" s="706"/>
      <c r="P8" s="706"/>
      <c r="Q8" s="706"/>
      <c r="R8" s="706"/>
      <c r="S8" s="706"/>
      <c r="T8" s="706"/>
      <c r="U8" s="706"/>
      <c r="V8" s="706"/>
      <c r="W8" s="706"/>
      <c r="X8" s="927"/>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48" customHeight="1" x14ac:dyDescent="0.15">
      <c r="A9" s="835" t="s">
        <v>23</v>
      </c>
      <c r="B9" s="836"/>
      <c r="C9" s="836"/>
      <c r="D9" s="836"/>
      <c r="E9" s="836"/>
      <c r="F9" s="836"/>
      <c r="G9" s="837" t="s">
        <v>510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4.5" customHeight="1" x14ac:dyDescent="0.15">
      <c r="A10" s="646" t="s">
        <v>29</v>
      </c>
      <c r="B10" s="647"/>
      <c r="C10" s="647"/>
      <c r="D10" s="647"/>
      <c r="E10" s="647"/>
      <c r="F10" s="647"/>
      <c r="G10" s="740" t="s">
        <v>511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8" t="s">
        <v>24</v>
      </c>
      <c r="B12" s="929"/>
      <c r="C12" s="929"/>
      <c r="D12" s="929"/>
      <c r="E12" s="929"/>
      <c r="F12" s="930"/>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496</v>
      </c>
      <c r="X13" s="644"/>
      <c r="Y13" s="644"/>
      <c r="Z13" s="644"/>
      <c r="AA13" s="644"/>
      <c r="AB13" s="644"/>
      <c r="AC13" s="645"/>
      <c r="AD13" s="643" t="s">
        <v>502</v>
      </c>
      <c r="AE13" s="644"/>
      <c r="AF13" s="644"/>
      <c r="AG13" s="644"/>
      <c r="AH13" s="644"/>
      <c r="AI13" s="644"/>
      <c r="AJ13" s="645"/>
      <c r="AK13" s="643">
        <v>11</v>
      </c>
      <c r="AL13" s="644"/>
      <c r="AM13" s="644"/>
      <c r="AN13" s="644"/>
      <c r="AO13" s="644"/>
      <c r="AP13" s="644"/>
      <c r="AQ13" s="645"/>
      <c r="AR13" s="905">
        <v>12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v>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11</v>
      </c>
      <c r="AL18" s="865"/>
      <c r="AM18" s="865"/>
      <c r="AN18" s="865"/>
      <c r="AO18" s="865"/>
      <c r="AP18" s="865"/>
      <c r="AQ18" s="866"/>
      <c r="AR18" s="864">
        <f>SUM(AR13:AX17)</f>
        <v>12</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1"/>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469</v>
      </c>
      <c r="B22" s="950"/>
      <c r="C22" s="950"/>
      <c r="D22" s="950"/>
      <c r="E22" s="950"/>
      <c r="F22" s="951"/>
      <c r="G22" s="936"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501</v>
      </c>
      <c r="H23" s="938"/>
      <c r="I23" s="938"/>
      <c r="J23" s="938"/>
      <c r="K23" s="938"/>
      <c r="L23" s="938"/>
      <c r="M23" s="938"/>
      <c r="N23" s="938"/>
      <c r="O23" s="939"/>
      <c r="P23" s="643">
        <v>0.1</v>
      </c>
      <c r="Q23" s="644"/>
      <c r="R23" s="644"/>
      <c r="S23" s="644"/>
      <c r="T23" s="644"/>
      <c r="U23" s="644"/>
      <c r="V23" s="645"/>
      <c r="W23" s="905">
        <v>0.1</v>
      </c>
      <c r="X23" s="906"/>
      <c r="Y23" s="906"/>
      <c r="Z23" s="906"/>
      <c r="AA23" s="906"/>
      <c r="AB23" s="906"/>
      <c r="AC23" s="970"/>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497</v>
      </c>
      <c r="H24" s="941"/>
      <c r="I24" s="941"/>
      <c r="J24" s="941"/>
      <c r="K24" s="941"/>
      <c r="L24" s="941"/>
      <c r="M24" s="941"/>
      <c r="N24" s="941"/>
      <c r="O24" s="942"/>
      <c r="P24" s="643">
        <v>0.6</v>
      </c>
      <c r="Q24" s="644"/>
      <c r="R24" s="644"/>
      <c r="S24" s="644"/>
      <c r="T24" s="644"/>
      <c r="U24" s="644"/>
      <c r="V24" s="645"/>
      <c r="W24" s="643">
        <v>0.7</v>
      </c>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512</v>
      </c>
      <c r="H25" s="941"/>
      <c r="I25" s="941"/>
      <c r="J25" s="941"/>
      <c r="K25" s="941"/>
      <c r="L25" s="941"/>
      <c r="M25" s="941"/>
      <c r="N25" s="941"/>
      <c r="O25" s="942"/>
      <c r="P25" s="643">
        <v>0.4</v>
      </c>
      <c r="Q25" s="644"/>
      <c r="R25" s="644"/>
      <c r="S25" s="644"/>
      <c r="T25" s="644"/>
      <c r="U25" s="644"/>
      <c r="V25" s="645"/>
      <c r="W25" s="643">
        <v>0.3</v>
      </c>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498</v>
      </c>
      <c r="H26" s="941"/>
      <c r="I26" s="941"/>
      <c r="J26" s="941"/>
      <c r="K26" s="941"/>
      <c r="L26" s="941"/>
      <c r="M26" s="941"/>
      <c r="N26" s="941"/>
      <c r="O26" s="942"/>
      <c r="P26" s="643">
        <v>9.8000000000000007</v>
      </c>
      <c r="Q26" s="644"/>
      <c r="R26" s="644"/>
      <c r="S26" s="644"/>
      <c r="T26" s="644"/>
      <c r="U26" s="644"/>
      <c r="V26" s="645"/>
      <c r="W26" s="643">
        <v>10.8</v>
      </c>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482</v>
      </c>
      <c r="H27" s="941"/>
      <c r="I27" s="941"/>
      <c r="J27" s="941"/>
      <c r="K27" s="941"/>
      <c r="L27" s="941"/>
      <c r="M27" s="941"/>
      <c r="N27" s="941"/>
      <c r="O27" s="942"/>
      <c r="P27" s="643" t="s">
        <v>482</v>
      </c>
      <c r="Q27" s="644"/>
      <c r="R27" s="644"/>
      <c r="S27" s="644"/>
      <c r="T27" s="644"/>
      <c r="U27" s="644"/>
      <c r="V27" s="645"/>
      <c r="W27" s="643" t="s">
        <v>482</v>
      </c>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382</v>
      </c>
      <c r="H28" s="944"/>
      <c r="I28" s="944"/>
      <c r="J28" s="944"/>
      <c r="K28" s="944"/>
      <c r="L28" s="944"/>
      <c r="M28" s="944"/>
      <c r="N28" s="944"/>
      <c r="O28" s="945"/>
      <c r="P28" s="864">
        <f>P29-SUM(P23:P27)</f>
        <v>9.9999999999999645E-2</v>
      </c>
      <c r="Q28" s="865"/>
      <c r="R28" s="865"/>
      <c r="S28" s="865"/>
      <c r="T28" s="865"/>
      <c r="U28" s="865"/>
      <c r="V28" s="866"/>
      <c r="W28" s="864">
        <f>W29-SUM(W23:W27)</f>
        <v>9.9999999999999645E-2</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3">
        <f>AK13</f>
        <v>11</v>
      </c>
      <c r="Q29" s="644"/>
      <c r="R29" s="644"/>
      <c r="S29" s="644"/>
      <c r="T29" s="644"/>
      <c r="U29" s="644"/>
      <c r="V29" s="645"/>
      <c r="W29" s="919">
        <f>AR13</f>
        <v>12</v>
      </c>
      <c r="X29" s="920"/>
      <c r="Y29" s="920"/>
      <c r="Z29" s="920"/>
      <c r="AA29" s="920"/>
      <c r="AB29" s="920"/>
      <c r="AC29" s="921"/>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x14ac:dyDescent="0.15">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496</v>
      </c>
      <c r="AJ32" s="205"/>
      <c r="AK32" s="205"/>
      <c r="AL32" s="205"/>
      <c r="AM32" s="204">
        <v>0</v>
      </c>
      <c r="AN32" s="205"/>
      <c r="AO32" s="205"/>
      <c r="AP32" s="205"/>
      <c r="AQ32" s="326" t="s">
        <v>482</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496</v>
      </c>
      <c r="AJ33" s="205"/>
      <c r="AK33" s="205"/>
      <c r="AL33" s="205"/>
      <c r="AM33" s="204">
        <v>0</v>
      </c>
      <c r="AN33" s="205"/>
      <c r="AO33" s="205"/>
      <c r="AP33" s="205"/>
      <c r="AQ33" s="326" t="s">
        <v>482</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496</v>
      </c>
      <c r="AJ34" s="205"/>
      <c r="AK34" s="205"/>
      <c r="AL34" s="205"/>
      <c r="AM34" s="204">
        <v>0</v>
      </c>
      <c r="AN34" s="205"/>
      <c r="AO34" s="205"/>
      <c r="AP34" s="205"/>
      <c r="AQ34" s="326" t="s">
        <v>482</v>
      </c>
      <c r="AR34" s="193"/>
      <c r="AS34" s="193"/>
      <c r="AT34" s="327"/>
      <c r="AU34" s="205"/>
      <c r="AV34" s="205"/>
      <c r="AW34" s="205"/>
      <c r="AX34" s="207"/>
    </row>
    <row r="35" spans="1:50" ht="23.25" customHeight="1" x14ac:dyDescent="0.15">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2"/>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496</v>
      </c>
      <c r="AJ101" s="205"/>
      <c r="AK101" s="205"/>
      <c r="AL101" s="206"/>
      <c r="AM101" s="204" t="s">
        <v>502</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496</v>
      </c>
      <c r="AJ102" s="404"/>
      <c r="AK102" s="404"/>
      <c r="AL102" s="404"/>
      <c r="AM102" s="404" t="s">
        <v>502</v>
      </c>
      <c r="AN102" s="404"/>
      <c r="AO102" s="404"/>
      <c r="AP102" s="404"/>
      <c r="AQ102" s="259">
        <v>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t="s">
        <v>502</v>
      </c>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496</v>
      </c>
      <c r="AJ116" s="404"/>
      <c r="AK116" s="404"/>
      <c r="AL116" s="404"/>
      <c r="AM116" s="404" t="s">
        <v>502</v>
      </c>
      <c r="AN116" s="404"/>
      <c r="AO116" s="404"/>
      <c r="AP116" s="404"/>
      <c r="AQ116" s="204">
        <v>5.5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499</v>
      </c>
      <c r="AJ117" s="537"/>
      <c r="AK117" s="537"/>
      <c r="AL117" s="537"/>
      <c r="AM117" s="537" t="s">
        <v>503</v>
      </c>
      <c r="AN117" s="537"/>
      <c r="AO117" s="537"/>
      <c r="AP117" s="537"/>
      <c r="AQ117" s="537" t="s">
        <v>513</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7.2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5.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3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516</v>
      </c>
      <c r="AH703" s="88"/>
      <c r="AI703" s="88"/>
      <c r="AJ703" s="88"/>
      <c r="AK703" s="88"/>
      <c r="AL703" s="88"/>
      <c r="AM703" s="88"/>
      <c r="AN703" s="88"/>
      <c r="AO703" s="88"/>
      <c r="AP703" s="88"/>
      <c r="AQ703" s="88"/>
      <c r="AR703" s="88"/>
      <c r="AS703" s="88"/>
      <c r="AT703" s="88"/>
      <c r="AU703" s="88"/>
      <c r="AV703" s="88"/>
      <c r="AW703" s="88"/>
      <c r="AX703" s="89"/>
    </row>
    <row r="704" spans="1:50" ht="35.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495</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495</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495</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495</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495</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495</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495</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495</v>
      </c>
      <c r="AE717" s="315"/>
      <c r="AF717" s="315"/>
      <c r="AG717" s="728"/>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518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c r="F737" s="976"/>
      <c r="G737" s="976"/>
      <c r="H737" s="976"/>
      <c r="I737" s="976"/>
      <c r="J737" s="976"/>
      <c r="K737" s="976"/>
      <c r="L737" s="976"/>
      <c r="M737" s="976"/>
      <c r="N737" s="351" t="s">
        <v>460</v>
      </c>
      <c r="O737" s="351"/>
      <c r="P737" s="351"/>
      <c r="Q737" s="351"/>
      <c r="R737" s="976"/>
      <c r="S737" s="976"/>
      <c r="T737" s="976"/>
      <c r="U737" s="976"/>
      <c r="V737" s="976"/>
      <c r="W737" s="976"/>
      <c r="X737" s="976"/>
      <c r="Y737" s="976"/>
      <c r="Z737" s="976"/>
      <c r="AA737" s="351" t="s">
        <v>459</v>
      </c>
      <c r="AB737" s="351"/>
      <c r="AC737" s="351"/>
      <c r="AD737" s="351"/>
      <c r="AE737" s="976"/>
      <c r="AF737" s="976"/>
      <c r="AG737" s="976"/>
      <c r="AH737" s="976"/>
      <c r="AI737" s="976"/>
      <c r="AJ737" s="976"/>
      <c r="AK737" s="976"/>
      <c r="AL737" s="976"/>
      <c r="AM737" s="976"/>
      <c r="AN737" s="351" t="s">
        <v>458</v>
      </c>
      <c r="AO737" s="351"/>
      <c r="AP737" s="351"/>
      <c r="AQ737" s="351"/>
      <c r="AR737" s="967"/>
      <c r="AS737" s="968"/>
      <c r="AT737" s="968"/>
      <c r="AU737" s="968"/>
      <c r="AV737" s="968"/>
      <c r="AW737" s="968"/>
      <c r="AX737" s="969"/>
      <c r="AY737" s="75"/>
      <c r="AZ737" s="75"/>
    </row>
    <row r="738" spans="1:52" ht="24.75" customHeight="1" x14ac:dyDescent="0.15">
      <c r="A738" s="977" t="s">
        <v>457</v>
      </c>
      <c r="B738" s="196"/>
      <c r="C738" s="196"/>
      <c r="D738" s="197"/>
      <c r="E738" s="976"/>
      <c r="F738" s="976"/>
      <c r="G738" s="976"/>
      <c r="H738" s="976"/>
      <c r="I738" s="976"/>
      <c r="J738" s="976"/>
      <c r="K738" s="976"/>
      <c r="L738" s="976"/>
      <c r="M738" s="976"/>
      <c r="N738" s="351" t="s">
        <v>456</v>
      </c>
      <c r="O738" s="351"/>
      <c r="P738" s="351"/>
      <c r="Q738" s="351"/>
      <c r="R738" s="976"/>
      <c r="S738" s="976"/>
      <c r="T738" s="976"/>
      <c r="U738" s="976"/>
      <c r="V738" s="976"/>
      <c r="W738" s="976"/>
      <c r="X738" s="976"/>
      <c r="Y738" s="976"/>
      <c r="Z738" s="976"/>
      <c r="AA738" s="351" t="s">
        <v>455</v>
      </c>
      <c r="AB738" s="351"/>
      <c r="AC738" s="351"/>
      <c r="AD738" s="351"/>
      <c r="AE738" s="976"/>
      <c r="AF738" s="976"/>
      <c r="AG738" s="976"/>
      <c r="AH738" s="976"/>
      <c r="AI738" s="976"/>
      <c r="AJ738" s="976"/>
      <c r="AK738" s="976"/>
      <c r="AL738" s="976"/>
      <c r="AM738" s="976"/>
      <c r="AN738" s="351" t="s">
        <v>451</v>
      </c>
      <c r="AO738" s="351"/>
      <c r="AP738" s="351"/>
      <c r="AQ738" s="351"/>
      <c r="AR738" s="967"/>
      <c r="AS738" s="968"/>
      <c r="AT738" s="968"/>
      <c r="AU738" s="968"/>
      <c r="AV738" s="968"/>
      <c r="AW738" s="968"/>
      <c r="AX738" s="969"/>
    </row>
    <row r="739" spans="1:52" ht="24.75" customHeight="1" thickBot="1" x14ac:dyDescent="0.2">
      <c r="A739" s="978" t="s">
        <v>447</v>
      </c>
      <c r="B739" s="979"/>
      <c r="C739" s="979"/>
      <c r="D739" s="980"/>
      <c r="E739" s="981" t="s">
        <v>479</v>
      </c>
      <c r="F739" s="971"/>
      <c r="G739" s="971"/>
      <c r="H739" s="79" t="str">
        <f>IF(E739="", "", "(")</f>
        <v>(</v>
      </c>
      <c r="I739" s="971" t="s">
        <v>432</v>
      </c>
      <c r="J739" s="971"/>
      <c r="K739" s="79" t="str">
        <f>IF(OR(I739="　", I739=""), "", "-")</f>
        <v>-</v>
      </c>
      <c r="L739" s="972">
        <v>42</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c r="D837" s="333"/>
      <c r="E837" s="333"/>
      <c r="F837" s="333"/>
      <c r="G837" s="333"/>
      <c r="H837" s="333"/>
      <c r="I837" s="333"/>
      <c r="J837" s="334"/>
      <c r="K837" s="335"/>
      <c r="L837" s="335"/>
      <c r="M837" s="335"/>
      <c r="N837" s="335"/>
      <c r="O837" s="335"/>
      <c r="P837" s="348"/>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2">
    <cfRule type="expression" dxfId="2099" priority="13885">
      <formula>IF(RIGHT(TEXT(Y782,"0.#"),1)=".",FALSE,TRUE)</formula>
    </cfRule>
    <cfRule type="expression" dxfId="2098" priority="13886">
      <formula>IF(RIGHT(TEXT(Y782,"0.#"),1)=".",TRUE,FALSE)</formula>
    </cfRule>
  </conditionalFormatting>
  <conditionalFormatting sqref="Y791">
    <cfRule type="expression" dxfId="2097" priority="13881">
      <formula>IF(RIGHT(TEXT(Y791,"0.#"),1)=".",FALSE,TRUE)</formula>
    </cfRule>
    <cfRule type="expression" dxfId="2096" priority="13882">
      <formula>IF(RIGHT(TEXT(Y791,"0.#"),1)=".",TRUE,FALSE)</formula>
    </cfRule>
  </conditionalFormatting>
  <conditionalFormatting sqref="Y822:Y829 Y820 Y809:Y816 Y807 Y796:Y803 Y794">
    <cfRule type="expression" dxfId="2095" priority="13663">
      <formula>IF(RIGHT(TEXT(Y794,"0.#"),1)=".",FALSE,TRUE)</formula>
    </cfRule>
    <cfRule type="expression" dxfId="2094" priority="13664">
      <formula>IF(RIGHT(TEXT(Y794,"0.#"),1)=".",TRUE,FALSE)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3:Y790 Y781">
    <cfRule type="expression" dxfId="2087" priority="13687">
      <formula>IF(RIGHT(TEXT(Y781,"0.#"),1)=".",FALSE,TRUE)</formula>
    </cfRule>
    <cfRule type="expression" dxfId="2086" priority="13688">
      <formula>IF(RIGHT(TEXT(Y781,"0.#"),1)=".",TRUE,FALSE)</formula>
    </cfRule>
  </conditionalFormatting>
  <conditionalFormatting sqref="AU782">
    <cfRule type="expression" dxfId="2085" priority="13685">
      <formula>IF(RIGHT(TEXT(AU782,"0.#"),1)=".",FALSE,TRUE)</formula>
    </cfRule>
    <cfRule type="expression" dxfId="2084" priority="13686">
      <formula>IF(RIGHT(TEXT(AU782,"0.#"),1)=".",TRUE,FALSE)</formula>
    </cfRule>
  </conditionalFormatting>
  <conditionalFormatting sqref="AU791">
    <cfRule type="expression" dxfId="2083" priority="13683">
      <formula>IF(RIGHT(TEXT(AU791,"0.#"),1)=".",FALSE,TRUE)</formula>
    </cfRule>
    <cfRule type="expression" dxfId="2082" priority="13684">
      <formula>IF(RIGHT(TEXT(AU791,"0.#"),1)=".",TRUE,FALSE)</formula>
    </cfRule>
  </conditionalFormatting>
  <conditionalFormatting sqref="AU783:AU790 AU781">
    <cfRule type="expression" dxfId="2081" priority="13681">
      <formula>IF(RIGHT(TEXT(AU781,"0.#"),1)=".",FALSE,TRUE)</formula>
    </cfRule>
    <cfRule type="expression" dxfId="2080" priority="13682">
      <formula>IF(RIGHT(TEXT(AU781,"0.#"),1)=".",TRUE,FALSE)</formula>
    </cfRule>
  </conditionalFormatting>
  <conditionalFormatting sqref="Y821 Y808 Y795">
    <cfRule type="expression" dxfId="2079" priority="13667">
      <formula>IF(RIGHT(TEXT(Y795,"0.#"),1)=".",FALSE,TRUE)</formula>
    </cfRule>
    <cfRule type="expression" dxfId="2078" priority="13668">
      <formula>IF(RIGHT(TEXT(Y795,"0.#"),1)=".",TRUE,FALSE)</formula>
    </cfRule>
  </conditionalFormatting>
  <conditionalFormatting sqref="Y830 Y817 Y804">
    <cfRule type="expression" dxfId="2077" priority="13665">
      <formula>IF(RIGHT(TEXT(Y804,"0.#"),1)=".",FALSE,TRUE)</formula>
    </cfRule>
    <cfRule type="expression" dxfId="2076" priority="13666">
      <formula>IF(RIGHT(TEXT(Y804,"0.#"),1)=".",TRUE,FALSE)</formula>
    </cfRule>
  </conditionalFormatting>
  <conditionalFormatting sqref="AU821 AU808 AU795">
    <cfRule type="expression" dxfId="2075" priority="13661">
      <formula>IF(RIGHT(TEXT(AU795,"0.#"),1)=".",FALSE,TRUE)</formula>
    </cfRule>
    <cfRule type="expression" dxfId="2074" priority="13662">
      <formula>IF(RIGHT(TEXT(AU795,"0.#"),1)=".",TRUE,FALSE)</formula>
    </cfRule>
  </conditionalFormatting>
  <conditionalFormatting sqref="AU830 AU817 AU804">
    <cfRule type="expression" dxfId="2073" priority="13659">
      <formula>IF(RIGHT(TEXT(AU804,"0.#"),1)=".",FALSE,TRUE)</formula>
    </cfRule>
    <cfRule type="expression" dxfId="2072" priority="13660">
      <formula>IF(RIGHT(TEXT(AU804,"0.#"),1)=".",TRUE,FALSE)</formula>
    </cfRule>
  </conditionalFormatting>
  <conditionalFormatting sqref="AU822:AU829 AU820 AU809:AU816 AU807 AU796:AU803 AU794">
    <cfRule type="expression" dxfId="2071" priority="13657">
      <formula>IF(RIGHT(TEXT(AU794,"0.#"),1)=".",FALSE,TRUE)</formula>
    </cfRule>
    <cfRule type="expression" dxfId="2070" priority="13658">
      <formula>IF(RIGHT(TEXT(AU794,"0.#"),1)=".",TRUE,FALSE)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39:AO866">
    <cfRule type="expression" dxfId="1805" priority="6635">
      <formula>IF(AND(AL839&gt;=0, RIGHT(TEXT(AL839,"0.#"),1)&lt;&gt;"."),TRUE,FALSE)</formula>
    </cfRule>
    <cfRule type="expression" dxfId="1804" priority="6636">
      <formula>IF(AND(AL839&gt;=0, RIGHT(TEXT(AL839,"0.#"),1)="."),TRUE,FALSE)</formula>
    </cfRule>
    <cfRule type="expression" dxfId="1803" priority="6637">
      <formula>IF(AND(AL839&lt;0, RIGHT(TEXT(AL839,"0.#"),1)&lt;&gt;"."),TRUE,FALSE)</formula>
    </cfRule>
    <cfRule type="expression" dxfId="1802" priority="6638">
      <formula>IF(AND(AL839&lt;0, RIGHT(TEXT(AL839,"0.#"),1)="."),TRUE,FALSE)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39:Y866">
    <cfRule type="expression" dxfId="1731" priority="2963">
      <formula>IF(RIGHT(TEXT(Y839,"0.#"),1)=".",FALSE,TRUE)</formula>
    </cfRule>
    <cfRule type="expression" dxfId="1730" priority="2964">
      <formula>IF(RIGHT(TEXT(Y839,"0.#"),1)=".",TRUE,FALSE)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2:AO1131">
    <cfRule type="expression" dxfId="1701" priority="2869">
      <formula>IF(AND(AL1102&gt;=0, RIGHT(TEXT(AL1102,"0.#"),1)&lt;&gt;"."),TRUE,FALSE)</formula>
    </cfRule>
    <cfRule type="expression" dxfId="1700" priority="2870">
      <formula>IF(AND(AL1102&gt;=0, RIGHT(TEXT(AL1102,"0.#"),1)="."),TRUE,FALSE)</formula>
    </cfRule>
    <cfRule type="expression" dxfId="1699" priority="2871">
      <formula>IF(AND(AL1102&lt;0, RIGHT(TEXT(AL1102,"0.#"),1)&lt;&gt;"."),TRUE,FALSE)</formula>
    </cfRule>
    <cfRule type="expression" dxfId="1698" priority="2872">
      <formula>IF(AND(AL1102&lt;0, RIGHT(TEXT(AL1102,"0.#"),1)="."),TRUE,FALSE)</formula>
    </cfRule>
  </conditionalFormatting>
  <conditionalFormatting sqref="Y1102:Y1131">
    <cfRule type="expression" dxfId="1697" priority="2867">
      <formula>IF(RIGHT(TEXT(Y1102,"0.#"),1)=".",FALSE,TRUE)</formula>
    </cfRule>
    <cfRule type="expression" dxfId="1696" priority="2868">
      <formula>IF(RIGHT(TEXT(Y1102,"0.#"),1)=".",TRUE,FALSE)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7:AO838">
    <cfRule type="expression" dxfId="1687" priority="2821">
      <formula>IF(AND(AL837&gt;=0, RIGHT(TEXT(AL837,"0.#"),1)&lt;&gt;"."),TRUE,FALSE)</formula>
    </cfRule>
    <cfRule type="expression" dxfId="1686" priority="2822">
      <formula>IF(AND(AL837&gt;=0, RIGHT(TEXT(AL837,"0.#"),1)="."),TRUE,FALSE)</formula>
    </cfRule>
    <cfRule type="expression" dxfId="1685" priority="2823">
      <formula>IF(AND(AL837&lt;0, RIGHT(TEXT(AL837,"0.#"),1)&lt;&gt;"."),TRUE,FALSE)</formula>
    </cfRule>
    <cfRule type="expression" dxfId="1684" priority="2824">
      <formula>IF(AND(AL837&lt;0, RIGHT(TEXT(AL837,"0.#"),1)="."),TRUE,FALSE)</formula>
    </cfRule>
  </conditionalFormatting>
  <conditionalFormatting sqref="Y837:Y838">
    <cfRule type="expression" dxfId="1683" priority="2819">
      <formula>IF(RIGHT(TEXT(Y837,"0.#"),1)=".",FALSE,TRUE)</formula>
    </cfRule>
    <cfRule type="expression" dxfId="1682" priority="2820">
      <formula>IF(RIGHT(TEXT(Y837,"0.#"),1)=".",TRUE,FALSE)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2:Y899">
    <cfRule type="expression" dxfId="1365" priority="2079">
      <formula>IF(RIGHT(TEXT(Y872,"0.#"),1)=".",FALSE,TRUE)</formula>
    </cfRule>
    <cfRule type="expression" dxfId="1364" priority="2080">
      <formula>IF(RIGHT(TEXT(Y872,"0.#"),1)=".",TRUE,FALSE)</formula>
    </cfRule>
  </conditionalFormatting>
  <conditionalFormatting sqref="Y870:Y871">
    <cfRule type="expression" dxfId="1363" priority="2073">
      <formula>IF(RIGHT(TEXT(Y870,"0.#"),1)=".",FALSE,TRUE)</formula>
    </cfRule>
    <cfRule type="expression" dxfId="1362" priority="2074">
      <formula>IF(RIGHT(TEXT(Y870,"0.#"),1)=".",TRUE,FALSE)</formula>
    </cfRule>
  </conditionalFormatting>
  <conditionalFormatting sqref="Y905:Y932">
    <cfRule type="expression" dxfId="1361" priority="2067">
      <formula>IF(RIGHT(TEXT(Y905,"0.#"),1)=".",FALSE,TRUE)</formula>
    </cfRule>
    <cfRule type="expression" dxfId="1360" priority="2068">
      <formula>IF(RIGHT(TEXT(Y905,"0.#"),1)=".",TRUE,FALSE)</formula>
    </cfRule>
  </conditionalFormatting>
  <conditionalFormatting sqref="Y903:Y904">
    <cfRule type="expression" dxfId="1359" priority="2061">
      <formula>IF(RIGHT(TEXT(Y903,"0.#"),1)=".",FALSE,TRUE)</formula>
    </cfRule>
    <cfRule type="expression" dxfId="1358" priority="2062">
      <formula>IF(RIGHT(TEXT(Y903,"0.#"),1)=".",TRUE,FALSE)</formula>
    </cfRule>
  </conditionalFormatting>
  <conditionalFormatting sqref="Y938:Y965">
    <cfRule type="expression" dxfId="1357" priority="2055">
      <formula>IF(RIGHT(TEXT(Y938,"0.#"),1)=".",FALSE,TRUE)</formula>
    </cfRule>
    <cfRule type="expression" dxfId="1356" priority="2056">
      <formula>IF(RIGHT(TEXT(Y938,"0.#"),1)=".",TRUE,FALSE)</formula>
    </cfRule>
  </conditionalFormatting>
  <conditionalFormatting sqref="Y936:Y937">
    <cfRule type="expression" dxfId="1355" priority="2049">
      <formula>IF(RIGHT(TEXT(Y936,"0.#"),1)=".",FALSE,TRUE)</formula>
    </cfRule>
    <cfRule type="expression" dxfId="1354" priority="2050">
      <formula>IF(RIGHT(TEXT(Y936,"0.#"),1)=".",TRUE,FALSE)</formula>
    </cfRule>
  </conditionalFormatting>
  <conditionalFormatting sqref="Y971:Y998">
    <cfRule type="expression" dxfId="1353" priority="2043">
      <formula>IF(RIGHT(TEXT(Y971,"0.#"),1)=".",FALSE,TRUE)</formula>
    </cfRule>
    <cfRule type="expression" dxfId="1352" priority="2044">
      <formula>IF(RIGHT(TEXT(Y971,"0.#"),1)=".",TRUE,FALSE)</formula>
    </cfRule>
  </conditionalFormatting>
  <conditionalFormatting sqref="Y969:Y970">
    <cfRule type="expression" dxfId="1351" priority="2037">
      <formula>IF(RIGHT(TEXT(Y969,"0.#"),1)=".",FALSE,TRUE)</formula>
    </cfRule>
    <cfRule type="expression" dxfId="1350" priority="2038">
      <formula>IF(RIGHT(TEXT(Y969,"0.#"),1)=".",TRUE,FALSE)</formula>
    </cfRule>
  </conditionalFormatting>
  <conditionalFormatting sqref="Y1004:Y1031">
    <cfRule type="expression" dxfId="1349" priority="2031">
      <formula>IF(RIGHT(TEXT(Y1004,"0.#"),1)=".",FALSE,TRUE)</formula>
    </cfRule>
    <cfRule type="expression" dxfId="1348" priority="2032">
      <formula>IF(RIGHT(TEXT(Y1004,"0.#"),1)=".",TRUE,FALSE)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7">
    <cfRule type="expression" dxfId="1341" priority="2301">
      <formula>IF(RIGHT(TEXT(P27,"0.#"),1)=".",FALSE,TRUE)</formula>
    </cfRule>
    <cfRule type="expression" dxfId="1340" priority="2302">
      <formula>IF(RIGHT(TEXT(P27,"0.#"),1)=".",TRUE,FALSE)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2019-09-02T07:57:19Z</dcterms:modified>
</cp:coreProperties>
</file>