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交流審\"/>
    </mc:Choice>
  </mc:AlternateContent>
  <bookViews>
    <workbookView xWindow="7440" yWindow="0" windowWidth="20490" windowHeight="7770"/>
  </bookViews>
  <sheets>
    <sheet name="行政事業レビューシート" sheetId="3" r:id="rId1"/>
    <sheet name="入力規則等" sheetId="4" r:id="rId2"/>
  </sheets>
  <definedNames>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<sst xmlns="http://schemas.openxmlformats.org/spreadsheetml/2006/main" count="2159" uniqueCount="551">
  <si>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</si>
  <si>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</si>
  <si>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</si>
  <si>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</si>
  <si>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</si>
  <si>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</si>
  <si>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</si>
  <si>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</si>
  <si>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</si>
  <si>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</si>
  <si>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</si>
  <si>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</si>
  <si>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</si>
  <si>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</si>
  <si>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</si>
  <si>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</si>
  <si>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</si>
  <si>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</si>
  <si>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</si>
  <si>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</si>
  <si>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</si>
  <si>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</si>
  <si>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</si>
  <si>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</si>
  <si>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</si>
  <si>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</si>
  <si>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</si>
  <si>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</si>
  <si>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</si>
  <si>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</si>
  <si>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</si>
  <si>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</si>
  <si>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</si>
  <si>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</si>
  <si>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</si>
  <si>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</si>
  <si>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</si>
  <si>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</si>
  <si>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</si>
  <si>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</si>
  <si>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</si>
  <si>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</si>
  <si>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</si>
  <si>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</si>
  <si>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</si>
  <si>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</si>
  <si>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</si>
  <si>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</si>
  <si>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</si>
  <si>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</si>
  <si>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</si>
  <si>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</si>
  <si>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</si>
  <si>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</si>
  <si>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</si>
  <si>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</si>
  <si>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</si>
  <si>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</si>
  <si>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</si>
  <si>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</si>
  <si>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</si>
  <si>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</si>
  <si>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</si>
  <si>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</si>
  <si>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</si>
  <si>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</si>
  <si>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</si>
  <si>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</si>
  <si>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</si>
  <si>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</si>
  <si>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</si>
  <si>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</si>
  <si>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</si>
  <si>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</si>
  <si>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</si>
  <si>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</si>
  <si>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</si>
  <si>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</si>
  <si>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</si>
  <si>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</si>
  <si>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</si>
  <si>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</si>
  <si>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</si>
  <si>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</si>
  <si>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</si>
  <si>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</si>
  <si>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</si>
  <si>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</si>
  <si>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</si>
  <si>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</si>
  <si>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</si>
  <si>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</si>
  <si>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</si>
  <si>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</si>
  <si>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</si>
  <si>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</si>
  <si>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</si>
  <si>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</si>
  <si>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</si>
  <si>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</si>
  <si>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</si>
  <si>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</si>
  <si>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</si>
  <si>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</si>
  <si>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</si>
  <si>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</si>
  <si>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</si>
  <si>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</si>
  <si>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</si>
  <si>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</si>
  <si>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</si>
  <si>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</si>
  <si>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</si>
  <si>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</si>
  <si>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</si>
  <si>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</si>
  <si>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</si>
  <si>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</si>
  <si>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</si>
  <si>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</si>
  <si>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</si>
  <si>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</si>
  <si>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</si>
  <si>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</si>
  <si>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</si>
  <si>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</si>
  <si>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</si>
  <si>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</si>
  <si>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</si>
  <si>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</si>
  <si>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</si>
  <si>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</si>
  <si>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</si>
  <si>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</si>
  <si>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</si>
  <si>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</si>
  <si>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</si>
  <si>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</si>
  <si>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</si>
  <si>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</si>
  <si>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</si>
  <si>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</si>
  <si>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</si>
  <si>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</si>
  <si>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</si>
  <si>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</si>
  <si>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</si>
  <si>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</si>
  <si>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</si>
  <si>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</si>
  <si>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</si>
  <si>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</si>
  <si>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</si>
  <si>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</si>
  <si>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</si>
  <si>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</si>
  <si>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</si>
  <si>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</si>
  <si>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</si>
  <si>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</si>
  <si>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</si>
  <si>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</si>
  <si>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</si>
  <si>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</si>
  <si>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</si>
  <si>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</si>
  <si>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</si>
  <si>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</si>
  <si>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</si>
  <si>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</si>
  <si>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</si>
  <si>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</si>
  <si>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</si>
  <si>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</si>
  <si>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</si>
  <si>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</si>
  <si>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</si>
  <si>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</si>
  <si>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</si>
  <si>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</si>
  <si>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</si>
  <si>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</si>
  <si>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</si>
  <si>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</si>
  <si>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</si>
  <si>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</si>
  <si>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</si>
  <si>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</si>
  <si>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</si>
  <si>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</si>
  <si>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</si>
  <si>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</si>
  <si>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</si>
  <si>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</si>
  <si>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</si>
  <si>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</si>
  <si>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</si>
  <si>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</si>
  <si>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</si>
  <si>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</si>
  <si>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</si>
  <si>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</si>
  <si>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</si>
  <si>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</si>
  <si>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</si>
  <si>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</si>
  <si>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</si>
  <si>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</si>
  <si>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</si>
  <si>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</si>
  <si>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</si>
  <si>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</si>
  <si>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</si>
  <si>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</si>
  <si>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</si>
  <si>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</si>
  <si>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</si>
  <si>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</si>
  <si>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</si>
  <si>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</si>
  <si>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</si>
  <si>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</si>
  <si>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</si>
  <si>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</si>
  <si>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</si>
  <si>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</si>
  <si>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</si>
  <si>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</si>
  <si>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</si>
  <si>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</si>
  <si>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</si>
  <si>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</si>
  <si>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</si>
  <si>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</si>
  <si>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</si>
  <si>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</si>
  <si>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</si>
  <si>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</si>
  <si>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</si>
  <si>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</si>
  <si>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</si>
  <si>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</si>
  <si>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</si>
  <si>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</si>
  <si>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</si>
  <si>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</si>
  <si>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</si>
  <si>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</si>
  <si>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</si>
  <si>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</si>
  <si>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</si>
  <si>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</si>
  <si>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</si>
  <si>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</si>
  <si>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</si>
  <si>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</si>
  <si>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</si>
  <si>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</si>
  <si>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</si>
  <si>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</si>
  <si>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</si>
  <si>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</si>
  <si>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</si>
  <si>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</si>
  <si>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</si>
  <si>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</si>
  <si>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</si>
  <si>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</si>
  <si>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</si>
  <si>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</si>
  <si>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</si>
  <si>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</si>
  <si>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</si>
  <si>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</si>
  <si>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</si>
  <si>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</si>
  <si>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</si>
  <si>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</si>
  <si>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</si>
  <si>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</si>
  <si>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</si>
  <si>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</si>
  <si>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</si>
  <si>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</si>
  <si>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</si>
  <si>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</si>
  <si>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</si>
  <si>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</si>
  <si>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</si>
  <si>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</si>
  <si>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</si>
  <si>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</si>
  <si>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</si>
  <si>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</si>
  <si>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</si>
  <si>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</si>
  <si>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</si>
  <si>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</si>
  <si>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</si>
  <si>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</si>
  <si>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</si>
  <si>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</si>
  <si>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</si>
  <si>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</si>
  <si>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</si>
  <si>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</si>
  <si>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</si>
  <si>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</si>
  <si>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</si>
  <si>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</si>
  <si>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</si>
  <si>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</si>
  <si>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</si>
  <si>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</si>
  <si>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</si>
  <si>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</si>
  <si>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</si>
  <si>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</si>
  <si>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</si>
  <si>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</si>
  <si>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</si>
  <si>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</si>
  <si>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</si>
  <si>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</si>
  <si>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</si>
  <si>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</si>
  <si>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</si>
  <si>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</si>
  <si>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</si>
  <si>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</si>
  <si>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</si>
  <si>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</si>
  <si>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</si>
  <si>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</si>
  <si>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</si>
  <si>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</si>
  <si>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</si>
  <si>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</si>
  <si>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</si>
  <si>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</si>
  <si>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</si>
  <si>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</si>
  <si>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</si>
  <si>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</si>
  <si>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</si>
  <si>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</si>
  <si>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</si>
  <si>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</si>
  <si>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</si>
  <si>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</si>
  <si>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</si>
  <si>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</si>
  <si>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</si>
  <si>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</si>
  <si>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</si>
  <si>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</si>
  <si>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</si>
  <si>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</si>
  <si>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</si>
  <si>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</si>
  <si>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</si>
  <si>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</si>
  <si>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</si>
  <si>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</si>
  <si>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</si>
  <si>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</si>
  <si>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</si>
  <si>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</si>
  <si>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</si>
  <si>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</si>
  <si>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</si>
  <si>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</si>
  <si>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</si>
  <si>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</si>
  <si>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</si>
  <si>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</si>
  <si>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</si>
  <si>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</si>
  <si>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</si>
  <si>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</si>
  <si>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</si>
  <si>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</si>
  <si>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</si>
  <si>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</si>
  <si>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</si>
  <si>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</si>
  <si>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</si>
  <si>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</si>
  <si>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</si>
  <si>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</si>
  <si>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</si>
  <si>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</si>
  <si>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</si>
  <si>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</si>
  <si>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</si>
  <si>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</si>
  <si>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</si>
  <si>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</si>
  <si>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</si>
  <si>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</si>
  <si>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</si>
  <si>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</si>
  <si>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</si>
  <si>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</si>
  <si>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</si>
  <si>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</si>
  <si>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</si>
  <si>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</si>
  <si>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</si>
  <si>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</si>
  <si>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</si>
  <si>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</si>
  <si>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</si>
  <si>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</si>
  <si>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</si>
  <si>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</si>
  <si>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</si>
  <si>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</si>
  <si>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</si>
  <si>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</si>
  <si>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</si>
  <si>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</si>
  <si>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</si>
  <si>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</si>
  <si>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</si>
  <si>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</si>
  <si>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</si>
  <si>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</si>
  <si>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</si>
  <si>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</si>
  <si>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</si>
  <si>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</si>
  <si>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</si>
  <si>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</si>
  <si>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</si>
  <si>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</si>
  <si>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</si>
  <si>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</si>
  <si>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</si>
  <si>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</si>
  <si>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</si>
  <si>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</si>
  <si>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</si>
  <si>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</si>
  <si>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</si>
  <si>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</si>
  <si>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</si>
  <si>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</si>
  <si>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</si>
  <si>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</si>
  <si>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</si>
  <si>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</si>
  <si>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</si>
  <si>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</si>
  <si>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</si>
  <si>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</si>
  <si>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</si>
  <si>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</si>
  <si>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</si>
  <si>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</si>
  <si>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</si>
  <si>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</si>
  <si>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</si>
  <si>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</si>
  <si>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</si>
  <si>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</si>
  <si>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</si>
  <si>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</si>
  <si>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</si>
  <si>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</si>
  <si>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</si>
  <si>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</si>
  <si>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</si>
  <si>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</si>
  <si>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</si>
  <si>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</si>
  <si>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</si>
  <si>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</si>
  <si>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</si>
  <si>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災害に強い物流システム構築事業</t>
    <rPh sb="0" eb="2">
      <t>サイガイ</t>
    </rPh>
    <rPh sb="3" eb="4">
      <t>ツヨ</t>
    </rPh>
    <rPh sb="5" eb="7">
      <t>ブツリュウ</t>
    </rPh>
    <rPh sb="11" eb="13">
      <t>コウチク</t>
    </rPh>
    <rPh sb="13" eb="15">
      <t>ジギョウ</t>
    </rPh>
    <phoneticPr fontId="5"/>
  </si>
  <si>
    <t>総合政策局</t>
    <rPh sb="0" eb="5">
      <t>ソウゴウセイサクキョク</t>
    </rPh>
    <phoneticPr fontId="5"/>
  </si>
  <si>
    <t>参事官（物流産業）</t>
    <rPh sb="0" eb="3">
      <t>サンジカン</t>
    </rPh>
    <rPh sb="4" eb="8">
      <t>ブツリュウサンギョウ</t>
    </rPh>
    <phoneticPr fontId="5"/>
  </si>
  <si>
    <t>○</t>
  </si>
  <si>
    <t>-</t>
    <phoneticPr fontId="5"/>
  </si>
  <si>
    <t>・発災時において、被災者への支援物資を確実・迅速に届けるため、過去の災害の教訓も踏まえ、ラストマイルを含む円滑な支援物資輸送の実施に向けた取組を実施することで、「災害に強い物流システムの構築」を図る。</t>
    <rPh sb="9" eb="12">
      <t>ヒサイシャ</t>
    </rPh>
    <rPh sb="31" eb="33">
      <t>カコ</t>
    </rPh>
    <rPh sb="34" eb="36">
      <t>サイガイ</t>
    </rPh>
    <rPh sb="37" eb="39">
      <t>キョウクン</t>
    </rPh>
    <rPh sb="40" eb="41">
      <t>フ</t>
    </rPh>
    <rPh sb="51" eb="52">
      <t>フク</t>
    </rPh>
    <rPh sb="53" eb="55">
      <t>エンカツ</t>
    </rPh>
    <rPh sb="56" eb="58">
      <t>シエン</t>
    </rPh>
    <rPh sb="58" eb="60">
      <t>ブッシ</t>
    </rPh>
    <rPh sb="60" eb="62">
      <t>ユソウ</t>
    </rPh>
    <rPh sb="63" eb="65">
      <t>ジッシ</t>
    </rPh>
    <rPh sb="66" eb="67">
      <t>ム</t>
    </rPh>
    <rPh sb="69" eb="70">
      <t>ト</t>
    </rPh>
    <rPh sb="70" eb="71">
      <t>ク</t>
    </rPh>
    <rPh sb="72" eb="74">
      <t>ジッシ</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</si>
  <si>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とともに、平成28年熊本地震等で顕在化した課題を踏まえ、ラストマイルを中心とした支援物資輸送訓練等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8" eb="140">
      <t>ヘイセイ</t>
    </rPh>
    <rPh sb="142" eb="143">
      <t>ネン</t>
    </rPh>
    <rPh sb="143" eb="145">
      <t>クマモト</t>
    </rPh>
    <rPh sb="145" eb="147">
      <t>ジシン</t>
    </rPh>
    <rPh sb="147" eb="148">
      <t>トウ</t>
    </rPh>
    <rPh sb="149" eb="152">
      <t>ケンザイカ</t>
    </rPh>
    <rPh sb="154" eb="156">
      <t>カダイ</t>
    </rPh>
    <rPh sb="157" eb="158">
      <t>フ</t>
    </rPh>
    <rPh sb="168" eb="170">
      <t>チュウシン</t>
    </rPh>
    <rPh sb="173" eb="175">
      <t>シエン</t>
    </rPh>
    <rPh sb="175" eb="177">
      <t>ブッシ</t>
    </rPh>
    <rPh sb="177" eb="179">
      <t>ユソウ</t>
    </rPh>
    <rPh sb="179" eb="181">
      <t>クンレン</t>
    </rPh>
    <rPh sb="181" eb="182">
      <t>トウ</t>
    </rPh>
    <rPh sb="183" eb="184">
      <t>オコナ</t>
    </rPh>
    <phoneticPr fontId="5"/>
  </si>
  <si>
    <t>職員旅費</t>
    <rPh sb="0" eb="2">
      <t>ショクイン</t>
    </rPh>
    <rPh sb="2" eb="4">
      <t>リョヒ</t>
    </rPh>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</si>
  <si>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</si>
  <si>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</si>
  <si>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t>
    <phoneticPr fontId="5"/>
  </si>
  <si>
    <t>国土交通省総合政策局による地方公共団体からの聞き取り調査</t>
    <phoneticPr fontId="5"/>
  </si>
  <si>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5"/>
  </si>
  <si>
    <t>回</t>
    <rPh sb="0" eb="1">
      <t>カイ</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</si>
  <si>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</si>
  <si>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</si>
  <si>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5"/>
  </si>
  <si>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5"/>
  </si>
  <si>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</si>
  <si>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</si>
  <si>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</si>
  <si>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</si>
  <si>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</si>
  <si>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</si>
  <si>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</si>
  <si>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</si>
  <si>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</si>
  <si>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t>
  </si>
  <si>
    <t>災害時における支援物資輸送等を確保することは、被災者の生命・生活の確保や被災地域の復旧・復興等に必要不可欠であり、優先的に実施されるべき事業である。</t>
    <phoneticPr fontId="5"/>
  </si>
  <si>
    <t>平成28年熊本地震や平成30年7月豪雨において発生した課題についても考慮しつつ、実動訓練の実施により支援物資輸送の実効性を高めるなど、災害時にラストマイルも含めて支援物資輸送を円滑に実施するための取組を行っていく。</t>
    <rPh sb="0" eb="2">
      <t>ヘイセイ</t>
    </rPh>
    <rPh sb="4" eb="5">
      <t>ネン</t>
    </rPh>
    <rPh sb="7" eb="9">
      <t>ジシン</t>
    </rPh>
    <rPh sb="10" eb="12">
      <t>ヘイセイ</t>
    </rPh>
    <rPh sb="14" eb="15">
      <t>ネン</t>
    </rPh>
    <rPh sb="16" eb="17">
      <t>ガツ</t>
    </rPh>
    <rPh sb="17" eb="19">
      <t>ゴウウ</t>
    </rPh>
    <rPh sb="40" eb="42">
      <t>ジツドウ</t>
    </rPh>
    <rPh sb="42" eb="44">
      <t>クンレン</t>
    </rPh>
    <rPh sb="45" eb="47">
      <t>ジッシ</t>
    </rPh>
    <rPh sb="50" eb="52">
      <t>シエン</t>
    </rPh>
    <rPh sb="52" eb="54">
      <t>ブッシ</t>
    </rPh>
    <rPh sb="54" eb="56">
      <t>ユソウ</t>
    </rPh>
    <rPh sb="57" eb="60">
      <t>ジッコウセイ</t>
    </rPh>
    <rPh sb="61" eb="62">
      <t>タカ</t>
    </rPh>
    <rPh sb="78" eb="79">
      <t>フク</t>
    </rPh>
    <rPh sb="88" eb="90">
      <t>エンカツ</t>
    </rPh>
    <rPh sb="91" eb="93">
      <t>ジッシ</t>
    </rPh>
    <phoneticPr fontId="5"/>
  </si>
  <si>
    <t>208</t>
    <phoneticPr fontId="5"/>
  </si>
  <si>
    <t>212</t>
    <phoneticPr fontId="5"/>
  </si>
  <si>
    <t>058</t>
    <phoneticPr fontId="5"/>
  </si>
  <si>
    <t>220</t>
    <phoneticPr fontId="5"/>
  </si>
  <si>
    <t>214</t>
    <phoneticPr fontId="5"/>
  </si>
  <si>
    <t>223</t>
    <phoneticPr fontId="5"/>
  </si>
  <si>
    <t>国土交通省</t>
  </si>
  <si>
    <t>調査費</t>
    <rPh sb="0" eb="3">
      <t>チョウサヒ</t>
    </rPh>
    <phoneticPr fontId="5"/>
  </si>
  <si>
    <t>A.（株）日通総合研究所</t>
    <rPh sb="3" eb="4">
      <t>カブ</t>
    </rPh>
    <rPh sb="5" eb="7">
      <t>ニッツウ</t>
    </rPh>
    <rPh sb="7" eb="9">
      <t>ソウゴウ</t>
    </rPh>
    <rPh sb="9" eb="12">
      <t>ケンキュウジョ</t>
    </rPh>
    <phoneticPr fontId="5"/>
  </si>
  <si>
    <t>その他</t>
    <rPh sb="2" eb="3">
      <t>ホカ</t>
    </rPh>
    <phoneticPr fontId="5"/>
  </si>
  <si>
    <t>有</t>
  </si>
  <si>
    <t>無</t>
  </si>
  <si>
    <t>一者応募となったものは、「ラストマイルにおける円滑な支援物資輸送の実現に向けた調査及び検討会の運営」の経費であるが、企画競争での応募であり、競争性は確保したものの、結果的に一者応募となったものである。なお、資料提供招請についての説明書を入手したものの入札にいたらなかった業者に対するアンケート調査を行い、仕様の改善検討を実施している。</t>
    <rPh sb="0" eb="1">
      <t>イッ</t>
    </rPh>
    <rPh sb="1" eb="2">
      <t>シャ</t>
    </rPh>
    <rPh sb="2" eb="4">
      <t>オウボ</t>
    </rPh>
    <rPh sb="23" eb="25">
      <t>エンカツ</t>
    </rPh>
    <rPh sb="26" eb="28">
      <t>シエン</t>
    </rPh>
    <rPh sb="28" eb="30">
      <t>ブッシ</t>
    </rPh>
    <rPh sb="30" eb="32">
      <t>ユソウ</t>
    </rPh>
    <rPh sb="33" eb="35">
      <t>ジツゲン</t>
    </rPh>
    <rPh sb="36" eb="37">
      <t>ム</t>
    </rPh>
    <rPh sb="39" eb="41">
      <t>チョウサ</t>
    </rPh>
    <rPh sb="41" eb="42">
      <t>オヨ</t>
    </rPh>
    <rPh sb="43" eb="45">
      <t>ケントウ</t>
    </rPh>
    <rPh sb="45" eb="46">
      <t>カイ</t>
    </rPh>
    <rPh sb="47" eb="49">
      <t>ウンエイ</t>
    </rPh>
    <rPh sb="51" eb="53">
      <t>ケイヒ</t>
    </rPh>
    <rPh sb="58" eb="60">
      <t>キカク</t>
    </rPh>
    <rPh sb="60" eb="62">
      <t>キョウソウ</t>
    </rPh>
    <rPh sb="64" eb="66">
      <t>オウボ</t>
    </rPh>
    <rPh sb="70" eb="73">
      <t>キョウソウセイ</t>
    </rPh>
    <rPh sb="74" eb="76">
      <t>カクホ</t>
    </rPh>
    <rPh sb="82" eb="84">
      <t>ケッカ</t>
    </rPh>
    <rPh sb="84" eb="85">
      <t>テキ</t>
    </rPh>
    <rPh sb="86" eb="88">
      <t>イッシャ</t>
    </rPh>
    <rPh sb="88" eb="90">
      <t>オウボ</t>
    </rPh>
    <rPh sb="118" eb="120">
      <t>ニュウシュ</t>
    </rPh>
    <rPh sb="125" eb="127">
      <t>ニュウサツ</t>
    </rPh>
    <rPh sb="135" eb="137">
      <t>ギョウシャ</t>
    </rPh>
    <rPh sb="138" eb="139">
      <t>タイ</t>
    </rPh>
    <rPh sb="146" eb="148">
      <t>チョウサ</t>
    </rPh>
    <rPh sb="149" eb="150">
      <t>オコナ</t>
    </rPh>
    <rPh sb="152" eb="154">
      <t>シヨウ</t>
    </rPh>
    <rPh sb="155" eb="157">
      <t>カイゼン</t>
    </rPh>
    <rPh sb="157" eb="159">
      <t>ケントウ</t>
    </rPh>
    <rPh sb="160" eb="162">
      <t>ジッシ</t>
    </rPh>
    <phoneticPr fontId="5"/>
  </si>
  <si>
    <t>平成30年度「ラストマイルにおける円滑な支援物資輸送の実現に向けた調査及び検討会運営」</t>
    <rPh sb="0" eb="2">
      <t>ヘイセイ</t>
    </rPh>
    <rPh sb="4" eb="6">
      <t>ネンド</t>
    </rPh>
    <phoneticPr fontId="5"/>
  </si>
  <si>
    <t>（株）日通総合研究所</t>
    <phoneticPr fontId="5"/>
  </si>
  <si>
    <t>調査、検討会運営、コンサルティング</t>
    <rPh sb="3" eb="6">
      <t>ケントウカイ</t>
    </rPh>
    <rPh sb="6" eb="8">
      <t>ウンエイ</t>
    </rPh>
    <phoneticPr fontId="5"/>
  </si>
  <si>
    <t>千円　/　件</t>
    <rPh sb="0" eb="1">
      <t>セン</t>
    </rPh>
    <rPh sb="1" eb="2">
      <t>エン</t>
    </rPh>
    <rPh sb="5" eb="6">
      <t>ケン</t>
    </rPh>
    <phoneticPr fontId="5"/>
  </si>
  <si>
    <t>千円</t>
    <rPh sb="0" eb="1">
      <t>セン</t>
    </rPh>
    <rPh sb="1" eb="2">
      <t>エン</t>
    </rPh>
    <phoneticPr fontId="5"/>
  </si>
  <si>
    <t>5,940 / 1</t>
    <phoneticPr fontId="5"/>
  </si>
  <si>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5"/>
  </si>
  <si>
    <t>調査費執行額　／　ハンドブック作成等の回数　　　　　　　　</t>
    <rPh sb="0" eb="3">
      <t>チョウサヒ</t>
    </rPh>
    <rPh sb="3" eb="5">
      <t>シッコウ</t>
    </rPh>
    <rPh sb="5" eb="6">
      <t>ガク</t>
    </rPh>
    <rPh sb="15" eb="17">
      <t>サクセイ</t>
    </rPh>
    <rPh sb="17" eb="18">
      <t>トウ</t>
    </rPh>
    <rPh sb="19" eb="21">
      <t>カイスウ</t>
    </rPh>
    <phoneticPr fontId="5"/>
  </si>
  <si>
    <t>九州運輸局</t>
    <rPh sb="0" eb="2">
      <t>キュウシュウ</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</si>
  <si>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</si>
  <si>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</si>
  <si>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</si>
  <si>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</si>
  <si>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</si>
  <si>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</si>
  <si>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</si>
  <si>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</si>
  <si>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5"/>
  </si>
  <si>
    <t>-</t>
    <phoneticPr fontId="5"/>
  </si>
  <si>
    <t>B.九州運輸局</t>
    <phoneticPr fontId="5"/>
  </si>
  <si>
    <t>平成30年7月の西日本豪雨や台風21号の被害を受けて、支援物資輸送だけでなく、サプライチェーン維持のための代替輸送体制構築等の課題が顕在化したことを踏まえ、空港・航空会社・航空フォワーダー等関係者間の連携体制構築を図るなど、事業内容の一部を見直すべき。</t>
    <rPh sb="0" eb="2">
      <t>ヘイセイ</t>
    </rPh>
    <rPh sb="14" eb="16">
      <t>タイフウ</t>
    </rPh>
    <rPh sb="18" eb="19">
      <t>ゴウ</t>
    </rPh>
    <rPh sb="20" eb="22">
      <t>ヒガイ</t>
    </rPh>
    <rPh sb="23" eb="24">
      <t>ウ</t>
    </rPh>
    <rPh sb="27" eb="29">
      <t>シエン</t>
    </rPh>
    <rPh sb="29" eb="31">
      <t>ブッシ</t>
    </rPh>
    <rPh sb="31" eb="33">
      <t>ユソウ</t>
    </rPh>
    <rPh sb="47" eb="49">
      <t>イジ</t>
    </rPh>
    <rPh sb="53" eb="55">
      <t>ダイタイ</t>
    </rPh>
    <rPh sb="55" eb="57">
      <t>ユソウ</t>
    </rPh>
    <rPh sb="57" eb="59">
      <t>タイセイ</t>
    </rPh>
    <rPh sb="59" eb="61">
      <t>コウチク</t>
    </rPh>
    <rPh sb="61" eb="62">
      <t>トウ</t>
    </rPh>
    <rPh sb="63" eb="65">
      <t>カダイ</t>
    </rPh>
    <rPh sb="66" eb="69">
      <t>ケンザイカ</t>
    </rPh>
    <rPh sb="74" eb="75">
      <t>フ</t>
    </rPh>
    <rPh sb="78" eb="80">
      <t>クウコウ</t>
    </rPh>
    <rPh sb="81" eb="83">
      <t>コウクウ</t>
    </rPh>
    <rPh sb="83" eb="85">
      <t>ガイシャ</t>
    </rPh>
    <rPh sb="86" eb="88">
      <t>コウクウ</t>
    </rPh>
    <rPh sb="94" eb="95">
      <t>トウ</t>
    </rPh>
    <rPh sb="95" eb="98">
      <t>カンケイシャ</t>
    </rPh>
    <rPh sb="98" eb="99">
      <t>カン</t>
    </rPh>
    <rPh sb="100" eb="102">
      <t>レンケイ</t>
    </rPh>
    <rPh sb="102" eb="104">
      <t>タイセイ</t>
    </rPh>
    <rPh sb="104" eb="106">
      <t>コウチク</t>
    </rPh>
    <rPh sb="107" eb="108">
      <t>ハカ</t>
    </rPh>
    <rPh sb="114" eb="116">
      <t>ナイヨウ</t>
    </rPh>
    <rPh sb="117" eb="119">
      <t>イチブ</t>
    </rPh>
    <rPh sb="120" eb="122">
      <t>ミナオ</t>
    </rPh>
    <phoneticPr fontId="5"/>
  </si>
  <si>
    <t>-</t>
    <phoneticPr fontId="5"/>
  </si>
  <si>
    <t>参事官
中井　智洋</t>
    <rPh sb="0" eb="3">
      <t>サンジカン</t>
    </rPh>
    <rPh sb="4" eb="6">
      <t>ナカイ</t>
    </rPh>
    <rPh sb="7" eb="9">
      <t>トモヒロ</t>
    </rPh>
    <phoneticPr fontId="5"/>
  </si>
  <si>
    <t>執行等改善</t>
  </si>
  <si>
    <t>-</t>
    <phoneticPr fontId="5"/>
  </si>
  <si>
    <t>12,009 / 1</t>
    <phoneticPr fontId="5"/>
  </si>
  <si>
    <t>・調査内容の変更による増</t>
    <rPh sb="1" eb="3">
      <t>チョウサ</t>
    </rPh>
    <rPh sb="3" eb="5">
      <t>ナイヨウ</t>
    </rPh>
    <rPh sb="6" eb="8">
      <t>ヘンコウ</t>
    </rPh>
    <rPh sb="11" eb="12">
      <t>ゾウ</t>
    </rPh>
    <phoneticPr fontId="5"/>
  </si>
  <si>
    <t>ラストマイルを含めた支援物資輸送の円滑化に向けた取組に加え、災害時にサプライチェーンを維持できるよう、具体的な被災想定に基づいた物流関係者間の連携に係る計画策定や、策定した計画に基づいた机上訓練等を実施し、代替輸送等に係る連携体制構築を図る。</t>
    <rPh sb="7" eb="8">
      <t>フク</t>
    </rPh>
    <rPh sb="10" eb="12">
      <t>シエン</t>
    </rPh>
    <rPh sb="12" eb="14">
      <t>ブッシ</t>
    </rPh>
    <rPh sb="14" eb="16">
      <t>ユソウ</t>
    </rPh>
    <rPh sb="17" eb="20">
      <t>エンカツカ</t>
    </rPh>
    <rPh sb="21" eb="22">
      <t>ム</t>
    </rPh>
    <rPh sb="24" eb="26">
      <t>トリクミ</t>
    </rPh>
    <rPh sb="27" eb="28">
      <t>クワ</t>
    </rPh>
    <rPh sb="30" eb="32">
      <t>サイガイ</t>
    </rPh>
    <rPh sb="32" eb="33">
      <t>ジ</t>
    </rPh>
    <rPh sb="43" eb="45">
      <t>イジ</t>
    </rPh>
    <rPh sb="51" eb="54">
      <t>グタイテキ</t>
    </rPh>
    <rPh sb="55" eb="57">
      <t>ヒサイ</t>
    </rPh>
    <rPh sb="57" eb="59">
      <t>ソウテイ</t>
    </rPh>
    <rPh sb="60" eb="61">
      <t>モト</t>
    </rPh>
    <rPh sb="64" eb="66">
      <t>ブツリュウ</t>
    </rPh>
    <rPh sb="66" eb="69">
      <t>カンケイシャ</t>
    </rPh>
    <rPh sb="69" eb="70">
      <t>カン</t>
    </rPh>
    <rPh sb="71" eb="73">
      <t>レンケイ</t>
    </rPh>
    <rPh sb="74" eb="75">
      <t>カカ</t>
    </rPh>
    <rPh sb="76" eb="78">
      <t>ケイカク</t>
    </rPh>
    <rPh sb="78" eb="80">
      <t>サクテイ</t>
    </rPh>
    <rPh sb="82" eb="84">
      <t>サクテイ</t>
    </rPh>
    <rPh sb="86" eb="88">
      <t>ケイカク</t>
    </rPh>
    <rPh sb="89" eb="90">
      <t>モト</t>
    </rPh>
    <rPh sb="93" eb="95">
      <t>キジョウ</t>
    </rPh>
    <rPh sb="95" eb="97">
      <t>クンレン</t>
    </rPh>
    <rPh sb="97" eb="98">
      <t>トウ</t>
    </rPh>
    <rPh sb="99" eb="101">
      <t>ジッシ</t>
    </rPh>
    <rPh sb="103" eb="105">
      <t>ダイタイ</t>
    </rPh>
    <rPh sb="105" eb="107">
      <t>ユソウ</t>
    </rPh>
    <rPh sb="107" eb="108">
      <t>トウ</t>
    </rPh>
    <rPh sb="109" eb="110">
      <t>カカ</t>
    </rPh>
    <rPh sb="111" eb="113">
      <t>レンケイ</t>
    </rPh>
    <rPh sb="113" eb="115">
      <t>タイセイ</t>
    </rPh>
    <rPh sb="115" eb="117">
      <t>コウチク</t>
    </rPh>
    <rPh sb="118" eb="119">
      <t>ハカ</t>
    </rPh>
    <phoneticPr fontId="5"/>
  </si>
  <si>
    <t>・防災対策推進検討会議　最終報告（平成24年7月31日防災対策推進検討会議決定）
・総合物流施策大綱（2017年度～2020年度）（平成29年7月28日閣議決定）　　　　　
・国土強靭化基本計画（平成30年12月14日閣議決定）
・国土強靭化年次計画2019（令和元年6月11日国土強靱化推進本部決定）
・交通政策基本計画(平成27年2月13日閣議決定）
・防災基本計画（令和元年5月31日中央防災会議決定）</t>
    <rPh sb="121" eb="123">
      <t>ネンジ</t>
    </rPh>
    <rPh sb="123" eb="125">
      <t>ケイカク</t>
    </rPh>
    <rPh sb="130" eb="132">
      <t>レイワ</t>
    </rPh>
    <rPh sb="132" eb="133">
      <t>ガン</t>
    </rPh>
    <rPh sb="186" eb="188">
      <t>レイワ</t>
    </rPh>
    <rPh sb="188" eb="189">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</si>
</sst>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120259</xdr:colOff>
      <xdr:row>742</xdr:row>
      <xdr:rowOff>0</xdr:rowOff>
    </xdr:from>
    <xdr:to>
      <xdr:col>31</xdr:col>
      <xdr:colOff>204735</xdr:colOff>
      <xdr:row>744</xdr:row>
      <xdr:rowOff>71264</xdr:rowOff>
    </xdr:to>
    <xdr:sp macro="" textlink="">
      <xdr:nvSpPr>
        <xdr:cNvPr id="3" name="正方形/長方形 2"/>
        <xdr:cNvSpPr/>
      </xdr:nvSpPr>
      <xdr:spPr>
        <a:xfrm>
          <a:off x="4445124" y="37469291"/>
          <a:ext cx="2143935" cy="766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８百万円</a:t>
          </a:r>
          <a:endParaRPr kumimoji="1" lang="en-US" altLang="ja-JP" sz="1100"/>
        </a:p>
      </xdr:txBody>
    </xdr:sp>
    <xdr:clientData/>
  </xdr:twoCellAnchor>
  <xdr:twoCellAnchor>
    <xdr:from>
      <xdr:col>21</xdr:col>
      <xdr:colOff>0</xdr:colOff>
      <xdr:row>744</xdr:row>
      <xdr:rowOff>169424</xdr:rowOff>
    </xdr:from>
    <xdr:to>
      <xdr:col>32</xdr:col>
      <xdr:colOff>98290</xdr:colOff>
      <xdr:row>745</xdr:row>
      <xdr:rowOff>338108</xdr:rowOff>
    </xdr:to>
    <xdr:sp macro="" textlink="">
      <xdr:nvSpPr>
        <xdr:cNvPr id="4" name="大かっこ 3"/>
        <xdr:cNvSpPr/>
      </xdr:nvSpPr>
      <xdr:spPr>
        <a:xfrm>
          <a:off x="4324865" y="38333782"/>
          <a:ext cx="2363695" cy="5162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a:t>
          </a:r>
        </a:p>
      </xdr:txBody>
    </xdr:sp>
    <xdr:clientData/>
  </xdr:twoCellAnchor>
  <xdr:twoCellAnchor>
    <xdr:from>
      <xdr:col>31</xdr:col>
      <xdr:colOff>150612</xdr:colOff>
      <xdr:row>748</xdr:row>
      <xdr:rowOff>219693</xdr:rowOff>
    </xdr:from>
    <xdr:to>
      <xdr:col>40</xdr:col>
      <xdr:colOff>45538</xdr:colOff>
      <xdr:row>751</xdr:row>
      <xdr:rowOff>25494</xdr:rowOff>
    </xdr:to>
    <xdr:sp macro="" textlink="">
      <xdr:nvSpPr>
        <xdr:cNvPr id="5" name="正方形/長方形 4"/>
        <xdr:cNvSpPr/>
      </xdr:nvSpPr>
      <xdr:spPr>
        <a:xfrm>
          <a:off x="6534936" y="39774186"/>
          <a:ext cx="1748440" cy="84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６百万円</a:t>
          </a:r>
          <a:endParaRPr kumimoji="1" lang="en-US" altLang="ja-JP" sz="1100"/>
        </a:p>
      </xdr:txBody>
    </xdr:sp>
    <xdr:clientData/>
  </xdr:twoCellAnchor>
  <xdr:twoCellAnchor>
    <xdr:from>
      <xdr:col>31</xdr:col>
      <xdr:colOff>147408</xdr:colOff>
      <xdr:row>747</xdr:row>
      <xdr:rowOff>253798</xdr:rowOff>
    </xdr:from>
    <xdr:to>
      <xdr:col>40</xdr:col>
      <xdr:colOff>50600</xdr:colOff>
      <xdr:row>748</xdr:row>
      <xdr:rowOff>140466</xdr:rowOff>
    </xdr:to>
    <xdr:sp macro="" textlink="">
      <xdr:nvSpPr>
        <xdr:cNvPr id="6" name="テキスト ボックス 5"/>
        <xdr:cNvSpPr txBox="1"/>
      </xdr:nvSpPr>
      <xdr:spPr>
        <a:xfrm>
          <a:off x="6531732" y="39460757"/>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127140</xdr:colOff>
      <xdr:row>751</xdr:row>
      <xdr:rowOff>107817</xdr:rowOff>
    </xdr:from>
    <xdr:to>
      <xdr:col>46</xdr:col>
      <xdr:colOff>33937</xdr:colOff>
      <xdr:row>752</xdr:row>
      <xdr:rowOff>296047</xdr:rowOff>
    </xdr:to>
    <xdr:sp macro="" textlink="">
      <xdr:nvSpPr>
        <xdr:cNvPr id="7" name="大かっこ 6"/>
        <xdr:cNvSpPr/>
      </xdr:nvSpPr>
      <xdr:spPr>
        <a:xfrm>
          <a:off x="5893626" y="40704912"/>
          <a:ext cx="3613825" cy="535763"/>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30</a:t>
          </a:r>
          <a:r>
            <a:rPr lang="ja-JP" altLang="en-US" sz="1200">
              <a:solidFill>
                <a:sysClr val="windowText" lastClr="000000"/>
              </a:solidFill>
              <a:effectLst/>
              <a:latin typeface="+mn-lt"/>
              <a:ea typeface="+mn-ea"/>
              <a:cs typeface="+mn-cs"/>
            </a:rPr>
            <a:t>年度「ラストマイルにおける円滑な支援物資輸送の実現に向けた調査及び検討会運営」</a:t>
          </a:r>
          <a:endParaRPr lang="en-US" altLang="ja-JP" sz="1200">
            <a:solidFill>
              <a:sysClr val="windowText" lastClr="000000"/>
            </a:solidFill>
            <a:latin typeface="+mn-ea"/>
            <a:ea typeface="+mn-ea"/>
            <a:cs typeface="+mn-cs"/>
          </a:endParaRPr>
        </a:p>
      </xdr:txBody>
    </xdr:sp>
    <xdr:clientData/>
  </xdr:twoCellAnchor>
  <xdr:twoCellAnchor>
    <xdr:from>
      <xdr:col>26</xdr:col>
      <xdr:colOff>161684</xdr:colOff>
      <xdr:row>745</xdr:row>
      <xdr:rowOff>299491</xdr:rowOff>
    </xdr:from>
    <xdr:to>
      <xdr:col>31</xdr:col>
      <xdr:colOff>150611</xdr:colOff>
      <xdr:row>749</xdr:row>
      <xdr:rowOff>295427</xdr:rowOff>
    </xdr:to>
    <xdr:cxnSp macro="">
      <xdr:nvCxnSpPr>
        <xdr:cNvPr id="8" name="図形 209"/>
        <xdr:cNvCxnSpPr>
          <a:endCxn id="5" idx="1"/>
        </xdr:cNvCxnSpPr>
      </xdr:nvCxnSpPr>
      <xdr:spPr>
        <a:xfrm rot="16200000" flipH="1">
          <a:off x="5332571" y="38995091"/>
          <a:ext cx="1386071" cy="101865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172496</xdr:colOff>
      <xdr:row>749</xdr:row>
      <xdr:rowOff>277300</xdr:rowOff>
    </xdr:from>
    <xdr:to>
      <xdr:col>31</xdr:col>
      <xdr:colOff>161423</xdr:colOff>
      <xdr:row>754</xdr:row>
      <xdr:rowOff>267631</xdr:rowOff>
    </xdr:to>
    <xdr:cxnSp macro="">
      <xdr:nvCxnSpPr>
        <xdr:cNvPr id="9" name="図形 209"/>
        <xdr:cNvCxnSpPr/>
      </xdr:nvCxnSpPr>
      <xdr:spPr>
        <a:xfrm rot="16200000" flipH="1">
          <a:off x="5172419" y="40533999"/>
          <a:ext cx="1728000" cy="101865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148553</xdr:colOff>
      <xdr:row>753</xdr:row>
      <xdr:rowOff>191891</xdr:rowOff>
    </xdr:from>
    <xdr:to>
      <xdr:col>40</xdr:col>
      <xdr:colOff>43479</xdr:colOff>
      <xdr:row>755</xdr:row>
      <xdr:rowOff>345226</xdr:rowOff>
    </xdr:to>
    <xdr:sp macro="" textlink="">
      <xdr:nvSpPr>
        <xdr:cNvPr id="11" name="正方形/長方形 10"/>
        <xdr:cNvSpPr/>
      </xdr:nvSpPr>
      <xdr:spPr>
        <a:xfrm>
          <a:off x="6532877" y="41484053"/>
          <a:ext cx="1748440" cy="84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Ｂ．地方運輸局（９機関）</a:t>
          </a:r>
          <a:endParaRPr kumimoji="1" lang="en-US" altLang="ja-JP" sz="1100"/>
        </a:p>
        <a:p>
          <a:pPr algn="ctr"/>
          <a:r>
            <a:rPr kumimoji="1" lang="ja-JP" altLang="en-US" sz="1100"/>
            <a:t>１百万円</a:t>
          </a:r>
          <a:endParaRPr kumimoji="1" lang="en-US" altLang="ja-JP" sz="1100"/>
        </a:p>
      </xdr:txBody>
    </xdr:sp>
    <xdr:clientData/>
  </xdr:twoCellAnchor>
  <xdr:twoCellAnchor>
    <xdr:from>
      <xdr:col>32</xdr:col>
      <xdr:colOff>119067</xdr:colOff>
      <xdr:row>742</xdr:row>
      <xdr:rowOff>-1</xdr:rowOff>
    </xdr:from>
    <xdr:to>
      <xdr:col>43</xdr:col>
      <xdr:colOff>51832</xdr:colOff>
      <xdr:row>745</xdr:row>
      <xdr:rowOff>59530</xdr:rowOff>
    </xdr:to>
    <xdr:sp macro="" textlink="">
      <xdr:nvSpPr>
        <xdr:cNvPr id="12" name="大かっこ 11"/>
        <xdr:cNvSpPr/>
      </xdr:nvSpPr>
      <xdr:spPr>
        <a:xfrm>
          <a:off x="6596067" y="39028687"/>
          <a:ext cx="2159234" cy="11310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災害に強い物流システムの構築事業に関する業務（職員旅費）</a:t>
          </a:r>
          <a:endParaRPr lang="en-US" altLang="ja-JP" sz="1000"/>
        </a:p>
        <a:p>
          <a:pPr algn="ctr">
            <a:lnSpc>
              <a:spcPts val="1300"/>
            </a:lnSpc>
          </a:pPr>
          <a:r>
            <a:rPr lang="ja-JP" altLang="en-US" sz="10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20" zoomScaleNormal="59" zoomScaleSheetLayoutView="12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208</v>
      </c>
      <c r="AT2" s="925"/>
      <c r="AU2" s="925"/>
      <c r="AV2" s="43"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515</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479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185</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481</v>
      </c>
      <c r="AF5" s="687"/>
      <c r="AG5" s="687"/>
      <c r="AH5" s="687"/>
      <c r="AI5" s="687"/>
      <c r="AJ5" s="687"/>
      <c r="AK5" s="687"/>
      <c r="AL5" s="687"/>
      <c r="AM5" s="687"/>
      <c r="AN5" s="687"/>
      <c r="AO5" s="687"/>
      <c r="AP5" s="688"/>
      <c r="AQ5" s="689" t="s">
        <v>544</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156.75" customHeight="1" x14ac:dyDescent="0.15">
      <c r="A7" s="483" t="s">
        <v>22</v>
      </c>
      <c r="B7" s="484"/>
      <c r="C7" s="484"/>
      <c r="D7" s="484"/>
      <c r="E7" s="484"/>
      <c r="F7" s="485"/>
      <c r="G7" s="486" t="s">
        <v>483</v>
      </c>
      <c r="H7" s="487"/>
      <c r="I7" s="487"/>
      <c r="J7" s="487"/>
      <c r="K7" s="487"/>
      <c r="L7" s="487"/>
      <c r="M7" s="487"/>
      <c r="N7" s="487"/>
      <c r="O7" s="487"/>
      <c r="P7" s="487"/>
      <c r="Q7" s="487"/>
      <c r="R7" s="487"/>
      <c r="S7" s="487"/>
      <c r="T7" s="487"/>
      <c r="U7" s="487"/>
      <c r="V7" s="487"/>
      <c r="W7" s="487"/>
      <c r="X7" s="488"/>
      <c r="Y7" s="907" t="s">
        <v>433</v>
      </c>
      <c r="Z7" s="431"/>
      <c r="AA7" s="431"/>
      <c r="AB7" s="431"/>
      <c r="AC7" s="431"/>
      <c r="AD7" s="908"/>
      <c r="AE7" s="897" t="s">
        <v>550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330</v>
      </c>
      <c r="B8" s="484"/>
      <c r="C8" s="484"/>
      <c r="D8" s="484"/>
      <c r="E8" s="484"/>
      <c r="F8" s="485"/>
      <c r="G8" s="926" t="str">
        <f>入力規則等!A28</f>
        <v>国土強靱化施策</v>
      </c>
      <c r="H8" s="708"/>
      <c r="I8" s="708"/>
      <c r="J8" s="708"/>
      <c r="K8" s="708"/>
      <c r="L8" s="708"/>
      <c r="M8" s="708"/>
      <c r="N8" s="708"/>
      <c r="O8" s="708"/>
      <c r="P8" s="708"/>
      <c r="Q8" s="708"/>
      <c r="R8" s="708"/>
      <c r="S8" s="708"/>
      <c r="T8" s="708"/>
      <c r="U8" s="708"/>
      <c r="V8" s="708"/>
      <c r="W8" s="708"/>
      <c r="X8" s="927"/>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742" t="s">
        <v>484</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80.25" customHeight="1" x14ac:dyDescent="0.15">
      <c r="A10" s="648" t="s">
        <v>29</v>
      </c>
      <c r="B10" s="649"/>
      <c r="C10" s="649"/>
      <c r="D10" s="649"/>
      <c r="E10" s="649"/>
      <c r="F10" s="649"/>
      <c r="G10" s="742" t="s">
        <v>485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28" t="s">
        <v>24</v>
      </c>
      <c r="B12" s="929"/>
      <c r="C12" s="929"/>
      <c r="D12" s="929"/>
      <c r="E12" s="929"/>
      <c r="F12" s="930"/>
      <c r="G12" s="748"/>
      <c r="H12" s="749"/>
      <c r="I12" s="749"/>
      <c r="J12" s="749"/>
      <c r="K12" s="749"/>
      <c r="L12" s="749"/>
      <c r="M12" s="749"/>
      <c r="N12" s="749"/>
      <c r="O12" s="749"/>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11</v>
      </c>
      <c r="Q13" s="646"/>
      <c r="R13" s="646"/>
      <c r="S13" s="646"/>
      <c r="T13" s="646"/>
      <c r="U13" s="646"/>
      <c r="V13" s="647"/>
      <c r="W13" s="645">
        <v>10</v>
      </c>
      <c r="X13" s="646"/>
      <c r="Y13" s="646"/>
      <c r="Z13" s="646"/>
      <c r="AA13" s="646"/>
      <c r="AB13" s="646"/>
      <c r="AC13" s="647"/>
      <c r="AD13" s="645">
        <v>8</v>
      </c>
      <c r="AE13" s="646"/>
      <c r="AF13" s="646"/>
      <c r="AG13" s="646"/>
      <c r="AH13" s="646"/>
      <c r="AI13" s="646"/>
      <c r="AJ13" s="647"/>
      <c r="AK13" s="645">
        <v>13</v>
      </c>
      <c r="AL13" s="646"/>
      <c r="AM13" s="646"/>
      <c r="AN13" s="646"/>
      <c r="AO13" s="646"/>
      <c r="AP13" s="646"/>
      <c r="AQ13" s="647"/>
      <c r="AR13" s="904">
        <v>17</v>
      </c>
      <c r="AS13" s="905"/>
      <c r="AT13" s="905"/>
      <c r="AU13" s="905"/>
      <c r="AV13" s="905"/>
      <c r="AW13" s="905"/>
      <c r="AX13" s="906"/>
    </row>
    <row r="14" spans="1:50" ht="21" customHeight="1" x14ac:dyDescent="0.15">
      <c r="A14" s="602"/>
      <c r="B14" s="603"/>
      <c r="C14" s="603"/>
      <c r="D14" s="603"/>
      <c r="E14" s="603"/>
      <c r="F14" s="604"/>
      <c r="G14" s="713"/>
      <c r="H14" s="714"/>
      <c r="I14" s="699" t="s">
        <v>8</v>
      </c>
      <c r="J14" s="750"/>
      <c r="K14" s="750"/>
      <c r="L14" s="750"/>
      <c r="M14" s="750"/>
      <c r="N14" s="750"/>
      <c r="O14" s="751"/>
      <c r="P14" s="645" t="s">
        <v>483</v>
      </c>
      <c r="Q14" s="646"/>
      <c r="R14" s="646"/>
      <c r="S14" s="646"/>
      <c r="T14" s="646"/>
      <c r="U14" s="646"/>
      <c r="V14" s="647"/>
      <c r="W14" s="645" t="s">
        <v>483</v>
      </c>
      <c r="X14" s="646"/>
      <c r="Y14" s="646"/>
      <c r="Z14" s="646"/>
      <c r="AA14" s="646"/>
      <c r="AB14" s="646"/>
      <c r="AC14" s="647"/>
      <c r="AD14" s="645" t="s">
        <v>483</v>
      </c>
      <c r="AE14" s="646"/>
      <c r="AF14" s="646"/>
      <c r="AG14" s="646"/>
      <c r="AH14" s="646"/>
      <c r="AI14" s="646"/>
      <c r="AJ14" s="647"/>
      <c r="AK14" s="645" t="s">
        <v>483</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483</v>
      </c>
      <c r="AL15" s="646"/>
      <c r="AM15" s="646"/>
      <c r="AN15" s="646"/>
      <c r="AO15" s="646"/>
      <c r="AP15" s="646"/>
      <c r="AQ15" s="647"/>
      <c r="AR15" s="645" t="s">
        <v>543</v>
      </c>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t="s">
        <v>483</v>
      </c>
      <c r="AE16" s="646"/>
      <c r="AF16" s="646"/>
      <c r="AG16" s="646"/>
      <c r="AH16" s="646"/>
      <c r="AI16" s="646"/>
      <c r="AJ16" s="647"/>
      <c r="AK16" s="645" t="s">
        <v>483</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483</v>
      </c>
      <c r="X17" s="646"/>
      <c r="Y17" s="646"/>
      <c r="Z17" s="646"/>
      <c r="AA17" s="646"/>
      <c r="AB17" s="646"/>
      <c r="AC17" s="647"/>
      <c r="AD17" s="645" t="s">
        <v>483</v>
      </c>
      <c r="AE17" s="646"/>
      <c r="AF17" s="646"/>
      <c r="AG17" s="646"/>
      <c r="AH17" s="646"/>
      <c r="AI17" s="646"/>
      <c r="AJ17" s="647"/>
      <c r="AK17" s="645" t="s">
        <v>483</v>
      </c>
      <c r="AL17" s="646"/>
      <c r="AM17" s="646"/>
      <c r="AN17" s="646"/>
      <c r="AO17" s="646"/>
      <c r="AP17" s="646"/>
      <c r="AQ17" s="647"/>
      <c r="AR17" s="902"/>
      <c r="AS17" s="902"/>
      <c r="AT17" s="902"/>
      <c r="AU17" s="902"/>
      <c r="AV17" s="902"/>
      <c r="AW17" s="902"/>
      <c r="AX17" s="903"/>
    </row>
    <row r="18" spans="1:50" ht="24.75" customHeight="1" x14ac:dyDescent="0.15">
      <c r="A18" s="602"/>
      <c r="B18" s="603"/>
      <c r="C18" s="603"/>
      <c r="D18" s="603"/>
      <c r="E18" s="603"/>
      <c r="F18" s="604"/>
      <c r="G18" s="715"/>
      <c r="H18" s="716"/>
      <c r="I18" s="704" t="s">
        <v>20</v>
      </c>
      <c r="J18" s="705"/>
      <c r="K18" s="705"/>
      <c r="L18" s="705"/>
      <c r="M18" s="705"/>
      <c r="N18" s="705"/>
      <c r="O18" s="706"/>
      <c r="P18" s="863">
        <f>SUM(P13:V17)</f>
        <v>11</v>
      </c>
      <c r="Q18" s="864"/>
      <c r="R18" s="864"/>
      <c r="S18" s="864"/>
      <c r="T18" s="864"/>
      <c r="U18" s="864"/>
      <c r="V18" s="865"/>
      <c r="W18" s="863">
        <f>SUM(W13:AC17)</f>
        <v>10</v>
      </c>
      <c r="X18" s="864"/>
      <c r="Y18" s="864"/>
      <c r="Z18" s="864"/>
      <c r="AA18" s="864"/>
      <c r="AB18" s="864"/>
      <c r="AC18" s="865"/>
      <c r="AD18" s="863">
        <f>SUM(AD13:AJ17)</f>
        <v>8</v>
      </c>
      <c r="AE18" s="864"/>
      <c r="AF18" s="864"/>
      <c r="AG18" s="864"/>
      <c r="AH18" s="864"/>
      <c r="AI18" s="864"/>
      <c r="AJ18" s="865"/>
      <c r="AK18" s="863">
        <f>SUM(AK13:AQ17)</f>
        <v>13</v>
      </c>
      <c r="AL18" s="864"/>
      <c r="AM18" s="864"/>
      <c r="AN18" s="864"/>
      <c r="AO18" s="864"/>
      <c r="AP18" s="864"/>
      <c r="AQ18" s="865"/>
      <c r="AR18" s="863">
        <f>SUM(AR13:AX17)</f>
        <v>17</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10</v>
      </c>
      <c r="Q19" s="646"/>
      <c r="R19" s="646"/>
      <c r="S19" s="646"/>
      <c r="T19" s="646"/>
      <c r="U19" s="646"/>
      <c r="V19" s="647"/>
      <c r="W19" s="645">
        <v>9</v>
      </c>
      <c r="X19" s="646"/>
      <c r="Y19" s="646"/>
      <c r="Z19" s="646"/>
      <c r="AA19" s="646"/>
      <c r="AB19" s="646"/>
      <c r="AC19" s="647"/>
      <c r="AD19" s="645">
        <v>8</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1" t="s">
        <v>10</v>
      </c>
      <c r="H20" s="862"/>
      <c r="I20" s="862"/>
      <c r="J20" s="862"/>
      <c r="K20" s="862"/>
      <c r="L20" s="862"/>
      <c r="M20" s="862"/>
      <c r="N20" s="862"/>
      <c r="O20" s="862"/>
      <c r="P20" s="304">
        <f>IF(P18=0, "-", SUM(P19)/P18)</f>
        <v>0.90909090909090906</v>
      </c>
      <c r="Q20" s="304"/>
      <c r="R20" s="304"/>
      <c r="S20" s="304"/>
      <c r="T20" s="304"/>
      <c r="U20" s="304"/>
      <c r="V20" s="304"/>
      <c r="W20" s="304">
        <f t="shared" ref="W20" si="0">IF(W18=0, "-", SUM(W19)/W18)</f>
        <v>0.9</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1"/>
      <c r="G21" s="302" t="s">
        <v>398</v>
      </c>
      <c r="H21" s="303"/>
      <c r="I21" s="303"/>
      <c r="J21" s="303"/>
      <c r="K21" s="303"/>
      <c r="L21" s="303"/>
      <c r="M21" s="303"/>
      <c r="N21" s="303"/>
      <c r="O21" s="303"/>
      <c r="P21" s="304">
        <f>IF(P19=0, "-", SUM(P19)/SUM(P13,P14))</f>
        <v>0.90909090909090906</v>
      </c>
      <c r="Q21" s="304"/>
      <c r="R21" s="304"/>
      <c r="S21" s="304"/>
      <c r="T21" s="304"/>
      <c r="U21" s="304"/>
      <c r="V21" s="304"/>
      <c r="W21" s="304">
        <f t="shared" ref="W21" si="2">IF(W19=0, "-", SUM(W19)/SUM(W13,W14))</f>
        <v>0.9</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469</v>
      </c>
      <c r="B22" s="950"/>
      <c r="C22" s="950"/>
      <c r="D22" s="950"/>
      <c r="E22" s="950"/>
      <c r="F22" s="951"/>
      <c r="G22" s="936" t="s">
        <v>378</v>
      </c>
      <c r="H22" s="208"/>
      <c r="I22" s="208"/>
      <c r="J22" s="208"/>
      <c r="K22" s="208"/>
      <c r="L22" s="208"/>
      <c r="M22" s="208"/>
      <c r="N22" s="208"/>
      <c r="O22" s="209"/>
      <c r="P22" s="921" t="s">
        <v>438</v>
      </c>
      <c r="Q22" s="208"/>
      <c r="R22" s="208"/>
      <c r="S22" s="208"/>
      <c r="T22" s="208"/>
      <c r="U22" s="208"/>
      <c r="V22" s="209"/>
      <c r="W22" s="921" t="s">
        <v>434</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491</v>
      </c>
      <c r="H23" s="938"/>
      <c r="I23" s="938"/>
      <c r="J23" s="938"/>
      <c r="K23" s="938"/>
      <c r="L23" s="938"/>
      <c r="M23" s="938"/>
      <c r="N23" s="938"/>
      <c r="O23" s="939"/>
      <c r="P23" s="904">
        <v>12</v>
      </c>
      <c r="Q23" s="905"/>
      <c r="R23" s="905"/>
      <c r="S23" s="905"/>
      <c r="T23" s="905"/>
      <c r="U23" s="905"/>
      <c r="V23" s="922"/>
      <c r="W23" s="904">
        <v>15</v>
      </c>
      <c r="X23" s="905"/>
      <c r="Y23" s="905"/>
      <c r="Z23" s="905"/>
      <c r="AA23" s="905"/>
      <c r="AB23" s="905"/>
      <c r="AC23" s="922"/>
      <c r="AD23" s="959" t="s">
        <v>548</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486</v>
      </c>
      <c r="H24" s="941"/>
      <c r="I24" s="941"/>
      <c r="J24" s="941"/>
      <c r="K24" s="941"/>
      <c r="L24" s="941"/>
      <c r="M24" s="941"/>
      <c r="N24" s="941"/>
      <c r="O24" s="942"/>
      <c r="P24" s="645">
        <v>1</v>
      </c>
      <c r="Q24" s="646"/>
      <c r="R24" s="646"/>
      <c r="S24" s="646"/>
      <c r="T24" s="646"/>
      <c r="U24" s="646"/>
      <c r="V24" s="647"/>
      <c r="W24" s="645">
        <v>2</v>
      </c>
      <c r="X24" s="646"/>
      <c r="Y24" s="646"/>
      <c r="Z24" s="646"/>
      <c r="AA24" s="646"/>
      <c r="AB24" s="646"/>
      <c r="AC24" s="647"/>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5"/>
      <c r="Q25" s="646"/>
      <c r="R25" s="646"/>
      <c r="S25" s="646"/>
      <c r="T25" s="646"/>
      <c r="U25" s="646"/>
      <c r="V25" s="647"/>
      <c r="W25" s="645"/>
      <c r="X25" s="646"/>
      <c r="Y25" s="646"/>
      <c r="Z25" s="646"/>
      <c r="AA25" s="646"/>
      <c r="AB25" s="646"/>
      <c r="AC25" s="647"/>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5"/>
      <c r="Q26" s="646"/>
      <c r="R26" s="646"/>
      <c r="S26" s="646"/>
      <c r="T26" s="646"/>
      <c r="U26" s="646"/>
      <c r="V26" s="647"/>
      <c r="W26" s="645"/>
      <c r="X26" s="646"/>
      <c r="Y26" s="646"/>
      <c r="Z26" s="646"/>
      <c r="AA26" s="646"/>
      <c r="AB26" s="646"/>
      <c r="AC26" s="647"/>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5"/>
      <c r="Q27" s="646"/>
      <c r="R27" s="646"/>
      <c r="S27" s="646"/>
      <c r="T27" s="646"/>
      <c r="U27" s="646"/>
      <c r="V27" s="647"/>
      <c r="W27" s="645"/>
      <c r="X27" s="646"/>
      <c r="Y27" s="646"/>
      <c r="Z27" s="646"/>
      <c r="AA27" s="646"/>
      <c r="AB27" s="646"/>
      <c r="AC27" s="647"/>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382</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5">
        <f>AK13</f>
        <v>13</v>
      </c>
      <c r="Q29" s="646"/>
      <c r="R29" s="646"/>
      <c r="S29" s="646"/>
      <c r="T29" s="646"/>
      <c r="U29" s="646"/>
      <c r="V29" s="647"/>
      <c r="W29" s="918">
        <f>AR13</f>
        <v>17</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394</v>
      </c>
      <c r="B30" s="847"/>
      <c r="C30" s="847"/>
      <c r="D30" s="847"/>
      <c r="E30" s="847"/>
      <c r="F30" s="848"/>
      <c r="G30" s="761" t="s">
        <v>264</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5" t="s">
        <v>306</v>
      </c>
      <c r="AR30" s="756"/>
      <c r="AS30" s="756"/>
      <c r="AT30" s="757"/>
      <c r="AU30" s="762" t="s">
        <v>252</v>
      </c>
      <c r="AV30" s="762"/>
      <c r="AW30" s="762"/>
      <c r="AX30" s="901"/>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c r="AR31" s="186"/>
      <c r="AS31" s="119" t="s">
        <v>307</v>
      </c>
      <c r="AT31" s="120"/>
      <c r="AU31" s="185">
        <v>32</v>
      </c>
      <c r="AV31" s="185"/>
      <c r="AW31" s="386" t="s">
        <v>296</v>
      </c>
      <c r="AX31" s="387"/>
    </row>
    <row r="32" spans="1:50" ht="23.25" customHeight="1" x14ac:dyDescent="0.15">
      <c r="A32" s="391"/>
      <c r="B32" s="389"/>
      <c r="C32" s="389"/>
      <c r="D32" s="389"/>
      <c r="E32" s="389"/>
      <c r="F32" s="390"/>
      <c r="G32" s="552" t="s">
        <v>487</v>
      </c>
      <c r="H32" s="553"/>
      <c r="I32" s="553"/>
      <c r="J32" s="553"/>
      <c r="K32" s="553"/>
      <c r="L32" s="553"/>
      <c r="M32" s="553"/>
      <c r="N32" s="553"/>
      <c r="O32" s="554"/>
      <c r="P32" s="91" t="s">
        <v>488</v>
      </c>
      <c r="Q32" s="91"/>
      <c r="R32" s="91"/>
      <c r="S32" s="91"/>
      <c r="T32" s="91"/>
      <c r="U32" s="91"/>
      <c r="V32" s="91"/>
      <c r="W32" s="91"/>
      <c r="X32" s="92"/>
      <c r="Y32" s="459" t="s">
        <v>12</v>
      </c>
      <c r="Z32" s="519"/>
      <c r="AA32" s="520"/>
      <c r="AB32" s="449" t="s">
        <v>489</v>
      </c>
      <c r="AC32" s="449"/>
      <c r="AD32" s="449"/>
      <c r="AE32" s="204">
        <v>62</v>
      </c>
      <c r="AF32" s="205"/>
      <c r="AG32" s="205"/>
      <c r="AH32" s="205"/>
      <c r="AI32" s="204">
        <v>68</v>
      </c>
      <c r="AJ32" s="205"/>
      <c r="AK32" s="205"/>
      <c r="AL32" s="205"/>
      <c r="AM32" s="204">
        <v>85</v>
      </c>
      <c r="AN32" s="205"/>
      <c r="AO32" s="205"/>
      <c r="AP32" s="205"/>
      <c r="AQ32" s="326"/>
      <c r="AR32" s="193"/>
      <c r="AS32" s="193"/>
      <c r="AT32" s="327"/>
      <c r="AU32" s="205" t="s">
        <v>546</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489</v>
      </c>
      <c r="AC33" s="511"/>
      <c r="AD33" s="511"/>
      <c r="AE33" s="204" t="s">
        <v>483</v>
      </c>
      <c r="AF33" s="205"/>
      <c r="AG33" s="205"/>
      <c r="AH33" s="205"/>
      <c r="AI33" s="204" t="s">
        <v>483</v>
      </c>
      <c r="AJ33" s="205"/>
      <c r="AK33" s="205"/>
      <c r="AL33" s="205"/>
      <c r="AM33" s="204" t="s">
        <v>483</v>
      </c>
      <c r="AN33" s="205"/>
      <c r="AO33" s="205"/>
      <c r="AP33" s="205"/>
      <c r="AQ33" s="326"/>
      <c r="AR33" s="193"/>
      <c r="AS33" s="193"/>
      <c r="AT33" s="327"/>
      <c r="AU33" s="205">
        <v>100</v>
      </c>
      <c r="AV33" s="205"/>
      <c r="AW33" s="205"/>
      <c r="AX33" s="207"/>
    </row>
    <row r="34" spans="1:50" ht="59.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t="s">
        <v>483</v>
      </c>
      <c r="AF34" s="205"/>
      <c r="AG34" s="205"/>
      <c r="AH34" s="205"/>
      <c r="AI34" s="204" t="s">
        <v>483</v>
      </c>
      <c r="AJ34" s="205"/>
      <c r="AK34" s="205"/>
      <c r="AL34" s="205"/>
      <c r="AM34" s="204" t="s">
        <v>483</v>
      </c>
      <c r="AN34" s="205"/>
      <c r="AO34" s="205"/>
      <c r="AP34" s="205"/>
      <c r="AQ34" s="326"/>
      <c r="AR34" s="193"/>
      <c r="AS34" s="193"/>
      <c r="AT34" s="327"/>
      <c r="AU34" s="205" t="s">
        <v>546</v>
      </c>
      <c r="AV34" s="205"/>
      <c r="AW34" s="205"/>
      <c r="AX34" s="207"/>
    </row>
    <row r="35" spans="1:50" ht="23.25" customHeight="1" x14ac:dyDescent="0.15">
      <c r="A35" s="212" t="s">
        <v>423</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394</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9" t="s">
        <v>252</v>
      </c>
      <c r="AV37" s="399"/>
      <c r="AW37" s="399"/>
      <c r="AX37" s="895"/>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394</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9" t="s">
        <v>252</v>
      </c>
      <c r="AV44" s="399"/>
      <c r="AW44" s="399"/>
      <c r="AX44" s="895"/>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9" t="s">
        <v>252</v>
      </c>
      <c r="AV51" s="909"/>
      <c r="AW51" s="909"/>
      <c r="AX51" s="910"/>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9" t="s">
        <v>252</v>
      </c>
      <c r="AV58" s="909"/>
      <c r="AW58" s="909"/>
      <c r="AX58" s="910"/>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5"/>
      <c r="AF77" s="876"/>
      <c r="AG77" s="876"/>
      <c r="AH77" s="876"/>
      <c r="AI77" s="875"/>
      <c r="AJ77" s="876"/>
      <c r="AK77" s="876"/>
      <c r="AL77" s="876"/>
      <c r="AM77" s="875"/>
      <c r="AN77" s="876"/>
      <c r="AO77" s="876"/>
      <c r="AP77" s="876"/>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5"/>
      <c r="I78" s="576"/>
      <c r="J78" s="576"/>
      <c r="K78" s="576"/>
      <c r="L78" s="576"/>
      <c r="M78" s="576"/>
      <c r="N78" s="576"/>
      <c r="O78" s="577"/>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389</v>
      </c>
      <c r="AP79" s="265"/>
      <c r="AQ79" s="265"/>
      <c r="AR79" s="67" t="s">
        <v>387</v>
      </c>
      <c r="AS79" s="264"/>
      <c r="AT79" s="265"/>
      <c r="AU79" s="265"/>
      <c r="AV79" s="265"/>
      <c r="AW79" s="265"/>
      <c r="AX79" s="932"/>
    </row>
    <row r="80" spans="1:50" ht="18.75" hidden="1" customHeight="1" x14ac:dyDescent="0.15">
      <c r="A80" s="849"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0"/>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row>
    <row r="83" spans="1:60" ht="22.5" hidden="1" customHeight="1" x14ac:dyDescent="0.15">
      <c r="A83" s="850"/>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row>
    <row r="84" spans="1:60" ht="19.5" hidden="1" customHeight="1" x14ac:dyDescent="0.15">
      <c r="A84" s="850"/>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4"/>
    </row>
    <row r="85" spans="1:60" ht="18.75" hidden="1" customHeight="1" x14ac:dyDescent="0.15">
      <c r="A85" s="850"/>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453</v>
      </c>
      <c r="AF85" s="231"/>
      <c r="AG85" s="231"/>
      <c r="AH85" s="232"/>
      <c r="AI85" s="230" t="s">
        <v>450</v>
      </c>
      <c r="AJ85" s="231"/>
      <c r="AK85" s="231"/>
      <c r="AL85" s="232"/>
      <c r="AM85" s="236" t="s">
        <v>445</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0"/>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0"/>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0"/>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0"/>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453</v>
      </c>
      <c r="AF90" s="231"/>
      <c r="AG90" s="231"/>
      <c r="AH90" s="232"/>
      <c r="AI90" s="230" t="s">
        <v>450</v>
      </c>
      <c r="AJ90" s="231"/>
      <c r="AK90" s="231"/>
      <c r="AL90" s="232"/>
      <c r="AM90" s="236" t="s">
        <v>445</v>
      </c>
      <c r="AN90" s="236"/>
      <c r="AO90" s="236"/>
      <c r="AP90" s="230"/>
      <c r="AQ90" s="145" t="s">
        <v>306</v>
      </c>
      <c r="AR90" s="116"/>
      <c r="AS90" s="116"/>
      <c r="AT90" s="117"/>
      <c r="AU90" s="521" t="s">
        <v>252</v>
      </c>
      <c r="AV90" s="521"/>
      <c r="AW90" s="521"/>
      <c r="AX90" s="522"/>
    </row>
    <row r="91" spans="1:60" ht="18.75" hidden="1" customHeight="1" x14ac:dyDescent="0.15">
      <c r="A91" s="85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0"/>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0"/>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0"/>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0"/>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453</v>
      </c>
      <c r="AF95" s="231"/>
      <c r="AG95" s="231"/>
      <c r="AH95" s="232"/>
      <c r="AI95" s="230" t="s">
        <v>450</v>
      </c>
      <c r="AJ95" s="231"/>
      <c r="AK95" s="231"/>
      <c r="AL95" s="232"/>
      <c r="AM95" s="236" t="s">
        <v>445</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0"/>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0"/>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453</v>
      </c>
      <c r="AF100" s="528"/>
      <c r="AG100" s="528"/>
      <c r="AH100" s="529"/>
      <c r="AI100" s="527" t="s">
        <v>450</v>
      </c>
      <c r="AJ100" s="528"/>
      <c r="AK100" s="528"/>
      <c r="AL100" s="529"/>
      <c r="AM100" s="527" t="s">
        <v>446</v>
      </c>
      <c r="AN100" s="528"/>
      <c r="AO100" s="528"/>
      <c r="AP100" s="529"/>
      <c r="AQ100" s="306" t="s">
        <v>439</v>
      </c>
      <c r="AR100" s="307"/>
      <c r="AS100" s="307"/>
      <c r="AT100" s="308"/>
      <c r="AU100" s="306" t="s">
        <v>436</v>
      </c>
      <c r="AV100" s="307"/>
      <c r="AW100" s="307"/>
      <c r="AX100" s="309"/>
    </row>
    <row r="101" spans="1:60" ht="23.25" customHeight="1" x14ac:dyDescent="0.15">
      <c r="A101" s="410"/>
      <c r="B101" s="411"/>
      <c r="C101" s="411"/>
      <c r="D101" s="411"/>
      <c r="E101" s="411"/>
      <c r="F101" s="412"/>
      <c r="G101" s="91" t="s">
        <v>528</v>
      </c>
      <c r="H101" s="91"/>
      <c r="I101" s="91"/>
      <c r="J101" s="91"/>
      <c r="K101" s="91"/>
      <c r="L101" s="91"/>
      <c r="M101" s="91"/>
      <c r="N101" s="91"/>
      <c r="O101" s="91"/>
      <c r="P101" s="91"/>
      <c r="Q101" s="91"/>
      <c r="R101" s="91"/>
      <c r="S101" s="91"/>
      <c r="T101" s="91"/>
      <c r="U101" s="91"/>
      <c r="V101" s="91"/>
      <c r="W101" s="91"/>
      <c r="X101" s="92"/>
      <c r="Y101" s="530" t="s">
        <v>54</v>
      </c>
      <c r="Z101" s="531"/>
      <c r="AA101" s="532"/>
      <c r="AB101" s="449" t="s">
        <v>492</v>
      </c>
      <c r="AC101" s="449"/>
      <c r="AD101" s="449"/>
      <c r="AE101" s="204" t="s">
        <v>483</v>
      </c>
      <c r="AF101" s="205"/>
      <c r="AG101" s="205"/>
      <c r="AH101" s="206"/>
      <c r="AI101" s="204" t="s">
        <v>483</v>
      </c>
      <c r="AJ101" s="205"/>
      <c r="AK101" s="205"/>
      <c r="AL101" s="206"/>
      <c r="AM101" s="204">
        <v>1</v>
      </c>
      <c r="AN101" s="205"/>
      <c r="AO101" s="205"/>
      <c r="AP101" s="206"/>
      <c r="AQ101" s="204" t="s">
        <v>546</v>
      </c>
      <c r="AR101" s="205"/>
      <c r="AS101" s="205"/>
      <c r="AT101" s="206"/>
      <c r="AU101" s="205" t="s">
        <v>546</v>
      </c>
      <c r="AV101" s="205"/>
      <c r="AW101" s="205"/>
      <c r="AX101" s="207"/>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492</v>
      </c>
      <c r="AC102" s="449"/>
      <c r="AD102" s="449"/>
      <c r="AE102" s="406" t="s">
        <v>483</v>
      </c>
      <c r="AF102" s="406"/>
      <c r="AG102" s="406"/>
      <c r="AH102" s="406"/>
      <c r="AI102" s="406" t="s">
        <v>483</v>
      </c>
      <c r="AJ102" s="406"/>
      <c r="AK102" s="406"/>
      <c r="AL102" s="406"/>
      <c r="AM102" s="406">
        <v>1</v>
      </c>
      <c r="AN102" s="406"/>
      <c r="AO102" s="406"/>
      <c r="AP102" s="406"/>
      <c r="AQ102" s="259">
        <v>1</v>
      </c>
      <c r="AR102" s="260"/>
      <c r="AS102" s="260"/>
      <c r="AT102" s="305"/>
      <c r="AU102" s="205" t="s">
        <v>546</v>
      </c>
      <c r="AV102" s="205"/>
      <c r="AW102" s="205"/>
      <c r="AX102" s="207"/>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453</v>
      </c>
      <c r="AF103" s="404"/>
      <c r="AG103" s="404"/>
      <c r="AH103" s="405"/>
      <c r="AI103" s="403" t="s">
        <v>450</v>
      </c>
      <c r="AJ103" s="404"/>
      <c r="AK103" s="404"/>
      <c r="AL103" s="405"/>
      <c r="AM103" s="403" t="s">
        <v>446</v>
      </c>
      <c r="AN103" s="404"/>
      <c r="AO103" s="404"/>
      <c r="AP103" s="405"/>
      <c r="AQ103" s="270" t="s">
        <v>439</v>
      </c>
      <c r="AR103" s="271"/>
      <c r="AS103" s="271"/>
      <c r="AT103" s="310"/>
      <c r="AU103" s="270" t="s">
        <v>436</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453</v>
      </c>
      <c r="AF106" s="404"/>
      <c r="AG106" s="404"/>
      <c r="AH106" s="405"/>
      <c r="AI106" s="403" t="s">
        <v>450</v>
      </c>
      <c r="AJ106" s="404"/>
      <c r="AK106" s="404"/>
      <c r="AL106" s="405"/>
      <c r="AM106" s="403" t="s">
        <v>445</v>
      </c>
      <c r="AN106" s="404"/>
      <c r="AO106" s="404"/>
      <c r="AP106" s="405"/>
      <c r="AQ106" s="270" t="s">
        <v>439</v>
      </c>
      <c r="AR106" s="271"/>
      <c r="AS106" s="271"/>
      <c r="AT106" s="310"/>
      <c r="AU106" s="270" t="s">
        <v>436</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453</v>
      </c>
      <c r="AF109" s="404"/>
      <c r="AG109" s="404"/>
      <c r="AH109" s="405"/>
      <c r="AI109" s="403" t="s">
        <v>450</v>
      </c>
      <c r="AJ109" s="404"/>
      <c r="AK109" s="404"/>
      <c r="AL109" s="405"/>
      <c r="AM109" s="403" t="s">
        <v>446</v>
      </c>
      <c r="AN109" s="404"/>
      <c r="AO109" s="404"/>
      <c r="AP109" s="405"/>
      <c r="AQ109" s="270" t="s">
        <v>439</v>
      </c>
      <c r="AR109" s="271"/>
      <c r="AS109" s="271"/>
      <c r="AT109" s="310"/>
      <c r="AU109" s="270" t="s">
        <v>436</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453</v>
      </c>
      <c r="AF112" s="404"/>
      <c r="AG112" s="404"/>
      <c r="AH112" s="405"/>
      <c r="AI112" s="403" t="s">
        <v>450</v>
      </c>
      <c r="AJ112" s="404"/>
      <c r="AK112" s="404"/>
      <c r="AL112" s="405"/>
      <c r="AM112" s="403" t="s">
        <v>445</v>
      </c>
      <c r="AN112" s="404"/>
      <c r="AO112" s="404"/>
      <c r="AP112" s="405"/>
      <c r="AQ112" s="270" t="s">
        <v>439</v>
      </c>
      <c r="AR112" s="271"/>
      <c r="AS112" s="271"/>
      <c r="AT112" s="310"/>
      <c r="AU112" s="270" t="s">
        <v>436</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453</v>
      </c>
      <c r="AF115" s="404"/>
      <c r="AG115" s="404"/>
      <c r="AH115" s="405"/>
      <c r="AI115" s="403" t="s">
        <v>450</v>
      </c>
      <c r="AJ115" s="404"/>
      <c r="AK115" s="404"/>
      <c r="AL115" s="405"/>
      <c r="AM115" s="403" t="s">
        <v>445</v>
      </c>
      <c r="AN115" s="404"/>
      <c r="AO115" s="404"/>
      <c r="AP115" s="405"/>
      <c r="AQ115" s="579" t="s">
        <v>440</v>
      </c>
      <c r="AR115" s="580"/>
      <c r="AS115" s="580"/>
      <c r="AT115" s="580"/>
      <c r="AU115" s="580"/>
      <c r="AV115" s="580"/>
      <c r="AW115" s="580"/>
      <c r="AX115" s="581"/>
    </row>
    <row r="116" spans="1:50" ht="23.25" customHeight="1" x14ac:dyDescent="0.15">
      <c r="A116" s="427"/>
      <c r="B116" s="428"/>
      <c r="C116" s="428"/>
      <c r="D116" s="428"/>
      <c r="E116" s="428"/>
      <c r="F116" s="429"/>
      <c r="G116" s="381" t="s">
        <v>529</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526</v>
      </c>
      <c r="AC116" s="451"/>
      <c r="AD116" s="452"/>
      <c r="AE116" s="406" t="s">
        <v>483</v>
      </c>
      <c r="AF116" s="406"/>
      <c r="AG116" s="406"/>
      <c r="AH116" s="406"/>
      <c r="AI116" s="406" t="s">
        <v>483</v>
      </c>
      <c r="AJ116" s="406"/>
      <c r="AK116" s="406"/>
      <c r="AL116" s="406"/>
      <c r="AM116" s="406">
        <v>5940</v>
      </c>
      <c r="AN116" s="406"/>
      <c r="AO116" s="406"/>
      <c r="AP116" s="406"/>
      <c r="AQ116" s="204">
        <v>12009</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525</v>
      </c>
      <c r="AC117" s="461"/>
      <c r="AD117" s="462"/>
      <c r="AE117" s="539" t="s">
        <v>483</v>
      </c>
      <c r="AF117" s="539"/>
      <c r="AG117" s="539"/>
      <c r="AH117" s="539"/>
      <c r="AI117" s="539" t="s">
        <v>483</v>
      </c>
      <c r="AJ117" s="539"/>
      <c r="AK117" s="539"/>
      <c r="AL117" s="539"/>
      <c r="AM117" s="539" t="s">
        <v>527</v>
      </c>
      <c r="AN117" s="539"/>
      <c r="AO117" s="539"/>
      <c r="AP117" s="539"/>
      <c r="AQ117" s="539" t="s">
        <v>547</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453</v>
      </c>
      <c r="AF118" s="404"/>
      <c r="AG118" s="404"/>
      <c r="AH118" s="405"/>
      <c r="AI118" s="403" t="s">
        <v>450</v>
      </c>
      <c r="AJ118" s="404"/>
      <c r="AK118" s="404"/>
      <c r="AL118" s="405"/>
      <c r="AM118" s="403" t="s">
        <v>445</v>
      </c>
      <c r="AN118" s="404"/>
      <c r="AO118" s="404"/>
      <c r="AP118" s="405"/>
      <c r="AQ118" s="579" t="s">
        <v>440</v>
      </c>
      <c r="AR118" s="580"/>
      <c r="AS118" s="580"/>
      <c r="AT118" s="580"/>
      <c r="AU118" s="580"/>
      <c r="AV118" s="580"/>
      <c r="AW118" s="580"/>
      <c r="AX118" s="581"/>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453</v>
      </c>
      <c r="AF121" s="404"/>
      <c r="AG121" s="404"/>
      <c r="AH121" s="405"/>
      <c r="AI121" s="403" t="s">
        <v>450</v>
      </c>
      <c r="AJ121" s="404"/>
      <c r="AK121" s="404"/>
      <c r="AL121" s="405"/>
      <c r="AM121" s="403" t="s">
        <v>445</v>
      </c>
      <c r="AN121" s="404"/>
      <c r="AO121" s="404"/>
      <c r="AP121" s="405"/>
      <c r="AQ121" s="579" t="s">
        <v>440</v>
      </c>
      <c r="AR121" s="580"/>
      <c r="AS121" s="580"/>
      <c r="AT121" s="580"/>
      <c r="AU121" s="580"/>
      <c r="AV121" s="580"/>
      <c r="AW121" s="580"/>
      <c r="AX121" s="581"/>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454</v>
      </c>
      <c r="AF124" s="404"/>
      <c r="AG124" s="404"/>
      <c r="AH124" s="405"/>
      <c r="AI124" s="403" t="s">
        <v>450</v>
      </c>
      <c r="AJ124" s="404"/>
      <c r="AK124" s="404"/>
      <c r="AL124" s="405"/>
      <c r="AM124" s="403" t="s">
        <v>445</v>
      </c>
      <c r="AN124" s="404"/>
      <c r="AO124" s="404"/>
      <c r="AP124" s="405"/>
      <c r="AQ124" s="579" t="s">
        <v>440</v>
      </c>
      <c r="AR124" s="580"/>
      <c r="AS124" s="580"/>
      <c r="AT124" s="580"/>
      <c r="AU124" s="580"/>
      <c r="AV124" s="580"/>
      <c r="AW124" s="580"/>
      <c r="AX124" s="581"/>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5"/>
      <c r="Y126" s="459" t="s">
        <v>48</v>
      </c>
      <c r="Z126" s="434"/>
      <c r="AA126" s="435"/>
      <c r="AB126" s="460" t="s">
        <v>402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1"/>
      <c r="Z127" s="912"/>
      <c r="AA127" s="913"/>
      <c r="AB127" s="233" t="s">
        <v>11</v>
      </c>
      <c r="AC127" s="234"/>
      <c r="AD127" s="235"/>
      <c r="AE127" s="403" t="s">
        <v>453</v>
      </c>
      <c r="AF127" s="404"/>
      <c r="AG127" s="404"/>
      <c r="AH127" s="405"/>
      <c r="AI127" s="403" t="s">
        <v>450</v>
      </c>
      <c r="AJ127" s="404"/>
      <c r="AK127" s="404"/>
      <c r="AL127" s="405"/>
      <c r="AM127" s="403" t="s">
        <v>445</v>
      </c>
      <c r="AN127" s="404"/>
      <c r="AO127" s="404"/>
      <c r="AP127" s="405"/>
      <c r="AQ127" s="579" t="s">
        <v>440</v>
      </c>
      <c r="AR127" s="580"/>
      <c r="AS127" s="580"/>
      <c r="AT127" s="580"/>
      <c r="AU127" s="580"/>
      <c r="AV127" s="580"/>
      <c r="AW127" s="580"/>
      <c r="AX127" s="581"/>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321</v>
      </c>
      <c r="Z134" s="188"/>
      <c r="AA134" s="189"/>
      <c r="AB134" s="190" t="s">
        <v>489</v>
      </c>
      <c r="AC134" s="191"/>
      <c r="AD134" s="191"/>
      <c r="AE134" s="192">
        <v>62</v>
      </c>
      <c r="AF134" s="193"/>
      <c r="AG134" s="193"/>
      <c r="AH134" s="193"/>
      <c r="AI134" s="192">
        <v>68</v>
      </c>
      <c r="AJ134" s="193"/>
      <c r="AK134" s="193"/>
      <c r="AL134" s="193"/>
      <c r="AM134" s="192">
        <v>85</v>
      </c>
      <c r="AN134" s="193"/>
      <c r="AO134" s="193"/>
      <c r="AP134" s="193"/>
      <c r="AQ134" s="192"/>
      <c r="AR134" s="193"/>
      <c r="AS134" s="193"/>
      <c r="AT134" s="193"/>
      <c r="AU134" s="192" t="s">
        <v>546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489</v>
      </c>
      <c r="AC135" s="199"/>
      <c r="AD135" s="199"/>
      <c r="AE135" s="192" t="s">
        <v>483</v>
      </c>
      <c r="AF135" s="377"/>
      <c r="AG135" s="377"/>
      <c r="AH135" s="378"/>
      <c r="AI135" s="192" t="s">
        <v>483</v>
      </c>
      <c r="AJ135" s="377"/>
      <c r="AK135" s="377"/>
      <c r="AL135" s="378"/>
      <c r="AM135" s="192" t="s">
        <v>483</v>
      </c>
      <c r="AN135" s="377"/>
      <c r="AO135" s="377"/>
      <c r="AP135" s="378"/>
      <c r="AQ135" s="192"/>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thickBo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16"/>
      <c r="E430" s="160" t="s">
        <v>463</v>
      </c>
      <c r="F430" s="883"/>
      <c r="G430" s="884" t="s">
        <v>326</v>
      </c>
      <c r="H430" s="109"/>
      <c r="I430" s="109"/>
      <c r="J430" s="885"/>
      <c r="K430" s="886"/>
      <c r="L430" s="886"/>
      <c r="M430" s="886"/>
      <c r="N430" s="886"/>
      <c r="O430" s="886"/>
      <c r="P430" s="886"/>
      <c r="Q430" s="886"/>
      <c r="R430" s="886"/>
      <c r="S430" s="886"/>
      <c r="T430" s="88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8"/>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8"/>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4" t="s">
        <v>326</v>
      </c>
      <c r="H484" s="109"/>
      <c r="I484" s="109"/>
      <c r="J484" s="885"/>
      <c r="K484" s="886"/>
      <c r="L484" s="886"/>
      <c r="M484" s="886"/>
      <c r="N484" s="886"/>
      <c r="O484" s="886"/>
      <c r="P484" s="886"/>
      <c r="Q484" s="886"/>
      <c r="R484" s="886"/>
      <c r="S484" s="886"/>
      <c r="T484" s="88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4" t="s">
        <v>326</v>
      </c>
      <c r="H538" s="109"/>
      <c r="I538" s="109"/>
      <c r="J538" s="885"/>
      <c r="K538" s="886"/>
      <c r="L538" s="886"/>
      <c r="M538" s="886"/>
      <c r="N538" s="886"/>
      <c r="O538" s="886"/>
      <c r="P538" s="886"/>
      <c r="Q538" s="886"/>
      <c r="R538" s="886"/>
      <c r="S538" s="886"/>
      <c r="T538" s="88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4" t="s">
        <v>326</v>
      </c>
      <c r="H592" s="109"/>
      <c r="I592" s="109"/>
      <c r="J592" s="885"/>
      <c r="K592" s="886"/>
      <c r="L592" s="886"/>
      <c r="M592" s="886"/>
      <c r="N592" s="886"/>
      <c r="O592" s="886"/>
      <c r="P592" s="886"/>
      <c r="Q592" s="886"/>
      <c r="R592" s="886"/>
      <c r="S592" s="886"/>
      <c r="T592" s="88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4" t="s">
        <v>326</v>
      </c>
      <c r="H646" s="109"/>
      <c r="I646" s="109"/>
      <c r="J646" s="885"/>
      <c r="K646" s="886"/>
      <c r="L646" s="886"/>
      <c r="M646" s="886"/>
      <c r="N646" s="886"/>
      <c r="O646" s="886"/>
      <c r="P646" s="886"/>
      <c r="Q646" s="886"/>
      <c r="R646" s="886"/>
      <c r="S646" s="886"/>
      <c r="T646" s="88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45" customHeight="1" x14ac:dyDescent="0.15">
      <c r="A702" s="855" t="s">
        <v>258</v>
      </c>
      <c r="B702" s="856"/>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482</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60" customHeight="1" x14ac:dyDescent="0.15">
      <c r="A703" s="857"/>
      <c r="B703" s="858"/>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482</v>
      </c>
      <c r="AE703" s="315"/>
      <c r="AF703" s="315"/>
      <c r="AG703" s="87" t="s">
        <v>498</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59"/>
      <c r="B704" s="860"/>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482</v>
      </c>
      <c r="AE704" s="771"/>
      <c r="AF704" s="771"/>
      <c r="AG704" s="153" t="s">
        <v>499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482</v>
      </c>
      <c r="AE705" s="703"/>
      <c r="AF705" s="703"/>
      <c r="AG705" s="111" t="s">
        <v>521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519</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37.5" customHeight="1" x14ac:dyDescent="0.15">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520</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506</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43.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482</v>
      </c>
      <c r="AE709" s="315"/>
      <c r="AF709" s="315"/>
      <c r="AG709" s="87" t="s">
        <v>500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482</v>
      </c>
      <c r="AE711" s="315"/>
      <c r="AF711" s="315"/>
      <c r="AG711" s="87" t="s">
        <v>501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506</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506</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42"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482</v>
      </c>
      <c r="AE714" s="796"/>
      <c r="AF714" s="797"/>
      <c r="AG714" s="724" t="s">
        <v>502</v>
      </c>
      <c r="AH714" s="725"/>
      <c r="AI714" s="725"/>
      <c r="AJ714" s="725"/>
      <c r="AK714" s="725"/>
      <c r="AL714" s="725"/>
      <c r="AM714" s="725"/>
      <c r="AN714" s="725"/>
      <c r="AO714" s="725"/>
      <c r="AP714" s="725"/>
      <c r="AQ714" s="725"/>
      <c r="AR714" s="725"/>
      <c r="AS714" s="725"/>
      <c r="AT714" s="725"/>
      <c r="AU714" s="725"/>
      <c r="AV714" s="725"/>
      <c r="AW714" s="725"/>
      <c r="AX714" s="726"/>
    </row>
    <row r="715" spans="1:50" ht="36.75" customHeight="1" x14ac:dyDescent="0.15">
      <c r="A715" s="628" t="s">
        <v>39</v>
      </c>
      <c r="B715" s="772"/>
      <c r="C715" s="773" t="s">
        <v>369</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482</v>
      </c>
      <c r="AE715" s="593"/>
      <c r="AF715" s="644"/>
      <c r="AG715" s="730" t="s">
        <v>503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506</v>
      </c>
      <c r="AE716" s="615"/>
      <c r="AF716" s="615"/>
      <c r="AG716" s="87"/>
      <c r="AH716" s="88"/>
      <c r="AI716" s="88"/>
      <c r="AJ716" s="88"/>
      <c r="AK716" s="88"/>
      <c r="AL716" s="88"/>
      <c r="AM716" s="88"/>
      <c r="AN716" s="88"/>
      <c r="AO716" s="88"/>
      <c r="AP716" s="88"/>
      <c r="AQ716" s="88"/>
      <c r="AR716" s="88"/>
      <c r="AS716" s="88"/>
      <c r="AT716" s="88"/>
      <c r="AU716" s="88"/>
      <c r="AV716" s="88"/>
      <c r="AW716" s="88"/>
      <c r="AX716" s="89"/>
    </row>
    <row r="717" spans="1:50" ht="34.5" customHeight="1" x14ac:dyDescent="0.15">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482</v>
      </c>
      <c r="AE717" s="315"/>
      <c r="AF717" s="315"/>
      <c r="AG717" s="87" t="s">
        <v>504</v>
      </c>
      <c r="AH717" s="88"/>
      <c r="AI717" s="88"/>
      <c r="AJ717" s="88"/>
      <c r="AK717" s="88"/>
      <c r="AL717" s="88"/>
      <c r="AM717" s="88"/>
      <c r="AN717" s="88"/>
      <c r="AO717" s="88"/>
      <c r="AP717" s="88"/>
      <c r="AQ717" s="88"/>
      <c r="AR717" s="88"/>
      <c r="AS717" s="88"/>
      <c r="AT717" s="88"/>
      <c r="AU717" s="88"/>
      <c r="AV717" s="88"/>
      <c r="AW717" s="88"/>
      <c r="AX717" s="89"/>
    </row>
    <row r="718" spans="1:50" ht="45.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482</v>
      </c>
      <c r="AE718" s="315"/>
      <c r="AF718" s="315"/>
      <c r="AG718" s="113" t="s">
        <v>505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506</v>
      </c>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6"/>
      <c r="B722" s="76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6"/>
      <c r="B723" s="76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6"/>
      <c r="B724" s="76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8"/>
      <c r="B725" s="76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5" t="s">
        <v>507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508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255</v>
      </c>
      <c r="B731" s="788"/>
      <c r="C731" s="788"/>
      <c r="D731" s="788"/>
      <c r="E731" s="789"/>
      <c r="F731" s="717" t="s">
        <v>542</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545</v>
      </c>
      <c r="B733" s="662"/>
      <c r="C733" s="662"/>
      <c r="D733" s="662"/>
      <c r="E733" s="663"/>
      <c r="F733" s="625" t="s">
        <v>549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467</v>
      </c>
      <c r="B737" s="196"/>
      <c r="C737" s="196"/>
      <c r="D737" s="197"/>
      <c r="E737" s="975" t="s">
        <v>483</v>
      </c>
      <c r="F737" s="975"/>
      <c r="G737" s="975"/>
      <c r="H737" s="975"/>
      <c r="I737" s="975"/>
      <c r="J737" s="975"/>
      <c r="K737" s="975"/>
      <c r="L737" s="975"/>
      <c r="M737" s="975"/>
      <c r="N737" s="351" t="s">
        <v>460</v>
      </c>
      <c r="O737" s="351"/>
      <c r="P737" s="351"/>
      <c r="Q737" s="351"/>
      <c r="R737" s="975" t="s">
        <v>483</v>
      </c>
      <c r="S737" s="975"/>
      <c r="T737" s="975"/>
      <c r="U737" s="975"/>
      <c r="V737" s="975"/>
      <c r="W737" s="975"/>
      <c r="X737" s="975"/>
      <c r="Y737" s="975"/>
      <c r="Z737" s="975"/>
      <c r="AA737" s="351" t="s">
        <v>459</v>
      </c>
      <c r="AB737" s="351"/>
      <c r="AC737" s="351"/>
      <c r="AD737" s="351"/>
      <c r="AE737" s="975" t="s">
        <v>511</v>
      </c>
      <c r="AF737" s="975"/>
      <c r="AG737" s="975"/>
      <c r="AH737" s="975"/>
      <c r="AI737" s="975"/>
      <c r="AJ737" s="975"/>
      <c r="AK737" s="975"/>
      <c r="AL737" s="975"/>
      <c r="AM737" s="975"/>
      <c r="AN737" s="351" t="s">
        <v>458</v>
      </c>
      <c r="AO737" s="351"/>
      <c r="AP737" s="351"/>
      <c r="AQ737" s="351"/>
      <c r="AR737" s="967" t="s">
        <v>512</v>
      </c>
      <c r="AS737" s="968"/>
      <c r="AT737" s="968"/>
      <c r="AU737" s="968"/>
      <c r="AV737" s="968"/>
      <c r="AW737" s="968"/>
      <c r="AX737" s="969"/>
      <c r="AY737" s="75"/>
      <c r="AZ737" s="75"/>
    </row>
    <row r="738" spans="1:52" ht="24.75" customHeight="1" x14ac:dyDescent="0.15">
      <c r="A738" s="976" t="s">
        <v>457</v>
      </c>
      <c r="B738" s="196"/>
      <c r="C738" s="196"/>
      <c r="D738" s="197"/>
      <c r="E738" s="975" t="s">
        <v>509</v>
      </c>
      <c r="F738" s="975"/>
      <c r="G738" s="975"/>
      <c r="H738" s="975"/>
      <c r="I738" s="975"/>
      <c r="J738" s="975"/>
      <c r="K738" s="975"/>
      <c r="L738" s="975"/>
      <c r="M738" s="975"/>
      <c r="N738" s="351" t="s">
        <v>456</v>
      </c>
      <c r="O738" s="351"/>
      <c r="P738" s="351"/>
      <c r="Q738" s="351"/>
      <c r="R738" s="975" t="s">
        <v>510</v>
      </c>
      <c r="S738" s="975"/>
      <c r="T738" s="975"/>
      <c r="U738" s="975"/>
      <c r="V738" s="975"/>
      <c r="W738" s="975"/>
      <c r="X738" s="975"/>
      <c r="Y738" s="975"/>
      <c r="Z738" s="975"/>
      <c r="AA738" s="351" t="s">
        <v>455</v>
      </c>
      <c r="AB738" s="351"/>
      <c r="AC738" s="351"/>
      <c r="AD738" s="351"/>
      <c r="AE738" s="975" t="s">
        <v>514</v>
      </c>
      <c r="AF738" s="975"/>
      <c r="AG738" s="975"/>
      <c r="AH738" s="975"/>
      <c r="AI738" s="975"/>
      <c r="AJ738" s="975"/>
      <c r="AK738" s="975"/>
      <c r="AL738" s="975"/>
      <c r="AM738" s="975"/>
      <c r="AN738" s="351" t="s">
        <v>451</v>
      </c>
      <c r="AO738" s="351"/>
      <c r="AP738" s="351"/>
      <c r="AQ738" s="351"/>
      <c r="AR738" s="967" t="s">
        <v>513</v>
      </c>
      <c r="AS738" s="968"/>
      <c r="AT738" s="968"/>
      <c r="AU738" s="968"/>
      <c r="AV738" s="968"/>
      <c r="AW738" s="968"/>
      <c r="AX738" s="969"/>
    </row>
    <row r="739" spans="1:52" ht="24.75" customHeight="1" thickBot="1" x14ac:dyDescent="0.2">
      <c r="A739" s="977" t="s">
        <v>447</v>
      </c>
      <c r="B739" s="978"/>
      <c r="C739" s="978"/>
      <c r="D739" s="979"/>
      <c r="E739" s="980" t="s">
        <v>515</v>
      </c>
      <c r="F739" s="970"/>
      <c r="G739" s="970"/>
      <c r="H739" s="79" t="str">
        <f>IF(E739="", "", "(")</f>
        <v>(</v>
      </c>
      <c r="I739" s="970"/>
      <c r="J739" s="970"/>
      <c r="K739" s="79" t="str">
        <f>IF(OR(I739="　", I739=""), "", "-")</f>
        <v/>
      </c>
      <c r="L739" s="971">
        <v>213</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02" t="s">
        <v>427</v>
      </c>
      <c r="B740" s="603"/>
      <c r="C740" s="603"/>
      <c r="D740" s="603"/>
      <c r="E740" s="603"/>
      <c r="F740" s="60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429</v>
      </c>
      <c r="B779" s="617"/>
      <c r="C779" s="617"/>
      <c r="D779" s="617"/>
      <c r="E779" s="617"/>
      <c r="F779" s="618"/>
      <c r="G779" s="583" t="s">
        <v>517</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541</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516</v>
      </c>
      <c r="H781" s="659"/>
      <c r="I781" s="659"/>
      <c r="J781" s="659"/>
      <c r="K781" s="660"/>
      <c r="L781" s="652" t="s">
        <v>522</v>
      </c>
      <c r="M781" s="653"/>
      <c r="N781" s="653"/>
      <c r="O781" s="653"/>
      <c r="P781" s="653"/>
      <c r="Q781" s="653"/>
      <c r="R781" s="653"/>
      <c r="S781" s="653"/>
      <c r="T781" s="653"/>
      <c r="U781" s="653"/>
      <c r="V781" s="653"/>
      <c r="W781" s="653"/>
      <c r="X781" s="654"/>
      <c r="Y781" s="374">
        <v>6</v>
      </c>
      <c r="Z781" s="375"/>
      <c r="AA781" s="375"/>
      <c r="AB781" s="793"/>
      <c r="AC781" s="658" t="s">
        <v>518</v>
      </c>
      <c r="AD781" s="659"/>
      <c r="AE781" s="659"/>
      <c r="AF781" s="659"/>
      <c r="AG781" s="660"/>
      <c r="AH781" s="652" t="s">
        <v>486</v>
      </c>
      <c r="AI781" s="653"/>
      <c r="AJ781" s="653"/>
      <c r="AK781" s="653"/>
      <c r="AL781" s="653"/>
      <c r="AM781" s="653"/>
      <c r="AN781" s="653"/>
      <c r="AO781" s="653"/>
      <c r="AP781" s="653"/>
      <c r="AQ781" s="653"/>
      <c r="AR781" s="653"/>
      <c r="AS781" s="653"/>
      <c r="AT781" s="654"/>
      <c r="AU781" s="374">
        <v>0.2</v>
      </c>
      <c r="AV781" s="375"/>
      <c r="AW781" s="375"/>
      <c r="AX781" s="376"/>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6</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0.2</v>
      </c>
      <c r="AV791" s="820"/>
      <c r="AW791" s="820"/>
      <c r="AX791" s="822"/>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4"/>
      <c r="Z794" s="375"/>
      <c r="AA794" s="375"/>
      <c r="AB794" s="793"/>
      <c r="AC794" s="658"/>
      <c r="AD794" s="659"/>
      <c r="AE794" s="659"/>
      <c r="AF794" s="659"/>
      <c r="AG794" s="660"/>
      <c r="AH794" s="652"/>
      <c r="AI794" s="653"/>
      <c r="AJ794" s="653"/>
      <c r="AK794" s="653"/>
      <c r="AL794" s="653"/>
      <c r="AM794" s="653"/>
      <c r="AN794" s="653"/>
      <c r="AO794" s="653"/>
      <c r="AP794" s="653"/>
      <c r="AQ794" s="653"/>
      <c r="AR794" s="653"/>
      <c r="AS794" s="653"/>
      <c r="AT794" s="654"/>
      <c r="AU794" s="374"/>
      <c r="AV794" s="375"/>
      <c r="AW794" s="375"/>
      <c r="AX794" s="376"/>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4"/>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89" t="s">
        <v>266</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523</v>
      </c>
      <c r="D837" s="333"/>
      <c r="E837" s="333"/>
      <c r="F837" s="333"/>
      <c r="G837" s="333"/>
      <c r="H837" s="333"/>
      <c r="I837" s="333"/>
      <c r="J837" s="334">
        <v>3010401051209</v>
      </c>
      <c r="K837" s="335"/>
      <c r="L837" s="335"/>
      <c r="M837" s="335"/>
      <c r="N837" s="335"/>
      <c r="O837" s="335"/>
      <c r="P837" s="348" t="s">
        <v>524</v>
      </c>
      <c r="Q837" s="336"/>
      <c r="R837" s="336"/>
      <c r="S837" s="336"/>
      <c r="T837" s="336"/>
      <c r="U837" s="336"/>
      <c r="V837" s="336"/>
      <c r="W837" s="336"/>
      <c r="X837" s="336"/>
      <c r="Y837" s="337">
        <v>6</v>
      </c>
      <c r="Z837" s="338"/>
      <c r="AA837" s="338"/>
      <c r="AB837" s="339"/>
      <c r="AC837" s="349" t="s">
        <v>419</v>
      </c>
      <c r="AD837" s="357"/>
      <c r="AE837" s="357"/>
      <c r="AF837" s="357"/>
      <c r="AG837" s="357"/>
      <c r="AH837" s="358">
        <v>1</v>
      </c>
      <c r="AI837" s="359"/>
      <c r="AJ837" s="359"/>
      <c r="AK837" s="359"/>
      <c r="AL837" s="343">
        <v>100</v>
      </c>
      <c r="AM837" s="344"/>
      <c r="AN837" s="344"/>
      <c r="AO837" s="345"/>
      <c r="AP837" s="346" t="s">
        <v>540</v>
      </c>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530</v>
      </c>
      <c r="D870" s="333"/>
      <c r="E870" s="333"/>
      <c r="F870" s="333"/>
      <c r="G870" s="333"/>
      <c r="H870" s="333"/>
      <c r="I870" s="333"/>
      <c r="J870" s="334">
        <v>2000012100001</v>
      </c>
      <c r="K870" s="335"/>
      <c r="L870" s="335"/>
      <c r="M870" s="335"/>
      <c r="N870" s="335"/>
      <c r="O870" s="335"/>
      <c r="P870" s="348" t="s">
        <v>539</v>
      </c>
      <c r="Q870" s="336"/>
      <c r="R870" s="336"/>
      <c r="S870" s="336"/>
      <c r="T870" s="336"/>
      <c r="U870" s="336"/>
      <c r="V870" s="336"/>
      <c r="W870" s="336"/>
      <c r="X870" s="336"/>
      <c r="Y870" s="337">
        <v>0.2</v>
      </c>
      <c r="Z870" s="338"/>
      <c r="AA870" s="338"/>
      <c r="AB870" s="339"/>
      <c r="AC870" s="349" t="s">
        <v>195</v>
      </c>
      <c r="AD870" s="357"/>
      <c r="AE870" s="357"/>
      <c r="AF870" s="357"/>
      <c r="AG870" s="357"/>
      <c r="AH870" s="358" t="s">
        <v>540</v>
      </c>
      <c r="AI870" s="359"/>
      <c r="AJ870" s="359"/>
      <c r="AK870" s="359"/>
      <c r="AL870" s="343" t="s">
        <v>540</v>
      </c>
      <c r="AM870" s="344"/>
      <c r="AN870" s="344"/>
      <c r="AO870" s="345"/>
      <c r="AP870" s="346" t="s">
        <v>540</v>
      </c>
      <c r="AQ870" s="346"/>
      <c r="AR870" s="346"/>
      <c r="AS870" s="346"/>
      <c r="AT870" s="346"/>
      <c r="AU870" s="346"/>
      <c r="AV870" s="346"/>
      <c r="AW870" s="346"/>
      <c r="AX870" s="346"/>
    </row>
    <row r="871" spans="1:50" ht="30" customHeight="1" x14ac:dyDescent="0.15">
      <c r="A871" s="362">
        <v>2</v>
      </c>
      <c r="B871" s="362">
        <v>1</v>
      </c>
      <c r="C871" s="347" t="s">
        <v>531</v>
      </c>
      <c r="D871" s="333"/>
      <c r="E871" s="333"/>
      <c r="F871" s="333"/>
      <c r="G871" s="333"/>
      <c r="H871" s="333"/>
      <c r="I871" s="333"/>
      <c r="J871" s="334">
        <v>2000012100001</v>
      </c>
      <c r="K871" s="335"/>
      <c r="L871" s="335"/>
      <c r="M871" s="335"/>
      <c r="N871" s="335"/>
      <c r="O871" s="335"/>
      <c r="P871" s="348" t="s">
        <v>539</v>
      </c>
      <c r="Q871" s="336"/>
      <c r="R871" s="336"/>
      <c r="S871" s="336"/>
      <c r="T871" s="336"/>
      <c r="U871" s="336"/>
      <c r="V871" s="336"/>
      <c r="W871" s="336"/>
      <c r="X871" s="336"/>
      <c r="Y871" s="337">
        <v>0.1</v>
      </c>
      <c r="Z871" s="338"/>
      <c r="AA871" s="338"/>
      <c r="AB871" s="339"/>
      <c r="AC871" s="349" t="s">
        <v>195</v>
      </c>
      <c r="AD871" s="349"/>
      <c r="AE871" s="349"/>
      <c r="AF871" s="349"/>
      <c r="AG871" s="349"/>
      <c r="AH871" s="358" t="s">
        <v>540</v>
      </c>
      <c r="AI871" s="359"/>
      <c r="AJ871" s="359"/>
      <c r="AK871" s="359"/>
      <c r="AL871" s="343" t="s">
        <v>540</v>
      </c>
      <c r="AM871" s="344"/>
      <c r="AN871" s="344"/>
      <c r="AO871" s="345"/>
      <c r="AP871" s="346" t="s">
        <v>540</v>
      </c>
      <c r="AQ871" s="346"/>
      <c r="AR871" s="346"/>
      <c r="AS871" s="346"/>
      <c r="AT871" s="346"/>
      <c r="AU871" s="346"/>
      <c r="AV871" s="346"/>
      <c r="AW871" s="346"/>
      <c r="AX871" s="346"/>
    </row>
    <row r="872" spans="1:50" ht="30" customHeight="1" x14ac:dyDescent="0.15">
      <c r="A872" s="362">
        <v>3</v>
      </c>
      <c r="B872" s="362">
        <v>1</v>
      </c>
      <c r="C872" s="347" t="s">
        <v>532</v>
      </c>
      <c r="D872" s="333"/>
      <c r="E872" s="333"/>
      <c r="F872" s="333"/>
      <c r="G872" s="333"/>
      <c r="H872" s="333"/>
      <c r="I872" s="333"/>
      <c r="J872" s="334">
        <v>2000012100001</v>
      </c>
      <c r="K872" s="335"/>
      <c r="L872" s="335"/>
      <c r="M872" s="335"/>
      <c r="N872" s="335"/>
      <c r="O872" s="335"/>
      <c r="P872" s="348" t="s">
        <v>539</v>
      </c>
      <c r="Q872" s="336"/>
      <c r="R872" s="336"/>
      <c r="S872" s="336"/>
      <c r="T872" s="336"/>
      <c r="U872" s="336"/>
      <c r="V872" s="336"/>
      <c r="W872" s="336"/>
      <c r="X872" s="336"/>
      <c r="Y872" s="337">
        <v>0.1</v>
      </c>
      <c r="Z872" s="338"/>
      <c r="AA872" s="338"/>
      <c r="AB872" s="339"/>
      <c r="AC872" s="349" t="s">
        <v>195</v>
      </c>
      <c r="AD872" s="349"/>
      <c r="AE872" s="349"/>
      <c r="AF872" s="349"/>
      <c r="AG872" s="349"/>
      <c r="AH872" s="341" t="s">
        <v>540</v>
      </c>
      <c r="AI872" s="342"/>
      <c r="AJ872" s="342"/>
      <c r="AK872" s="342"/>
      <c r="AL872" s="343" t="s">
        <v>540</v>
      </c>
      <c r="AM872" s="344"/>
      <c r="AN872" s="344"/>
      <c r="AO872" s="345"/>
      <c r="AP872" s="346" t="s">
        <v>540</v>
      </c>
      <c r="AQ872" s="346"/>
      <c r="AR872" s="346"/>
      <c r="AS872" s="346"/>
      <c r="AT872" s="346"/>
      <c r="AU872" s="346"/>
      <c r="AV872" s="346"/>
      <c r="AW872" s="346"/>
      <c r="AX872" s="346"/>
    </row>
    <row r="873" spans="1:50" ht="30" customHeight="1" x14ac:dyDescent="0.15">
      <c r="A873" s="362">
        <v>4</v>
      </c>
      <c r="B873" s="362">
        <v>1</v>
      </c>
      <c r="C873" s="347" t="s">
        <v>533</v>
      </c>
      <c r="D873" s="333"/>
      <c r="E873" s="333"/>
      <c r="F873" s="333"/>
      <c r="G873" s="333"/>
      <c r="H873" s="333"/>
      <c r="I873" s="333"/>
      <c r="J873" s="334">
        <v>2000012100001</v>
      </c>
      <c r="K873" s="335"/>
      <c r="L873" s="335"/>
      <c r="M873" s="335"/>
      <c r="N873" s="335"/>
      <c r="O873" s="335"/>
      <c r="P873" s="348" t="s">
        <v>539</v>
      </c>
      <c r="Q873" s="336"/>
      <c r="R873" s="336"/>
      <c r="S873" s="336"/>
      <c r="T873" s="336"/>
      <c r="U873" s="336"/>
      <c r="V873" s="336"/>
      <c r="W873" s="336"/>
      <c r="X873" s="336"/>
      <c r="Y873" s="337">
        <v>0.1</v>
      </c>
      <c r="Z873" s="338"/>
      <c r="AA873" s="338"/>
      <c r="AB873" s="339"/>
      <c r="AC873" s="349" t="s">
        <v>195</v>
      </c>
      <c r="AD873" s="349"/>
      <c r="AE873" s="349"/>
      <c r="AF873" s="349"/>
      <c r="AG873" s="349"/>
      <c r="AH873" s="341" t="s">
        <v>540</v>
      </c>
      <c r="AI873" s="342"/>
      <c r="AJ873" s="342"/>
      <c r="AK873" s="342"/>
      <c r="AL873" s="343" t="s">
        <v>540</v>
      </c>
      <c r="AM873" s="344"/>
      <c r="AN873" s="344"/>
      <c r="AO873" s="345"/>
      <c r="AP873" s="346" t="s">
        <v>540</v>
      </c>
      <c r="AQ873" s="346"/>
      <c r="AR873" s="346"/>
      <c r="AS873" s="346"/>
      <c r="AT873" s="346"/>
      <c r="AU873" s="346"/>
      <c r="AV873" s="346"/>
      <c r="AW873" s="346"/>
      <c r="AX873" s="346"/>
    </row>
    <row r="874" spans="1:50" ht="30" customHeight="1" x14ac:dyDescent="0.15">
      <c r="A874" s="362">
        <v>5</v>
      </c>
      <c r="B874" s="362">
        <v>1</v>
      </c>
      <c r="C874" s="347" t="s">
        <v>534</v>
      </c>
      <c r="D874" s="333"/>
      <c r="E874" s="333"/>
      <c r="F874" s="333"/>
      <c r="G874" s="333"/>
      <c r="H874" s="333"/>
      <c r="I874" s="333"/>
      <c r="J874" s="334">
        <v>2000012100001</v>
      </c>
      <c r="K874" s="335"/>
      <c r="L874" s="335"/>
      <c r="M874" s="335"/>
      <c r="N874" s="335"/>
      <c r="O874" s="335"/>
      <c r="P874" s="348" t="s">
        <v>539</v>
      </c>
      <c r="Q874" s="336"/>
      <c r="R874" s="336"/>
      <c r="S874" s="336"/>
      <c r="T874" s="336"/>
      <c r="U874" s="336"/>
      <c r="V874" s="336"/>
      <c r="W874" s="336"/>
      <c r="X874" s="336"/>
      <c r="Y874" s="337">
        <v>0.1</v>
      </c>
      <c r="Z874" s="338"/>
      <c r="AA874" s="338"/>
      <c r="AB874" s="339"/>
      <c r="AC874" s="349" t="s">
        <v>195</v>
      </c>
      <c r="AD874" s="349"/>
      <c r="AE874" s="349"/>
      <c r="AF874" s="349"/>
      <c r="AG874" s="349"/>
      <c r="AH874" s="341" t="s">
        <v>540</v>
      </c>
      <c r="AI874" s="342"/>
      <c r="AJ874" s="342"/>
      <c r="AK874" s="342"/>
      <c r="AL874" s="343" t="s">
        <v>540</v>
      </c>
      <c r="AM874" s="344"/>
      <c r="AN874" s="344"/>
      <c r="AO874" s="345"/>
      <c r="AP874" s="346" t="s">
        <v>540</v>
      </c>
      <c r="AQ874" s="346"/>
      <c r="AR874" s="346"/>
      <c r="AS874" s="346"/>
      <c r="AT874" s="346"/>
      <c r="AU874" s="346"/>
      <c r="AV874" s="346"/>
      <c r="AW874" s="346"/>
      <c r="AX874" s="346"/>
    </row>
    <row r="875" spans="1:50" ht="30" customHeight="1" x14ac:dyDescent="0.15">
      <c r="A875" s="362">
        <v>6</v>
      </c>
      <c r="B875" s="362">
        <v>1</v>
      </c>
      <c r="C875" s="347" t="s">
        <v>535</v>
      </c>
      <c r="D875" s="333"/>
      <c r="E875" s="333"/>
      <c r="F875" s="333"/>
      <c r="G875" s="333"/>
      <c r="H875" s="333"/>
      <c r="I875" s="333"/>
      <c r="J875" s="334">
        <v>2000012100001</v>
      </c>
      <c r="K875" s="335"/>
      <c r="L875" s="335"/>
      <c r="M875" s="335"/>
      <c r="N875" s="335"/>
      <c r="O875" s="335"/>
      <c r="P875" s="348" t="s">
        <v>539</v>
      </c>
      <c r="Q875" s="336"/>
      <c r="R875" s="336"/>
      <c r="S875" s="336"/>
      <c r="T875" s="336"/>
      <c r="U875" s="336"/>
      <c r="V875" s="336"/>
      <c r="W875" s="336"/>
      <c r="X875" s="336"/>
      <c r="Y875" s="337">
        <v>0.1</v>
      </c>
      <c r="Z875" s="338"/>
      <c r="AA875" s="338"/>
      <c r="AB875" s="339"/>
      <c r="AC875" s="349" t="s">
        <v>195</v>
      </c>
      <c r="AD875" s="349"/>
      <c r="AE875" s="349"/>
      <c r="AF875" s="349"/>
      <c r="AG875" s="349"/>
      <c r="AH875" s="341" t="s">
        <v>540</v>
      </c>
      <c r="AI875" s="342"/>
      <c r="AJ875" s="342"/>
      <c r="AK875" s="342"/>
      <c r="AL875" s="343" t="s">
        <v>540</v>
      </c>
      <c r="AM875" s="344"/>
      <c r="AN875" s="344"/>
      <c r="AO875" s="345"/>
      <c r="AP875" s="346" t="s">
        <v>540</v>
      </c>
      <c r="AQ875" s="346"/>
      <c r="AR875" s="346"/>
      <c r="AS875" s="346"/>
      <c r="AT875" s="346"/>
      <c r="AU875" s="346"/>
      <c r="AV875" s="346"/>
      <c r="AW875" s="346"/>
      <c r="AX875" s="346"/>
    </row>
    <row r="876" spans="1:50" ht="30" customHeight="1" x14ac:dyDescent="0.15">
      <c r="A876" s="362">
        <v>7</v>
      </c>
      <c r="B876" s="362">
        <v>1</v>
      </c>
      <c r="C876" s="347" t="s">
        <v>536</v>
      </c>
      <c r="D876" s="333"/>
      <c r="E876" s="333"/>
      <c r="F876" s="333"/>
      <c r="G876" s="333"/>
      <c r="H876" s="333"/>
      <c r="I876" s="333"/>
      <c r="J876" s="334">
        <v>2000012100001</v>
      </c>
      <c r="K876" s="335"/>
      <c r="L876" s="335"/>
      <c r="M876" s="335"/>
      <c r="N876" s="335"/>
      <c r="O876" s="335"/>
      <c r="P876" s="348" t="s">
        <v>539</v>
      </c>
      <c r="Q876" s="336"/>
      <c r="R876" s="336"/>
      <c r="S876" s="336"/>
      <c r="T876" s="336"/>
      <c r="U876" s="336"/>
      <c r="V876" s="336"/>
      <c r="W876" s="336"/>
      <c r="X876" s="336"/>
      <c r="Y876" s="337">
        <v>0.1</v>
      </c>
      <c r="Z876" s="338"/>
      <c r="AA876" s="338"/>
      <c r="AB876" s="339"/>
      <c r="AC876" s="349" t="s">
        <v>195</v>
      </c>
      <c r="AD876" s="349"/>
      <c r="AE876" s="349"/>
      <c r="AF876" s="349"/>
      <c r="AG876" s="349"/>
      <c r="AH876" s="341" t="s">
        <v>540</v>
      </c>
      <c r="AI876" s="342"/>
      <c r="AJ876" s="342"/>
      <c r="AK876" s="342"/>
      <c r="AL876" s="343" t="s">
        <v>540</v>
      </c>
      <c r="AM876" s="344"/>
      <c r="AN876" s="344"/>
      <c r="AO876" s="345"/>
      <c r="AP876" s="346" t="s">
        <v>540</v>
      </c>
      <c r="AQ876" s="346"/>
      <c r="AR876" s="346"/>
      <c r="AS876" s="346"/>
      <c r="AT876" s="346"/>
      <c r="AU876" s="346"/>
      <c r="AV876" s="346"/>
      <c r="AW876" s="346"/>
      <c r="AX876" s="346"/>
    </row>
    <row r="877" spans="1:50" ht="30" customHeight="1" x14ac:dyDescent="0.15">
      <c r="A877" s="362">
        <v>8</v>
      </c>
      <c r="B877" s="362">
        <v>1</v>
      </c>
      <c r="C877" s="347" t="s">
        <v>537</v>
      </c>
      <c r="D877" s="333"/>
      <c r="E877" s="333"/>
      <c r="F877" s="333"/>
      <c r="G877" s="333"/>
      <c r="H877" s="333"/>
      <c r="I877" s="333"/>
      <c r="J877" s="334">
        <v>2000012100001</v>
      </c>
      <c r="K877" s="335"/>
      <c r="L877" s="335"/>
      <c r="M877" s="335"/>
      <c r="N877" s="335"/>
      <c r="O877" s="335"/>
      <c r="P877" s="348" t="s">
        <v>539</v>
      </c>
      <c r="Q877" s="336"/>
      <c r="R877" s="336"/>
      <c r="S877" s="336"/>
      <c r="T877" s="336"/>
      <c r="U877" s="336"/>
      <c r="V877" s="336"/>
      <c r="W877" s="336"/>
      <c r="X877" s="336"/>
      <c r="Y877" s="337">
        <v>0.1</v>
      </c>
      <c r="Z877" s="338"/>
      <c r="AA877" s="338"/>
      <c r="AB877" s="339"/>
      <c r="AC877" s="349" t="s">
        <v>195</v>
      </c>
      <c r="AD877" s="349"/>
      <c r="AE877" s="349"/>
      <c r="AF877" s="349"/>
      <c r="AG877" s="349"/>
      <c r="AH877" s="341" t="s">
        <v>540</v>
      </c>
      <c r="AI877" s="342"/>
      <c r="AJ877" s="342"/>
      <c r="AK877" s="342"/>
      <c r="AL877" s="343" t="s">
        <v>540</v>
      </c>
      <c r="AM877" s="344"/>
      <c r="AN877" s="344"/>
      <c r="AO877" s="345"/>
      <c r="AP877" s="346" t="s">
        <v>540</v>
      </c>
      <c r="AQ877" s="346"/>
      <c r="AR877" s="346"/>
      <c r="AS877" s="346"/>
      <c r="AT877" s="346"/>
      <c r="AU877" s="346"/>
      <c r="AV877" s="346"/>
      <c r="AW877" s="346"/>
      <c r="AX877" s="346"/>
    </row>
    <row r="878" spans="1:50" ht="30" customHeight="1" x14ac:dyDescent="0.15">
      <c r="A878" s="362">
        <v>9</v>
      </c>
      <c r="B878" s="362">
        <v>1</v>
      </c>
      <c r="C878" s="347" t="s">
        <v>538</v>
      </c>
      <c r="D878" s="333"/>
      <c r="E878" s="333"/>
      <c r="F878" s="333"/>
      <c r="G878" s="333"/>
      <c r="H878" s="333"/>
      <c r="I878" s="333"/>
      <c r="J878" s="334">
        <v>2000012100001</v>
      </c>
      <c r="K878" s="335"/>
      <c r="L878" s="335"/>
      <c r="M878" s="335"/>
      <c r="N878" s="335"/>
      <c r="O878" s="335"/>
      <c r="P878" s="348" t="s">
        <v>539</v>
      </c>
      <c r="Q878" s="336"/>
      <c r="R878" s="336"/>
      <c r="S878" s="336"/>
      <c r="T878" s="336"/>
      <c r="U878" s="336"/>
      <c r="V878" s="336"/>
      <c r="W878" s="336"/>
      <c r="X878" s="336"/>
      <c r="Y878" s="337">
        <v>0.1</v>
      </c>
      <c r="Z878" s="338"/>
      <c r="AA878" s="338"/>
      <c r="AB878" s="339"/>
      <c r="AC878" s="340" t="s">
        <v>195</v>
      </c>
      <c r="AD878" s="340"/>
      <c r="AE878" s="340"/>
      <c r="AF878" s="340"/>
      <c r="AG878" s="340"/>
      <c r="AH878" s="341" t="s">
        <v>540</v>
      </c>
      <c r="AI878" s="342"/>
      <c r="AJ878" s="342"/>
      <c r="AK878" s="342"/>
      <c r="AL878" s="343" t="s">
        <v>540</v>
      </c>
      <c r="AM878" s="344"/>
      <c r="AN878" s="344"/>
      <c r="AO878" s="345"/>
      <c r="AP878" s="346" t="s">
        <v>540</v>
      </c>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2">
    <cfRule type="expression" dxfId="2093" priority="13881">
      <formula>IF(RIGHT(TEXT(Y782,"0.#"),1)=".",FALSE,TRUE)</formula>
    </cfRule>
    <cfRule type="expression" dxfId="2092" priority="13882">
      <formula>IF(RIGHT(TEXT(Y782,"0.#"),1)=".",TRUE,FALSE)</formula>
    </cfRule>
  </conditionalFormatting>
  <conditionalFormatting sqref="Y791">
    <cfRule type="expression" dxfId="2091" priority="13877">
      <formula>IF(RIGHT(TEXT(Y791,"0.#"),1)=".",FALSE,TRUE)</formula>
    </cfRule>
    <cfRule type="expression" dxfId="2090" priority="13878">
      <formula>IF(RIGHT(TEXT(Y791,"0.#"),1)=".",TRUE,FALSE)</formula>
    </cfRule>
  </conditionalFormatting>
  <conditionalFormatting sqref="Y822:Y829 Y820 Y809:Y816 Y807 Y796:Y803 Y794">
    <cfRule type="expression" dxfId="2089" priority="13659">
      <formula>IF(RIGHT(TEXT(Y794,"0.#"),1)=".",FALSE,TRUE)</formula>
    </cfRule>
    <cfRule type="expression" dxfId="2088" priority="13660">
      <formula>IF(RIGHT(TEXT(Y794,"0.#"),1)=".",TRUE,FALSE)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3:Y790 Y781">
    <cfRule type="expression" dxfId="2081" priority="13683">
      <formula>IF(RIGHT(TEXT(Y781,"0.#"),1)=".",FALSE,TRUE)</formula>
    </cfRule>
    <cfRule type="expression" dxfId="2080" priority="13684">
      <formula>IF(RIGHT(TEXT(Y781,"0.#"),1)=".",TRUE,FALSE)</formula>
    </cfRule>
  </conditionalFormatting>
  <conditionalFormatting sqref="AU782">
    <cfRule type="expression" dxfId="2079" priority="13681">
      <formula>IF(RIGHT(TEXT(AU782,"0.#"),1)=".",FALSE,TRUE)</formula>
    </cfRule>
    <cfRule type="expression" dxfId="2078" priority="13682">
      <formula>IF(RIGHT(TEXT(AU782,"0.#"),1)=".",TRUE,FALSE)</formula>
    </cfRule>
  </conditionalFormatting>
  <conditionalFormatting sqref="AU791">
    <cfRule type="expression" dxfId="2077" priority="13679">
      <formula>IF(RIGHT(TEXT(AU791,"0.#"),1)=".",FALSE,TRUE)</formula>
    </cfRule>
    <cfRule type="expression" dxfId="2076" priority="13680">
      <formula>IF(RIGHT(TEXT(AU791,"0.#"),1)=".",TRUE,FALSE)</formula>
    </cfRule>
  </conditionalFormatting>
  <conditionalFormatting sqref="AU783:AU790 AU781">
    <cfRule type="expression" dxfId="2075" priority="13677">
      <formula>IF(RIGHT(TEXT(AU781,"0.#"),1)=".",FALSE,TRUE)</formula>
    </cfRule>
    <cfRule type="expression" dxfId="2074" priority="13678">
      <formula>IF(RIGHT(TEXT(AU781,"0.#"),1)=".",TRUE,FALSE)</formula>
    </cfRule>
  </conditionalFormatting>
  <conditionalFormatting sqref="Y821 Y808 Y795">
    <cfRule type="expression" dxfId="2073" priority="13663">
      <formula>IF(RIGHT(TEXT(Y795,"0.#"),1)=".",FALSE,TRUE)</formula>
    </cfRule>
    <cfRule type="expression" dxfId="2072" priority="13664">
      <formula>IF(RIGHT(TEXT(Y795,"0.#"),1)=".",TRUE,FALSE)</formula>
    </cfRule>
  </conditionalFormatting>
  <conditionalFormatting sqref="Y830 Y817 Y804">
    <cfRule type="expression" dxfId="2071" priority="13661">
      <formula>IF(RIGHT(TEXT(Y804,"0.#"),1)=".",FALSE,TRUE)</formula>
    </cfRule>
    <cfRule type="expression" dxfId="2070" priority="13662">
      <formula>IF(RIGHT(TEXT(Y804,"0.#"),1)=".",TRUE,FALSE)</formula>
    </cfRule>
  </conditionalFormatting>
  <conditionalFormatting sqref="AU821 AU808 AU795">
    <cfRule type="expression" dxfId="2069" priority="13657">
      <formula>IF(RIGHT(TEXT(AU795,"0.#"),1)=".",FALSE,TRUE)</formula>
    </cfRule>
    <cfRule type="expression" dxfId="2068" priority="13658">
      <formula>IF(RIGHT(TEXT(AU795,"0.#"),1)=".",TRUE,FALSE)</formula>
    </cfRule>
  </conditionalFormatting>
  <conditionalFormatting sqref="AU830 AU817 AU804">
    <cfRule type="expression" dxfId="2067" priority="13655">
      <formula>IF(RIGHT(TEXT(AU804,"0.#"),1)=".",FALSE,TRUE)</formula>
    </cfRule>
    <cfRule type="expression" dxfId="2066" priority="13656">
      <formula>IF(RIGHT(TEXT(AU804,"0.#"),1)=".",TRUE,FALSE)</formula>
    </cfRule>
  </conditionalFormatting>
  <conditionalFormatting sqref="AU822:AU829 AU820 AU809:AU816 AU807 AU796:AU803 AU794">
    <cfRule type="expression" dxfId="2065" priority="13653">
      <formula>IF(RIGHT(TEXT(AU794,"0.#"),1)=".",FALSE,TRUE)</formula>
    </cfRule>
    <cfRule type="expression" dxfId="2064" priority="13654">
      <formula>IF(RIGHT(TEXT(AU794,"0.#"),1)=".",TRUE,FALSE)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39:AO866">
    <cfRule type="expression" dxfId="1799" priority="6631">
      <formula>IF(AND(AL839&gt;=0, RIGHT(TEXT(AL839,"0.#"),1)&lt;&gt;"."),TRUE,FALSE)</formula>
    </cfRule>
    <cfRule type="expression" dxfId="1798" priority="6632">
      <formula>IF(AND(AL839&gt;=0, RIGHT(TEXT(AL839,"0.#"),1)="."),TRUE,FALSE)</formula>
    </cfRule>
    <cfRule type="expression" dxfId="1797" priority="6633">
      <formula>IF(AND(AL839&lt;0, RIGHT(TEXT(AL839,"0.#"),1)&lt;&gt;"."),TRUE,FALSE)</formula>
    </cfRule>
    <cfRule type="expression" dxfId="1796" priority="6634">
      <formula>IF(AND(AL839&lt;0, RIGHT(TEXT(AL839,"0.#"),1)="."),TRUE,FALSE)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39:Y866">
    <cfRule type="expression" dxfId="1725" priority="2959">
      <formula>IF(RIGHT(TEXT(Y839,"0.#"),1)=".",FALSE,TRUE)</formula>
    </cfRule>
    <cfRule type="expression" dxfId="1724" priority="2960">
      <formula>IF(RIGHT(TEXT(Y839,"0.#"),1)=".",TRUE,FALSE)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2:AO1131">
    <cfRule type="expression" dxfId="1695" priority="2865">
      <formula>IF(AND(AL1102&gt;=0, RIGHT(TEXT(AL1102,"0.#"),1)&lt;&gt;"."),TRUE,FALSE)</formula>
    </cfRule>
    <cfRule type="expression" dxfId="1694" priority="2866">
      <formula>IF(AND(AL1102&gt;=0, RIGHT(TEXT(AL1102,"0.#"),1)="."),TRUE,FALSE)</formula>
    </cfRule>
    <cfRule type="expression" dxfId="1693" priority="2867">
      <formula>IF(AND(AL1102&lt;0, RIGHT(TEXT(AL1102,"0.#"),1)&lt;&gt;"."),TRUE,FALSE)</formula>
    </cfRule>
    <cfRule type="expression" dxfId="1692" priority="2868">
      <formula>IF(AND(AL1102&lt;0, RIGHT(TEXT(AL1102,"0.#"),1)="."),TRUE,FALSE)</formula>
    </cfRule>
  </conditionalFormatting>
  <conditionalFormatting sqref="Y1102:Y1131">
    <cfRule type="expression" dxfId="1691" priority="2863">
      <formula>IF(RIGHT(TEXT(Y1102,"0.#"),1)=".",FALSE,TRUE)</formula>
    </cfRule>
    <cfRule type="expression" dxfId="1690" priority="2864">
      <formula>IF(RIGHT(TEXT(Y1102,"0.#"),1)=".",TRUE,FALSE)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7:AO838">
    <cfRule type="expression" dxfId="1681" priority="2817">
      <formula>IF(AND(AL837&gt;=0, RIGHT(TEXT(AL837,"0.#"),1)&lt;&gt;"."),TRUE,FALSE)</formula>
    </cfRule>
    <cfRule type="expression" dxfId="1680" priority="2818">
      <formula>IF(AND(AL837&gt;=0, RIGHT(TEXT(AL837,"0.#"),1)="."),TRUE,FALSE)</formula>
    </cfRule>
    <cfRule type="expression" dxfId="1679" priority="2819">
      <formula>IF(AND(AL837&lt;0, RIGHT(TEXT(AL837,"0.#"),1)&lt;&gt;"."),TRUE,FALSE)</formula>
    </cfRule>
    <cfRule type="expression" dxfId="1678" priority="2820">
      <formula>IF(AND(AL837&lt;0, RIGHT(TEXT(AL837,"0.#"),1)="."),TRUE,FALSE)</formula>
    </cfRule>
  </conditionalFormatting>
  <conditionalFormatting sqref="Y837:Y838">
    <cfRule type="expression" dxfId="1677" priority="2815">
      <formula>IF(RIGHT(TEXT(Y837,"0.#"),1)=".",FALSE,TRUE)</formula>
    </cfRule>
    <cfRule type="expression" dxfId="1676" priority="2816">
      <formula>IF(RIGHT(TEXT(Y837,"0.#"),1)=".",TRUE,FALSE)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2:Y875 Y879:Y899">
    <cfRule type="expression" dxfId="1359" priority="2075">
      <formula>IF(RIGHT(TEXT(Y872,"0.#"),1)=".",FALSE,TRUE)</formula>
    </cfRule>
    <cfRule type="expression" dxfId="1358" priority="2076">
      <formula>IF(RIGHT(TEXT(Y872,"0.#"),1)=".",TRUE,FALSE)</formula>
    </cfRule>
  </conditionalFormatting>
  <conditionalFormatting sqref="Y870:Y871">
    <cfRule type="expression" dxfId="1357" priority="2069">
      <formula>IF(RIGHT(TEXT(Y870,"0.#"),1)=".",FALSE,TRUE)</formula>
    </cfRule>
    <cfRule type="expression" dxfId="1356" priority="2070">
      <formula>IF(RIGHT(TEXT(Y870,"0.#"),1)=".",TRUE,FALSE)</formula>
    </cfRule>
  </conditionalFormatting>
  <conditionalFormatting sqref="Y905:Y932">
    <cfRule type="expression" dxfId="1355" priority="2063">
      <formula>IF(RIGHT(TEXT(Y905,"0.#"),1)=".",FALSE,TRUE)</formula>
    </cfRule>
    <cfRule type="expression" dxfId="1354" priority="2064">
      <formula>IF(RIGHT(TEXT(Y905,"0.#"),1)=".",TRUE,FALSE)</formula>
    </cfRule>
  </conditionalFormatting>
  <conditionalFormatting sqref="Y903:Y904">
    <cfRule type="expression" dxfId="1353" priority="2057">
      <formula>IF(RIGHT(TEXT(Y903,"0.#"),1)=".",FALSE,TRUE)</formula>
    </cfRule>
    <cfRule type="expression" dxfId="1352" priority="2058">
      <formula>IF(RIGHT(TEXT(Y903,"0.#"),1)=".",TRUE,FALSE)</formula>
    </cfRule>
  </conditionalFormatting>
  <conditionalFormatting sqref="Y938:Y965">
    <cfRule type="expression" dxfId="1351" priority="2051">
      <formula>IF(RIGHT(TEXT(Y938,"0.#"),1)=".",FALSE,TRUE)</formula>
    </cfRule>
    <cfRule type="expression" dxfId="1350" priority="2052">
      <formula>IF(RIGHT(TEXT(Y938,"0.#"),1)=".",TRUE,FALSE)</formula>
    </cfRule>
  </conditionalFormatting>
  <conditionalFormatting sqref="Y936:Y937">
    <cfRule type="expression" dxfId="1349" priority="2045">
      <formula>IF(RIGHT(TEXT(Y936,"0.#"),1)=".",FALSE,TRUE)</formula>
    </cfRule>
    <cfRule type="expression" dxfId="1348" priority="2046">
      <formula>IF(RIGHT(TEXT(Y936,"0.#"),1)=".",TRUE,FALSE)</formula>
    </cfRule>
  </conditionalFormatting>
  <conditionalFormatting sqref="Y971:Y998">
    <cfRule type="expression" dxfId="1347" priority="2039">
      <formula>IF(RIGHT(TEXT(Y971,"0.#"),1)=".",FALSE,TRUE)</formula>
    </cfRule>
    <cfRule type="expression" dxfId="1346" priority="2040">
      <formula>IF(RIGHT(TEXT(Y971,"0.#"),1)=".",TRUE,FALSE)</formula>
    </cfRule>
  </conditionalFormatting>
  <conditionalFormatting sqref="Y969:Y970">
    <cfRule type="expression" dxfId="1345" priority="2033">
      <formula>IF(RIGHT(TEXT(Y969,"0.#"),1)=".",FALSE,TRUE)</formula>
    </cfRule>
    <cfRule type="expression" dxfId="1344" priority="2034">
      <formula>IF(RIGHT(TEXT(Y969,"0.#"),1)=".",TRUE,FALSE)</formula>
    </cfRule>
  </conditionalFormatting>
  <conditionalFormatting sqref="Y1004:Y1031">
    <cfRule type="expression" dxfId="1343" priority="2027">
      <formula>IF(RIGHT(TEXT(Y1004,"0.#"),1)=".",FALSE,TRUE)</formula>
    </cfRule>
    <cfRule type="expression" dxfId="1342" priority="2028">
      <formula>IF(RIGHT(TEXT(Y1004,"0.#"),1)=".",TRUE,FALSE)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2:AO899">
    <cfRule type="expression" dxfId="1261" priority="2077">
      <formula>IF(AND(AL872&gt;=0, RIGHT(TEXT(AL872,"0.#"),1)&lt;&gt;"."),TRUE,FALSE)</formula>
    </cfRule>
    <cfRule type="expression" dxfId="1260" priority="2078">
      <formula>IF(AND(AL872&gt;=0, RIGHT(TEXT(AL872,"0.#"),1)="."),TRUE,FALSE)</formula>
    </cfRule>
    <cfRule type="expression" dxfId="1259" priority="2079">
      <formula>IF(AND(AL872&lt;0, RIGHT(TEXT(AL872,"0.#"),1)&lt;&gt;"."),TRUE,FALSE)</formula>
    </cfRule>
    <cfRule type="expression" dxfId="1258" priority="2080">
      <formula>IF(AND(AL872&lt;0, RIGHT(TEXT(AL872,"0.#"),1)="."),TRUE,FALSE)</formula>
    </cfRule>
  </conditionalFormatting>
  <conditionalFormatting sqref="AL870:AO871">
    <cfRule type="expression" dxfId="1257" priority="2071">
      <formula>IF(AND(AL870&gt;=0, RIGHT(TEXT(AL870,"0.#"),1)&lt;&gt;"."),TRUE,FALSE)</formula>
    </cfRule>
    <cfRule type="expression" dxfId="1256" priority="2072">
      <formula>IF(AND(AL870&gt;=0, RIGHT(TEXT(AL870,"0.#"),1)="."),TRUE,FALSE)</formula>
    </cfRule>
    <cfRule type="expression" dxfId="1255" priority="2073">
      <formula>IF(AND(AL870&lt;0, RIGHT(TEXT(AL870,"0.#"),1)&lt;&gt;"."),TRUE,FALSE)</formula>
    </cfRule>
    <cfRule type="expression" dxfId="1254" priority="2074">
      <formula>IF(AND(AL870&lt;0, RIGHT(TEXT(AL870,"0.#"),1)="."),TRUE,FALSE)</formula>
    </cfRule>
  </conditionalFormatting>
  <conditionalFormatting sqref="AL905:AO932">
    <cfRule type="expression" dxfId="1253" priority="2065">
      <formula>IF(AND(AL905&gt;=0, RIGHT(TEXT(AL905,"0.#"),1)&lt;&gt;"."),TRUE,FALSE)</formula>
    </cfRule>
    <cfRule type="expression" dxfId="1252" priority="2066">
      <formula>IF(AND(AL905&gt;=0, RIGHT(TEXT(AL905,"0.#"),1)="."),TRUE,FALSE)</formula>
    </cfRule>
    <cfRule type="expression" dxfId="1251" priority="2067">
      <formula>IF(AND(AL905&lt;0, RIGHT(TEXT(AL905,"0.#"),1)&lt;&gt;"."),TRUE,FALSE)</formula>
    </cfRule>
    <cfRule type="expression" dxfId="1250" priority="2068">
      <formula>IF(AND(AL905&lt;0, RIGHT(TEXT(AL905,"0.#"),1)="."),TRUE,FALSE)</formula>
    </cfRule>
  </conditionalFormatting>
  <conditionalFormatting sqref="AL903:AO904">
    <cfRule type="expression" dxfId="1249" priority="2059">
      <formula>IF(AND(AL903&gt;=0, RIGHT(TEXT(AL903,"0.#"),1)&lt;&gt;"."),TRUE,FALSE)</formula>
    </cfRule>
    <cfRule type="expression" dxfId="1248" priority="2060">
      <formula>IF(AND(AL903&gt;=0, RIGHT(TEXT(AL903,"0.#"),1)="."),TRUE,FALSE)</formula>
    </cfRule>
    <cfRule type="expression" dxfId="1247" priority="2061">
      <formula>IF(AND(AL903&lt;0, RIGHT(TEXT(AL903,"0.#"),1)&lt;&gt;"."),TRUE,FALSE)</formula>
    </cfRule>
    <cfRule type="expression" dxfId="1246" priority="2062">
      <formula>IF(AND(AL903&lt;0, RIGHT(TEXT(AL903,"0.#"),1)="."),TRUE,FALSE)</formula>
    </cfRule>
  </conditionalFormatting>
  <conditionalFormatting sqref="AL938:AO965">
    <cfRule type="expression" dxfId="1245" priority="2053">
      <formula>IF(AND(AL938&gt;=0, RIGHT(TEXT(AL938,"0.#"),1)&lt;&gt;"."),TRUE,FALSE)</formula>
    </cfRule>
    <cfRule type="expression" dxfId="1244" priority="2054">
      <formula>IF(AND(AL938&gt;=0, RIGHT(TEXT(AL938,"0.#"),1)="."),TRUE,FALSE)</formula>
    </cfRule>
    <cfRule type="expression" dxfId="1243" priority="2055">
      <formula>IF(AND(AL938&lt;0, RIGHT(TEXT(AL938,"0.#"),1)&lt;&gt;"."),TRUE,FALSE)</formula>
    </cfRule>
    <cfRule type="expression" dxfId="1242" priority="2056">
      <formula>IF(AND(AL938&lt;0, RIGHT(TEXT(AL938,"0.#"),1)="."),TRUE,FALSE)</formula>
    </cfRule>
  </conditionalFormatting>
  <conditionalFormatting sqref="AL936:AO937">
    <cfRule type="expression" dxfId="1241" priority="2047">
      <formula>IF(AND(AL936&gt;=0, RIGHT(TEXT(AL936,"0.#"),1)&lt;&gt;"."),TRUE,FALSE)</formula>
    </cfRule>
    <cfRule type="expression" dxfId="1240" priority="2048">
      <formula>IF(AND(AL936&gt;=0, RIGHT(TEXT(AL936,"0.#"),1)="."),TRUE,FALSE)</formula>
    </cfRule>
    <cfRule type="expression" dxfId="1239" priority="2049">
      <formula>IF(AND(AL936&lt;0, RIGHT(TEXT(AL936,"0.#"),1)&lt;&gt;"."),TRUE,FALSE)</formula>
    </cfRule>
    <cfRule type="expression" dxfId="1238" priority="2050">
      <formula>IF(AND(AL936&lt;0, RIGHT(TEXT(AL936,"0.#"),1)="."),TRUE,FALSE)</formula>
    </cfRule>
  </conditionalFormatting>
  <conditionalFormatting sqref="AL971:AO998">
    <cfRule type="expression" dxfId="1237" priority="2041">
      <formula>IF(AND(AL971&gt;=0, RIGHT(TEXT(AL971,"0.#"),1)&lt;&gt;"."),TRUE,FALSE)</formula>
    </cfRule>
    <cfRule type="expression" dxfId="1236" priority="2042">
      <formula>IF(AND(AL971&gt;=0, RIGHT(TEXT(AL971,"0.#"),1)="."),TRUE,FALSE)</formula>
    </cfRule>
    <cfRule type="expression" dxfId="1235" priority="2043">
      <formula>IF(AND(AL971&lt;0, RIGHT(TEXT(AL971,"0.#"),1)&lt;&gt;"."),TRUE,FALSE)</formula>
    </cfRule>
    <cfRule type="expression" dxfId="1234" priority="2044">
      <formula>IF(AND(AL971&lt;0, RIGHT(TEXT(AL971,"0.#"),1)="."),TRUE,FALSE)</formula>
    </cfRule>
  </conditionalFormatting>
  <conditionalFormatting sqref="AL969:AO970">
    <cfRule type="expression" dxfId="1233" priority="2035">
      <formula>IF(AND(AL969&gt;=0, RIGHT(TEXT(AL969,"0.#"),1)&lt;&gt;"."),TRUE,FALSE)</formula>
    </cfRule>
    <cfRule type="expression" dxfId="1232" priority="2036">
      <formula>IF(AND(AL969&gt;=0, RIGHT(TEXT(AL969,"0.#"),1)="."),TRUE,FALSE)</formula>
    </cfRule>
    <cfRule type="expression" dxfId="1231" priority="2037">
      <formula>IF(AND(AL969&lt;0, RIGHT(TEXT(AL969,"0.#"),1)&lt;&gt;"."),TRUE,FALSE)</formula>
    </cfRule>
    <cfRule type="expression" dxfId="1230" priority="2038">
      <formula>IF(AND(AL969&lt;0, RIGHT(TEXT(AL969,"0.#"),1)="."),TRUE,FALSE)</formula>
    </cfRule>
  </conditionalFormatting>
  <conditionalFormatting sqref="AL1004:AO1031">
    <cfRule type="expression" dxfId="1229" priority="2029">
      <formula>IF(AND(AL1004&gt;=0, RIGHT(TEXT(AL1004,"0.#"),1)&lt;&gt;"."),TRUE,FALSE)</formula>
    </cfRule>
    <cfRule type="expression" dxfId="1228" priority="2030">
      <formula>IF(AND(AL1004&gt;=0, RIGHT(TEXT(AL1004,"0.#"),1)="."),TRUE,FALSE)</formula>
    </cfRule>
    <cfRule type="expression" dxfId="1227" priority="2031">
      <formula>IF(AND(AL1004&lt;0, RIGHT(TEXT(AL1004,"0.#"),1)&lt;&gt;"."),TRUE,FALSE)</formula>
    </cfRule>
    <cfRule type="expression" dxfId="1226" priority="2032">
      <formula>IF(AND(AL1004&lt;0, RIGHT(TEXT(AL1004,"0.#"),1)="."),TRUE,FALSE)</formula>
    </cfRule>
  </conditionalFormatting>
  <conditionalFormatting sqref="AL1002:AO1003">
    <cfRule type="expression" dxfId="1225" priority="2023">
      <formula>IF(AND(AL1002&gt;=0, RIGHT(TEXT(AL1002,"0.#"),1)&lt;&gt;"."),TRUE,FALSE)</formula>
    </cfRule>
    <cfRule type="expression" dxfId="1224" priority="2024">
      <formula>IF(AND(AL1002&gt;=0, RIGHT(TEXT(AL1002,"0.#"),1)="."),TRUE,FALSE)</formula>
    </cfRule>
    <cfRule type="expression" dxfId="1223" priority="2025">
      <formula>IF(AND(AL1002&lt;0, RIGHT(TEXT(AL1002,"0.#"),1)&lt;&gt;"."),TRUE,FALSE)</formula>
    </cfRule>
    <cfRule type="expression" dxfId="1222" priority="2026">
      <formula>IF(AND(AL1002&lt;0, RIGHT(TEXT(AL1002,"0.#"),1)="."),TRUE,FALSE)</formula>
    </cfRule>
  </conditionalFormatting>
  <conditionalFormatting sqref="Y1002:Y1003">
    <cfRule type="expression" dxfId="1221" priority="2021">
      <formula>IF(RIGHT(TEXT(Y1002,"0.#"),1)=".",FALSE,TRUE)</formula>
    </cfRule>
    <cfRule type="expression" dxfId="1220" priority="2022">
      <formula>IF(RIGHT(TEXT(Y1002,"0.#"),1)=".",TRUE,FALSE)</formula>
    </cfRule>
  </conditionalFormatting>
  <conditionalFormatting sqref="AL1037:AO1064">
    <cfRule type="expression" dxfId="1219" priority="2017">
      <formula>IF(AND(AL1037&gt;=0, RIGHT(TEXT(AL1037,"0.#"),1)&lt;&gt;"."),TRUE,FALSE)</formula>
    </cfRule>
    <cfRule type="expression" dxfId="1218" priority="2018">
      <formula>IF(AND(AL1037&gt;=0, RIGHT(TEXT(AL1037,"0.#"),1)="."),TRUE,FALSE)</formula>
    </cfRule>
    <cfRule type="expression" dxfId="1217" priority="2019">
      <formula>IF(AND(AL1037&lt;0, RIGHT(TEXT(AL1037,"0.#"),1)&lt;&gt;"."),TRUE,FALSE)</formula>
    </cfRule>
    <cfRule type="expression" dxfId="1216" priority="2020">
      <formula>IF(AND(AL1037&lt;0, RIGHT(TEXT(AL1037,"0.#"),1)="."),TRUE,FALSE)</formula>
    </cfRule>
  </conditionalFormatting>
  <conditionalFormatting sqref="Y1037:Y1064">
    <cfRule type="expression" dxfId="1215" priority="2015">
      <formula>IF(RIGHT(TEXT(Y1037,"0.#"),1)=".",FALSE,TRUE)</formula>
    </cfRule>
    <cfRule type="expression" dxfId="1214" priority="2016">
      <formula>IF(RIGHT(TEXT(Y1037,"0.#"),1)=".",TRUE,FALSE)</formula>
    </cfRule>
  </conditionalFormatting>
  <conditionalFormatting sqref="AL1035:AO1036">
    <cfRule type="expression" dxfId="1213" priority="2011">
      <formula>IF(AND(AL1035&gt;=0, RIGHT(TEXT(AL1035,"0.#"),1)&lt;&gt;"."),TRUE,FALSE)</formula>
    </cfRule>
    <cfRule type="expression" dxfId="1212" priority="2012">
      <formula>IF(AND(AL1035&gt;=0, RIGHT(TEXT(AL1035,"0.#"),1)="."),TRUE,FALSE)</formula>
    </cfRule>
    <cfRule type="expression" dxfId="1211" priority="2013">
      <formula>IF(AND(AL1035&lt;0, RIGHT(TEXT(AL1035,"0.#"),1)&lt;&gt;"."),TRUE,FALSE)</formula>
    </cfRule>
    <cfRule type="expression" dxfId="1210" priority="2014">
      <formula>IF(AND(AL1035&lt;0, RIGHT(TEXT(AL1035,"0.#"),1)="."),TRUE,FALSE)</formula>
    </cfRule>
  </conditionalFormatting>
  <conditionalFormatting sqref="Y1035:Y1036">
    <cfRule type="expression" dxfId="1209" priority="2009">
      <formula>IF(RIGHT(TEXT(Y1035,"0.#"),1)=".",FALSE,TRUE)</formula>
    </cfRule>
    <cfRule type="expression" dxfId="1208" priority="2010">
      <formula>IF(RIGHT(TEXT(Y1035,"0.#"),1)=".",TRUE,FALSE)</formula>
    </cfRule>
  </conditionalFormatting>
  <conditionalFormatting sqref="AL1070:AO1097">
    <cfRule type="expression" dxfId="1207" priority="2005">
      <formula>IF(AND(AL1070&gt;=0, RIGHT(TEXT(AL1070,"0.#"),1)&lt;&gt;"."),TRUE,FALSE)</formula>
    </cfRule>
    <cfRule type="expression" dxfId="1206" priority="2006">
      <formula>IF(AND(AL1070&gt;=0, RIGHT(TEXT(AL1070,"0.#"),1)="."),TRUE,FALSE)</formula>
    </cfRule>
    <cfRule type="expression" dxfId="1205" priority="2007">
      <formula>IF(AND(AL1070&lt;0, RIGHT(TEXT(AL1070,"0.#"),1)&lt;&gt;"."),TRUE,FALSE)</formula>
    </cfRule>
    <cfRule type="expression" dxfId="1204" priority="2008">
      <formula>IF(AND(AL1070&lt;0, RIGHT(TEXT(AL1070,"0.#"),1)="."),TRUE,FALSE)</formula>
    </cfRule>
  </conditionalFormatting>
  <conditionalFormatting sqref="Y1070:Y1097">
    <cfRule type="expression" dxfId="1203" priority="2003">
      <formula>IF(RIGHT(TEXT(Y1070,"0.#"),1)=".",FALSE,TRUE)</formula>
    </cfRule>
    <cfRule type="expression" dxfId="1202" priority="2004">
      <formula>IF(RIGHT(TEXT(Y1070,"0.#"),1)=".",TRUE,FALSE)</formula>
    </cfRule>
  </conditionalFormatting>
  <conditionalFormatting sqref="AL1068:AO1069">
    <cfRule type="expression" dxfId="1201" priority="1999">
      <formula>IF(AND(AL1068&gt;=0, RIGHT(TEXT(AL1068,"0.#"),1)&lt;&gt;"."),TRUE,FALSE)</formula>
    </cfRule>
    <cfRule type="expression" dxfId="1200" priority="2000">
      <formula>IF(AND(AL1068&gt;=0, RIGHT(TEXT(AL1068,"0.#"),1)="."),TRUE,FALSE)</formula>
    </cfRule>
    <cfRule type="expression" dxfId="1199" priority="2001">
      <formula>IF(AND(AL1068&lt;0, RIGHT(TEXT(AL1068,"0.#"),1)&lt;&gt;"."),TRUE,FALSE)</formula>
    </cfRule>
    <cfRule type="expression" dxfId="1198" priority="2002">
      <formula>IF(AND(AL1068&lt;0, RIGHT(TEXT(AL1068,"0.#"),1)="."),TRUE,FALSE)</formula>
    </cfRule>
  </conditionalFormatting>
  <conditionalFormatting sqref="Y1068:Y1069">
    <cfRule type="expression" dxfId="1197" priority="1997">
      <formula>IF(RIGHT(TEXT(Y1068,"0.#"),1)=".",FALSE,TRUE)</formula>
    </cfRule>
    <cfRule type="expression" dxfId="1196" priority="1998">
      <formula>IF(RIGHT(TEXT(Y1068,"0.#"),1)=".",TRUE,FALSE)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Y876:Y878">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C14" sqref="AC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482</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2019-08-23T10:13:16Z</cp:lastPrinted>
  <dcterms:created xsi:type="dcterms:W3CDTF">2012-03-13T00:50:25Z</dcterms:created>
  <dcterms:modified xsi:type="dcterms:W3CDTF">2019-08-29T04:51:31Z</dcterms:modified>
</cp:coreProperties>
</file>