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水国局○\"/>
    </mc:Choice>
  </mc:AlternateContent>
  <bookViews>
    <workbookView xWindow="0" yWindow="0" windowWidth="14175" windowHeight="7185"/>
  </bookViews>
  <sheets>
    <sheet name="行政事業レビューシート" sheetId="3" r:id="rId1"/>
    <sheet name="入力規則等" sheetId="4" r:id="rId2"/>
  </sheets>
  <definedNames>
    <definedName name="_xlnm.Print_Area" localSheetId="0">行政事業レビューシート!$A$1:$AX$1056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<sst xmlns="http://schemas.openxmlformats.org/spreadsheetml/2006/main" count="2152" uniqueCount="514">
  <si>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</si>
  <si>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</si>
  <si>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</si>
  <si>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</si>
  <si>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</si>
  <si>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</si>
  <si>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</si>
  <si>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</si>
  <si>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</si>
  <si>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</si>
  <si>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</si>
  <si>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</si>
  <si>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</si>
  <si>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</si>
  <si>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</si>
  <si>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</si>
  <si>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</si>
  <si>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</si>
  <si>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</si>
  <si>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</si>
  <si>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</si>
  <si>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</si>
  <si>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</si>
  <si>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</si>
  <si>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</si>
  <si>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</si>
  <si>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</si>
  <si>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</si>
  <si>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</si>
  <si>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</si>
  <si>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</si>
  <si>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</si>
  <si>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</si>
  <si>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</si>
  <si>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</si>
  <si>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</si>
  <si>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</si>
  <si>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</si>
  <si>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</si>
  <si>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</si>
  <si>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</si>
  <si>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</si>
  <si>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</si>
  <si>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</si>
  <si>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</si>
  <si>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</si>
  <si>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</si>
  <si>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</si>
  <si>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</si>
  <si>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</si>
  <si>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</si>
  <si>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</si>
  <si>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</si>
  <si>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</si>
  <si>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</si>
  <si>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</si>
  <si>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</si>
  <si>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</si>
  <si>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</si>
  <si>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</si>
  <si>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</si>
  <si>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</si>
  <si>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</si>
  <si>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</si>
  <si>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</si>
  <si>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</si>
  <si>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</si>
  <si>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</si>
  <si>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</si>
  <si>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</si>
  <si>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</si>
  <si>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</si>
  <si>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</si>
  <si>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</si>
  <si>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</si>
  <si>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</si>
  <si>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</si>
  <si>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</si>
  <si>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</si>
  <si>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</si>
  <si>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</si>
  <si>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</si>
  <si>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</si>
  <si>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</si>
  <si>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</si>
  <si>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</si>
  <si>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</si>
  <si>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</si>
  <si>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</si>
  <si>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</si>
  <si>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</si>
  <si>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</si>
  <si>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</si>
  <si>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</si>
  <si>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</si>
  <si>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</si>
  <si>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</si>
  <si>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</si>
  <si>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</si>
  <si>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</si>
  <si>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</si>
  <si>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</si>
  <si>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</si>
  <si>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</si>
  <si>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</si>
  <si>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</si>
  <si>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</si>
  <si>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</si>
  <si>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</si>
  <si>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</si>
  <si>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</si>
  <si>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</si>
  <si>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</si>
  <si>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</si>
  <si>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</si>
  <si>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</si>
  <si>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</si>
  <si>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</si>
  <si>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</si>
  <si>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</si>
  <si>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</si>
  <si>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</si>
  <si>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</si>
  <si>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</si>
  <si>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</si>
  <si>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</si>
  <si>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</si>
  <si>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</si>
  <si>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</si>
  <si>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</si>
  <si>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</si>
  <si>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</si>
  <si>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</si>
  <si>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</si>
  <si>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</si>
  <si>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</si>
  <si>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</si>
  <si>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</si>
  <si>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</si>
  <si>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</si>
  <si>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</si>
  <si>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</si>
  <si>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</si>
  <si>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</si>
  <si>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</si>
  <si>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</si>
  <si>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</si>
  <si>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</si>
  <si>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</si>
  <si>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</si>
  <si>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</si>
  <si>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</si>
  <si>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</si>
  <si>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</si>
  <si>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</si>
  <si>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</si>
  <si>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</si>
  <si>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</si>
  <si>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</si>
  <si>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</si>
  <si>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</si>
  <si>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</si>
  <si>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</si>
  <si>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</si>
  <si>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</si>
  <si>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</si>
  <si>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</si>
  <si>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</si>
  <si>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</si>
  <si>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</si>
  <si>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</si>
  <si>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</si>
  <si>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</si>
  <si>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</si>
  <si>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</si>
  <si>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</si>
  <si>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</si>
  <si>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</si>
  <si>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</si>
  <si>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</si>
  <si>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</si>
  <si>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</si>
  <si>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</si>
  <si>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</si>
  <si>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</si>
  <si>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</si>
  <si>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</si>
  <si>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</si>
  <si>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</si>
  <si>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</si>
  <si>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</si>
  <si>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</si>
  <si>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</si>
  <si>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</si>
  <si>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</si>
  <si>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</si>
  <si>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</si>
  <si>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</si>
  <si>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</si>
  <si>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</si>
  <si>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</si>
  <si>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</si>
  <si>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</si>
  <si>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</si>
  <si>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</si>
  <si>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</si>
  <si>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</si>
  <si>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</si>
  <si>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</si>
  <si>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</si>
  <si>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</si>
  <si>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</si>
  <si>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</si>
  <si>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</si>
  <si>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</si>
  <si>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</si>
  <si>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</si>
  <si>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</si>
  <si>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</si>
  <si>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</si>
  <si>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</si>
  <si>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</si>
  <si>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</si>
  <si>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</si>
  <si>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</si>
  <si>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</si>
  <si>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</si>
  <si>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</si>
  <si>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</si>
  <si>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</si>
  <si>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</si>
  <si>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</si>
  <si>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</si>
  <si>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</si>
  <si>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</si>
  <si>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</si>
  <si>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</si>
  <si>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</si>
  <si>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</si>
  <si>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</si>
  <si>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</si>
  <si>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</si>
  <si>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</si>
  <si>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</si>
  <si>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</si>
  <si>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</si>
  <si>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</si>
  <si>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</si>
  <si>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</si>
  <si>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</si>
  <si>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</si>
  <si>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</si>
  <si>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</si>
  <si>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</si>
  <si>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</si>
  <si>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</si>
  <si>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</si>
  <si>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</si>
  <si>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</si>
  <si>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</si>
  <si>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</si>
  <si>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</si>
  <si>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</si>
  <si>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</si>
  <si>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</si>
  <si>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</si>
  <si>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</si>
  <si>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</si>
  <si>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</si>
  <si>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</si>
  <si>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</si>
  <si>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</si>
  <si>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</si>
  <si>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</si>
  <si>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</si>
  <si>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</si>
  <si>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</si>
  <si>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</si>
  <si>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</si>
  <si>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</si>
  <si>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</si>
  <si>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</si>
  <si>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</si>
  <si>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</si>
  <si>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</si>
  <si>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</si>
  <si>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</si>
  <si>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</si>
  <si>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</si>
  <si>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</si>
  <si>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</si>
  <si>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</si>
  <si>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</si>
  <si>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</si>
  <si>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</si>
  <si>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</si>
  <si>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</si>
  <si>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</si>
  <si>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</si>
  <si>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</si>
  <si>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</si>
  <si>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</si>
  <si>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</si>
  <si>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</si>
  <si>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</si>
  <si>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</si>
  <si>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</si>
  <si>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</si>
  <si>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</si>
  <si>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</si>
  <si>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</si>
  <si>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</si>
  <si>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</si>
  <si>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</si>
  <si>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</si>
  <si>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</si>
  <si>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</si>
  <si>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</si>
  <si>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</si>
  <si>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</si>
  <si>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</si>
  <si>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</si>
  <si>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</si>
  <si>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</si>
  <si>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</si>
  <si>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</si>
  <si>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</si>
  <si>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</si>
  <si>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</si>
  <si>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</si>
  <si>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</si>
  <si>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</si>
  <si>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</si>
  <si>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</si>
  <si>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</si>
  <si>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</si>
  <si>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</si>
  <si>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</si>
  <si>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</si>
  <si>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</si>
  <si>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</si>
  <si>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</si>
  <si>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</si>
  <si>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</si>
  <si>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</si>
  <si>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</si>
  <si>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</si>
  <si>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</si>
  <si>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</si>
  <si>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</si>
  <si>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</si>
  <si>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</si>
  <si>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</si>
  <si>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</si>
  <si>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</si>
  <si>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</si>
  <si>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</si>
  <si>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</si>
  <si>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</si>
  <si>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</si>
  <si>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</si>
  <si>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</si>
  <si>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</si>
  <si>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</si>
  <si>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</si>
  <si>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</si>
  <si>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</si>
  <si>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</si>
  <si>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</si>
  <si>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</si>
  <si>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</si>
  <si>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</si>
  <si>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</si>
  <si>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</si>
  <si>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</si>
  <si>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</si>
  <si>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</si>
  <si>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</si>
  <si>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</si>
  <si>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</si>
  <si>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</si>
  <si>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</si>
  <si>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</si>
  <si>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</si>
  <si>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</si>
  <si>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</si>
  <si>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</si>
  <si>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</si>
  <si>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</si>
  <si>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</si>
  <si>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</si>
  <si>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</si>
  <si>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</si>
  <si>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</si>
  <si>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</si>
  <si>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</si>
  <si>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</si>
  <si>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</si>
  <si>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</si>
  <si>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</si>
  <si>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</si>
  <si>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</si>
  <si>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</si>
  <si>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</si>
  <si>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</si>
  <si>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</si>
  <si>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</si>
  <si>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</si>
  <si>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</si>
  <si>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</si>
  <si>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</si>
  <si>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</si>
  <si>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</si>
  <si>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</si>
  <si>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</si>
  <si>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</si>
  <si>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</si>
  <si>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</si>
  <si>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</si>
  <si>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</si>
  <si>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</si>
  <si>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</si>
  <si>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</si>
  <si>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</si>
  <si>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</si>
  <si>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</si>
  <si>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</si>
  <si>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</si>
  <si>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</si>
  <si>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</si>
  <si>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</si>
  <si>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</si>
  <si>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</si>
  <si>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</si>
  <si>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</si>
  <si>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</si>
  <si>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</si>
  <si>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</si>
  <si>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</si>
  <si>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</si>
  <si>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</si>
  <si>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</si>
  <si>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</si>
  <si>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</si>
  <si>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</si>
  <si>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</si>
  <si>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</si>
  <si>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</si>
  <si>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</si>
  <si>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</si>
  <si>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</si>
  <si>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</si>
  <si>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</si>
  <si>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</si>
  <si>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</si>
  <si>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</si>
  <si>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</si>
  <si>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</si>
  <si>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</si>
  <si>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</si>
  <si>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</si>
  <si>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</si>
  <si>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</si>
  <si>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</si>
  <si>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</si>
  <si>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</si>
  <si>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</si>
  <si>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</si>
  <si>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</si>
  <si>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</si>
  <si>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</si>
  <si>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</si>
  <si>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</si>
  <si>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</si>
  <si>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</si>
  <si>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</si>
  <si>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</si>
  <si>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</si>
  <si>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</si>
  <si>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</si>
  <si>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</si>
  <si>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</si>
  <si>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水管理・国土保全局</t>
    <rPh sb="0" eb="1">
      <t>ミズ</t>
    </rPh>
    <rPh sb="1" eb="3">
      <t>カンリ</t>
    </rPh>
    <rPh sb="4" eb="6">
      <t>コクド</t>
    </rPh>
    <rPh sb="6" eb="9">
      <t>ホゼンキョク</t>
    </rPh>
    <phoneticPr fontId="5"/>
  </si>
  <si>
    <t>○</t>
  </si>
  <si>
    <t>-</t>
  </si>
  <si>
    <t>水害・土砂災害対策調査費</t>
  </si>
  <si>
    <t>水防法第十五条の三に基づく、要配慮者利用施設における避難確保計画作成率を平成33年度までに100%にする。</t>
    <rPh sb="0" eb="2">
      <t>スイボウ</t>
    </rPh>
    <rPh sb="2" eb="3">
      <t>ホウ</t>
    </rPh>
    <rPh sb="3" eb="4">
      <t>ダイ</t>
    </rPh>
    <rPh sb="4" eb="7">
      <t>ジュウゴジョウ</t>
    </rPh>
    <rPh sb="8" eb="9">
      <t>サン</t>
    </rPh>
    <rPh sb="10" eb="11">
      <t>モト</t>
    </rPh>
    <rPh sb="14" eb="15">
      <t>ヨウ</t>
    </rPh>
    <rPh sb="15" eb="17">
      <t>ハイリョ</t>
    </rPh>
    <rPh sb="17" eb="18">
      <t>シャ</t>
    </rPh>
    <rPh sb="18" eb="20">
      <t>リヨウ</t>
    </rPh>
    <rPh sb="20" eb="22">
      <t>シセツ</t>
    </rPh>
    <rPh sb="26" eb="28">
      <t>ヒナン</t>
    </rPh>
    <rPh sb="28" eb="30">
      <t>カクホ</t>
    </rPh>
    <rPh sb="30" eb="32">
      <t>ケイカク</t>
    </rPh>
    <rPh sb="32" eb="34">
      <t>サクセイ</t>
    </rPh>
    <rPh sb="34" eb="35">
      <t>リツ</t>
    </rPh>
    <rPh sb="36" eb="38">
      <t>ヘイセイ</t>
    </rPh>
    <rPh sb="40" eb="42">
      <t>ネンド</t>
    </rPh>
    <phoneticPr fontId="5"/>
  </si>
  <si>
    <t>水害に関する要配慮者利用施設における避難確保計画の作成割合（計画作成施設数／対象施設数）</t>
    <rPh sb="0" eb="2">
      <t>スイガイ</t>
    </rPh>
    <rPh sb="3" eb="4">
      <t>カン</t>
    </rPh>
    <rPh sb="6" eb="9">
      <t>ヨウハイリョ</t>
    </rPh>
    <rPh sb="9" eb="10">
      <t>シャ</t>
    </rPh>
    <rPh sb="10" eb="12">
      <t>リヨウ</t>
    </rPh>
    <rPh sb="12" eb="14">
      <t>シセツ</t>
    </rPh>
    <rPh sb="18" eb="20">
      <t>ヒナン</t>
    </rPh>
    <rPh sb="20" eb="22">
      <t>カクホ</t>
    </rPh>
    <rPh sb="22" eb="24">
      <t>ケイカク</t>
    </rPh>
    <rPh sb="25" eb="27">
      <t>サクセイ</t>
    </rPh>
    <rPh sb="27" eb="29">
      <t>ワリアイ</t>
    </rPh>
    <rPh sb="30" eb="32">
      <t>ケイカク</t>
    </rPh>
    <rPh sb="32" eb="34">
      <t>サクセイ</t>
    </rPh>
    <rPh sb="34" eb="37">
      <t>シセツスウ</t>
    </rPh>
    <rPh sb="38" eb="40">
      <t>タイショウ</t>
    </rPh>
    <rPh sb="40" eb="43">
      <t>シセツスウ</t>
    </rPh>
    <phoneticPr fontId="5"/>
  </si>
  <si>
    <t>水害に係る要配慮者利用施設における避難確保計画の作成状況（国土交通省調べ）</t>
    <rPh sb="0" eb="2">
      <t>スイガイ</t>
    </rPh>
    <rPh sb="3" eb="4">
      <t>カカ</t>
    </rPh>
    <rPh sb="5" eb="6">
      <t>ヨウ</t>
    </rPh>
    <rPh sb="6" eb="8">
      <t>ハイリョ</t>
    </rPh>
    <rPh sb="8" eb="9">
      <t>シャ</t>
    </rPh>
    <rPh sb="9" eb="11">
      <t>リヨウ</t>
    </rPh>
    <rPh sb="11" eb="13">
      <t>シセツ</t>
    </rPh>
    <rPh sb="17" eb="19">
      <t>ヒナン</t>
    </rPh>
    <rPh sb="19" eb="21">
      <t>カクホ</t>
    </rPh>
    <rPh sb="21" eb="23">
      <t>ケイカク</t>
    </rPh>
    <rPh sb="24" eb="26">
      <t>サクセイ</t>
    </rPh>
    <rPh sb="26" eb="28">
      <t>ジョウキョウ</t>
    </rPh>
    <rPh sb="29" eb="31">
      <t>コクド</t>
    </rPh>
    <rPh sb="31" eb="34">
      <t>コウツウショウ</t>
    </rPh>
    <rPh sb="34" eb="35">
      <t>シラ</t>
    </rPh>
    <phoneticPr fontId="5"/>
  </si>
  <si>
    <t>要配慮者利用施設の避難計画等に関する技術資料の作成</t>
    <rPh sb="0" eb="1">
      <t>ヨウ</t>
    </rPh>
    <rPh sb="1" eb="3">
      <t>ハイリョ</t>
    </rPh>
    <rPh sb="3" eb="4">
      <t>シャ</t>
    </rPh>
    <rPh sb="4" eb="6">
      <t>リヨウ</t>
    </rPh>
    <rPh sb="6" eb="8">
      <t>シセツ</t>
    </rPh>
    <rPh sb="9" eb="11">
      <t>ヒナン</t>
    </rPh>
    <rPh sb="11" eb="13">
      <t>ケイカク</t>
    </rPh>
    <rPh sb="13" eb="14">
      <t>トウ</t>
    </rPh>
    <rPh sb="15" eb="16">
      <t>カン</t>
    </rPh>
    <rPh sb="18" eb="20">
      <t>ギジュツ</t>
    </rPh>
    <rPh sb="20" eb="22">
      <t>シリョウ</t>
    </rPh>
    <rPh sb="23" eb="25">
      <t>サクセイ</t>
    </rPh>
    <phoneticPr fontId="5"/>
  </si>
  <si>
    <t>件</t>
    <rPh sb="0" eb="1">
      <t>ケン</t>
    </rPh>
    <phoneticPr fontId="5"/>
  </si>
  <si>
    <t>実績額／技術資料の件数　（水害・土砂災害）　　　　　　　　　　　　　　　　　　　　　</t>
    <rPh sb="0" eb="3">
      <t>ジッセキガク</t>
    </rPh>
    <rPh sb="4" eb="6">
      <t>ギジュツ</t>
    </rPh>
    <rPh sb="6" eb="8">
      <t>シリョウ</t>
    </rPh>
    <rPh sb="9" eb="11">
      <t>ケンスウ</t>
    </rPh>
    <rPh sb="13" eb="15">
      <t>スイガイ</t>
    </rPh>
    <rPh sb="16" eb="18">
      <t>ドシャ</t>
    </rPh>
    <rPh sb="18" eb="20">
      <t>サイガイ</t>
    </rPh>
    <phoneticPr fontId="5"/>
  </si>
  <si>
    <t>百万円</t>
    <rPh sb="0" eb="2">
      <t>ヒャクマン</t>
    </rPh>
    <rPh sb="2" eb="3">
      <t>エン</t>
    </rPh>
    <phoneticPr fontId="5"/>
  </si>
  <si>
    <t>百万円/件</t>
    <rPh sb="0" eb="2">
      <t>ヒャクマン</t>
    </rPh>
    <rPh sb="2" eb="3">
      <t>エン</t>
    </rPh>
    <rPh sb="4" eb="5">
      <t>ケン</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</si>
  <si>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</si>
  <si>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</si>
  <si>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</si>
  <si>
    <t>－</t>
  </si>
  <si>
    <t>-</t>
    <phoneticPr fontId="5"/>
  </si>
  <si>
    <t>水害に対する円滑かつ迅速な避難確保に関する方策等を検討し、技術資料を作成・公表することにより、避難確保計画の作成促進を図り、要配慮者利用施設における安全・安心度を高めることに貢献する。</t>
    <phoneticPr fontId="5"/>
  </si>
  <si>
    <t>水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 災害対応は公益性が高く、国民の生命・財産に直接関わることから民間の自主性に委ねられる分野ではない。</t>
    <phoneticPr fontId="5"/>
  </si>
  <si>
    <t>平成28年8月台風第10号に伴う豪雨により、岩手県岩泉町において発生した要配慮者利用施設の入所者が逃げ遅れて犠牲となった災害を踏まえ、平成29年5月に水防法を改正し、要配慮者利用施設における避難確保計画の作成と訓練の実施を義務付けたところであり、今後効果的に避難確保計画の策定を推進する必要があり、優先度は高い。</t>
    <rPh sb="123" eb="125">
      <t>コンゴ</t>
    </rPh>
    <rPh sb="125" eb="128">
      <t>コウカテキ</t>
    </rPh>
    <rPh sb="129" eb="131">
      <t>ヒナン</t>
    </rPh>
    <rPh sb="131" eb="133">
      <t>カクホ</t>
    </rPh>
    <rPh sb="133" eb="135">
      <t>ケイカク</t>
    </rPh>
    <rPh sb="136" eb="138">
      <t>サクテイ</t>
    </rPh>
    <rPh sb="139" eb="141">
      <t>スイシン</t>
    </rPh>
    <rPh sb="143" eb="145">
      <t>ヒツヨウ</t>
    </rPh>
    <rPh sb="149" eb="152">
      <t>ユウセンド</t>
    </rPh>
    <rPh sb="153" eb="154">
      <t>タカ</t>
    </rPh>
    <phoneticPr fontId="5"/>
  </si>
  <si>
    <t>河川環境課水防企画室</t>
    <rPh sb="0" eb="2">
      <t>カセン</t>
    </rPh>
    <rPh sb="2" eb="5">
      <t>カンキョウカ</t>
    </rPh>
    <rPh sb="5" eb="7">
      <t>スイボウ</t>
    </rPh>
    <rPh sb="7" eb="10">
      <t>キカクシツ</t>
    </rPh>
    <phoneticPr fontId="5"/>
  </si>
  <si>
    <t>室長　常山　修治</t>
    <rPh sb="0" eb="2">
      <t>シツチョウ</t>
    </rPh>
    <rPh sb="3" eb="5">
      <t>ツネヤマ</t>
    </rPh>
    <rPh sb="6" eb="8">
      <t>シュウジ</t>
    </rPh>
    <phoneticPr fontId="5"/>
  </si>
  <si>
    <t>浸水想定区域の要配慮者利用施設の管理者等の水防災に関する理解を深め、避難確保計画の作成や訓練の実施を促進し、水害による被害を軽減する。</t>
    <phoneticPr fontId="5"/>
  </si>
  <si>
    <t>水防法第十五条、第十五条の三</t>
    <rPh sb="0" eb="2">
      <t>スイボウ</t>
    </rPh>
    <rPh sb="2" eb="3">
      <t>ホウ</t>
    </rPh>
    <rPh sb="3" eb="4">
      <t>ダイ</t>
    </rPh>
    <rPh sb="4" eb="7">
      <t>ジュウゴジョウ</t>
    </rPh>
    <rPh sb="8" eb="9">
      <t>ダイ</t>
    </rPh>
    <rPh sb="9" eb="12">
      <t>ジュウゴジョウ</t>
    </rPh>
    <rPh sb="13" eb="14">
      <t>サン</t>
    </rPh>
    <phoneticPr fontId="5"/>
  </si>
  <si>
    <t>-</t>
    <phoneticPr fontId="5"/>
  </si>
  <si>
    <t>要配慮者利用施設の利用者の命を守るための検討経費</t>
    <rPh sb="0" eb="1">
      <t>ヨウ</t>
    </rPh>
    <rPh sb="1" eb="3">
      <t>ハイリョ</t>
    </rPh>
    <rPh sb="3" eb="4">
      <t>シャ</t>
    </rPh>
    <rPh sb="4" eb="6">
      <t>リヨウ</t>
    </rPh>
    <rPh sb="6" eb="8">
      <t>シセツ</t>
    </rPh>
    <rPh sb="9" eb="12">
      <t>リヨウシャ</t>
    </rPh>
    <rPh sb="13" eb="14">
      <t>イノチ</t>
    </rPh>
    <rPh sb="15" eb="16">
      <t>マモ</t>
    </rPh>
    <rPh sb="20" eb="22">
      <t>ケントウ</t>
    </rPh>
    <rPh sb="22" eb="24">
      <t>ケイヒ</t>
    </rPh>
    <phoneticPr fontId="5"/>
  </si>
  <si>
    <t>「新しい日本のための優先課題推進枠」14</t>
    <rPh sb="1" eb="2">
      <t>アタラ</t>
    </rPh>
    <rPh sb="4" eb="6">
      <t>ニホン</t>
    </rPh>
    <rPh sb="10" eb="12">
      <t>ユウセン</t>
    </rPh>
    <rPh sb="12" eb="14">
      <t>カダイ</t>
    </rPh>
    <rPh sb="14" eb="16">
      <t>スイシン</t>
    </rPh>
    <rPh sb="16" eb="17">
      <t>ワク</t>
    </rPh>
    <phoneticPr fontId="5"/>
  </si>
  <si>
    <t>-</t>
    <phoneticPr fontId="5"/>
  </si>
  <si>
    <t>平成28年8月台風10号の高齢者施設における被災を踏まえ、水防法が改正され、要配慮者利用施設における避難確保計画の作成と訓練の実施が義務化されたことにより、これらの施設の警戒避難体制の充実・強化を図る必要がある。</t>
    <phoneticPr fontId="5"/>
  </si>
  <si>
    <t>要配慮者利用施設の利用者の避難確保における実効性のある地域との連携方法や要配慮者利用施設の利用者の避難確保が困難な地域における実現性の高い避難について検討する。</t>
    <phoneticPr fontId="5"/>
  </si>
  <si>
    <t>要配慮者利用施設の利用者の避難確保は大きな課題であり、事業の効果的かつ効率的な執行に努め、早急に要配慮者利用施設の利用者の避難確保における実効性のある地域との連携方法や要配慮者利用施設の利用者の避難確保が困難な地域における実現性の高い避難について検討すべき。</t>
    <rPh sb="0" eb="1">
      <t>ヨウ</t>
    </rPh>
    <rPh sb="1" eb="3">
      <t>ハイリョ</t>
    </rPh>
    <rPh sb="3" eb="4">
      <t>シャ</t>
    </rPh>
    <rPh sb="4" eb="6">
      <t>リヨウ</t>
    </rPh>
    <rPh sb="6" eb="8">
      <t>シセツ</t>
    </rPh>
    <rPh sb="9" eb="12">
      <t>リヨウシャ</t>
    </rPh>
    <rPh sb="13" eb="15">
      <t>ヒナン</t>
    </rPh>
    <rPh sb="15" eb="17">
      <t>カクホ</t>
    </rPh>
    <rPh sb="18" eb="19">
      <t>オオ</t>
    </rPh>
    <rPh sb="21" eb="23">
      <t>カダイ</t>
    </rPh>
    <rPh sb="27" eb="29">
      <t>ジギョウ</t>
    </rPh>
    <rPh sb="30" eb="33">
      <t>コウカテキ</t>
    </rPh>
    <rPh sb="35" eb="38">
      <t>コウリツテキ</t>
    </rPh>
    <rPh sb="39" eb="41">
      <t>シッコウ</t>
    </rPh>
    <rPh sb="42" eb="43">
      <t>ツト</t>
    </rPh>
    <rPh sb="45" eb="47">
      <t>ソウキュウ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</si>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</sst>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2752</xdr:colOff>
      <xdr:row>742</xdr:row>
      <xdr:rowOff>0</xdr:rowOff>
    </xdr:from>
    <xdr:to>
      <xdr:col>34</xdr:col>
      <xdr:colOff>149516</xdr:colOff>
      <xdr:row>744</xdr:row>
      <xdr:rowOff>269021</xdr:rowOff>
    </xdr:to>
    <xdr:sp macro="" textlink="">
      <xdr:nvSpPr>
        <xdr:cNvPr id="10" name="テキスト ボックス 9"/>
        <xdr:cNvSpPr txBox="1"/>
      </xdr:nvSpPr>
      <xdr:spPr>
        <a:xfrm>
          <a:off x="4603327" y="45434250"/>
          <a:ext cx="2347039" cy="97387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１４</a:t>
          </a:r>
          <a:r>
            <a:rPr kumimoji="1" lang="ja-JP" altLang="en-US" sz="1400"/>
            <a:t>百万円</a:t>
          </a:r>
        </a:p>
      </xdr:txBody>
    </xdr:sp>
    <xdr:clientData/>
  </xdr:twoCellAnchor>
  <xdr:twoCellAnchor>
    <xdr:from>
      <xdr:col>23</xdr:col>
      <xdr:colOff>45123</xdr:colOff>
      <xdr:row>750</xdr:row>
      <xdr:rowOff>268228</xdr:rowOff>
    </xdr:from>
    <xdr:to>
      <xdr:col>34</xdr:col>
      <xdr:colOff>146066</xdr:colOff>
      <xdr:row>753</xdr:row>
      <xdr:rowOff>171050</xdr:rowOff>
    </xdr:to>
    <xdr:sp macro="" textlink="">
      <xdr:nvSpPr>
        <xdr:cNvPr id="11" name="テキスト ボックス 10"/>
        <xdr:cNvSpPr txBox="1"/>
      </xdr:nvSpPr>
      <xdr:spPr>
        <a:xfrm>
          <a:off x="4684358" y="46626963"/>
          <a:ext cx="2319708" cy="94496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p>
        <a:p>
          <a:pPr algn="ctr"/>
          <a:r>
            <a:rPr kumimoji="1" lang="ja-JP" altLang="en-US" sz="1400"/>
            <a:t>１４百万円</a:t>
          </a:r>
        </a:p>
      </xdr:txBody>
    </xdr:sp>
    <xdr:clientData/>
  </xdr:twoCellAnchor>
  <xdr:twoCellAnchor>
    <xdr:from>
      <xdr:col>29</xdr:col>
      <xdr:colOff>4320</xdr:colOff>
      <xdr:row>747</xdr:row>
      <xdr:rowOff>136632</xdr:rowOff>
    </xdr:from>
    <xdr:to>
      <xdr:col>29</xdr:col>
      <xdr:colOff>4320</xdr:colOff>
      <xdr:row>749</xdr:row>
      <xdr:rowOff>217396</xdr:rowOff>
    </xdr:to>
    <xdr:cxnSp macro="">
      <xdr:nvCxnSpPr>
        <xdr:cNvPr id="12" name="直線矢印コネクタ 11"/>
        <xdr:cNvCxnSpPr/>
      </xdr:nvCxnSpPr>
      <xdr:spPr>
        <a:xfrm>
          <a:off x="5853791" y="45453220"/>
          <a:ext cx="0" cy="7755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28465</xdr:colOff>
      <xdr:row>749</xdr:row>
      <xdr:rowOff>306482</xdr:rowOff>
    </xdr:from>
    <xdr:to>
      <xdr:col>34</xdr:col>
      <xdr:colOff>49945</xdr:colOff>
      <xdr:row>750</xdr:row>
      <xdr:rowOff>169835</xdr:rowOff>
    </xdr:to>
    <xdr:sp macro="" textlink="">
      <xdr:nvSpPr>
        <xdr:cNvPr id="13" name="テキスト ボックス 12"/>
        <xdr:cNvSpPr txBox="1"/>
      </xdr:nvSpPr>
      <xdr:spPr>
        <a:xfrm>
          <a:off x="4869406" y="46317835"/>
          <a:ext cx="2038539" cy="210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11206</xdr:colOff>
      <xdr:row>745</xdr:row>
      <xdr:rowOff>33618</xdr:rowOff>
    </xdr:from>
    <xdr:to>
      <xdr:col>34</xdr:col>
      <xdr:colOff>145596</xdr:colOff>
      <xdr:row>747</xdr:row>
      <xdr:rowOff>17937</xdr:rowOff>
    </xdr:to>
    <xdr:sp macro="" textlink="">
      <xdr:nvSpPr>
        <xdr:cNvPr id="14" name="大かっこ 13"/>
        <xdr:cNvSpPr/>
      </xdr:nvSpPr>
      <xdr:spPr>
        <a:xfrm>
          <a:off x="4650441" y="44050324"/>
          <a:ext cx="2353155" cy="6790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要配慮者利用施設の利用者の命を守るための検討の企画・立案、進捗管理・指導</a:t>
          </a:r>
        </a:p>
      </xdr:txBody>
    </xdr:sp>
    <xdr:clientData/>
  </xdr:twoCellAnchor>
  <xdr:twoCellAnchor>
    <xdr:from>
      <xdr:col>23</xdr:col>
      <xdr:colOff>56029</xdr:colOff>
      <xdr:row>754</xdr:row>
      <xdr:rowOff>33618</xdr:rowOff>
    </xdr:from>
    <xdr:to>
      <xdr:col>34</xdr:col>
      <xdr:colOff>122704</xdr:colOff>
      <xdr:row>756</xdr:row>
      <xdr:rowOff>390525</xdr:rowOff>
    </xdr:to>
    <xdr:sp macro="" textlink="">
      <xdr:nvSpPr>
        <xdr:cNvPr id="15" name="大かっこ 14"/>
        <xdr:cNvSpPr/>
      </xdr:nvSpPr>
      <xdr:spPr>
        <a:xfrm>
          <a:off x="4695264" y="47176765"/>
          <a:ext cx="2285440" cy="10516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要配慮者利用施設における地域との連携事例や利用者の避難の確保が困難な施設の取組事例を調査し、各種取組の体系的整理・分析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778" sqref="P77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16</v>
      </c>
      <c r="AT2" s="925"/>
      <c r="AU2" s="925"/>
      <c r="AV2" s="42" t="str">
        <f>IF(AW2="", "", "-")</f>
        <v/>
      </c>
      <c r="AW2" s="896"/>
      <c r="AX2" s="896"/>
    </row>
    <row r="3" spans="1:50" ht="21" customHeight="1" thickBot="1">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481</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507</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482</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480</v>
      </c>
      <c r="H5" s="825"/>
      <c r="I5" s="825"/>
      <c r="J5" s="825"/>
      <c r="K5" s="825"/>
      <c r="L5" s="825"/>
      <c r="M5" s="826" t="s">
        <v>65</v>
      </c>
      <c r="N5" s="827"/>
      <c r="O5" s="827"/>
      <c r="P5" s="827"/>
      <c r="Q5" s="827"/>
      <c r="R5" s="828"/>
      <c r="S5" s="829" t="s">
        <v>82</v>
      </c>
      <c r="T5" s="825"/>
      <c r="U5" s="825"/>
      <c r="V5" s="825"/>
      <c r="W5" s="825"/>
      <c r="X5" s="830"/>
      <c r="Y5" s="683" t="s">
        <v>3</v>
      </c>
      <c r="Z5" s="528"/>
      <c r="AA5" s="528"/>
      <c r="AB5" s="528"/>
      <c r="AC5" s="528"/>
      <c r="AD5" s="529"/>
      <c r="AE5" s="684" t="s">
        <v>502</v>
      </c>
      <c r="AF5" s="684"/>
      <c r="AG5" s="684"/>
      <c r="AH5" s="684"/>
      <c r="AI5" s="684"/>
      <c r="AJ5" s="684"/>
      <c r="AK5" s="684"/>
      <c r="AL5" s="684"/>
      <c r="AM5" s="684"/>
      <c r="AN5" s="684"/>
      <c r="AO5" s="684"/>
      <c r="AP5" s="685"/>
      <c r="AQ5" s="686" t="s">
        <v>503</v>
      </c>
      <c r="AR5" s="687"/>
      <c r="AS5" s="687"/>
      <c r="AT5" s="687"/>
      <c r="AU5" s="687"/>
      <c r="AV5" s="687"/>
      <c r="AW5" s="687"/>
      <c r="AX5" s="688"/>
    </row>
    <row r="6" spans="1:50" ht="39" customHeight="1">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c r="A7" s="480" t="s">
        <v>22</v>
      </c>
      <c r="B7" s="481"/>
      <c r="C7" s="481"/>
      <c r="D7" s="481"/>
      <c r="E7" s="481"/>
      <c r="F7" s="482"/>
      <c r="G7" s="483" t="s">
        <v>505</v>
      </c>
      <c r="H7" s="484"/>
      <c r="I7" s="484"/>
      <c r="J7" s="484"/>
      <c r="K7" s="484"/>
      <c r="L7" s="484"/>
      <c r="M7" s="484"/>
      <c r="N7" s="484"/>
      <c r="O7" s="484"/>
      <c r="P7" s="484"/>
      <c r="Q7" s="484"/>
      <c r="R7" s="484"/>
      <c r="S7" s="484"/>
      <c r="T7" s="484"/>
      <c r="U7" s="484"/>
      <c r="V7" s="484"/>
      <c r="W7" s="484"/>
      <c r="X7" s="485"/>
      <c r="Y7" s="907" t="s">
        <v>433</v>
      </c>
      <c r="Z7" s="428"/>
      <c r="AA7" s="428"/>
      <c r="AB7" s="428"/>
      <c r="AC7" s="428"/>
      <c r="AD7" s="908"/>
      <c r="AE7" s="897" t="s">
        <v>484</v>
      </c>
      <c r="AF7" s="898"/>
      <c r="AG7" s="898"/>
      <c r="AH7" s="898"/>
      <c r="AI7" s="898"/>
      <c r="AJ7" s="898"/>
      <c r="AK7" s="898"/>
      <c r="AL7" s="898"/>
      <c r="AM7" s="898"/>
      <c r="AN7" s="898"/>
      <c r="AO7" s="898"/>
      <c r="AP7" s="898"/>
      <c r="AQ7" s="898"/>
      <c r="AR7" s="898"/>
      <c r="AS7" s="898"/>
      <c r="AT7" s="898"/>
      <c r="AU7" s="898"/>
      <c r="AV7" s="898"/>
      <c r="AW7" s="898"/>
      <c r="AX7" s="899"/>
    </row>
    <row r="8" spans="1:50" ht="53.25" customHeight="1">
      <c r="A8" s="480" t="s">
        <v>329</v>
      </c>
      <c r="B8" s="481"/>
      <c r="C8" s="481"/>
      <c r="D8" s="481"/>
      <c r="E8" s="481"/>
      <c r="F8" s="482"/>
      <c r="G8" s="926" t="str">
        <f>入力規則等!A28</f>
        <v>国土強靱化施策</v>
      </c>
      <c r="H8" s="705"/>
      <c r="I8" s="705"/>
      <c r="J8" s="705"/>
      <c r="K8" s="705"/>
      <c r="L8" s="705"/>
      <c r="M8" s="705"/>
      <c r="N8" s="705"/>
      <c r="O8" s="705"/>
      <c r="P8" s="705"/>
      <c r="Q8" s="705"/>
      <c r="R8" s="705"/>
      <c r="S8" s="705"/>
      <c r="T8" s="705"/>
      <c r="U8" s="705"/>
      <c r="V8" s="705"/>
      <c r="W8" s="705"/>
      <c r="X8" s="927"/>
      <c r="Y8" s="831" t="s">
        <v>330</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504</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511</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8" t="s">
        <v>24</v>
      </c>
      <c r="B12" s="929"/>
      <c r="C12" s="929"/>
      <c r="D12" s="929"/>
      <c r="E12" s="929"/>
      <c r="F12" s="930"/>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c r="A13" s="599"/>
      <c r="B13" s="600"/>
      <c r="C13" s="600"/>
      <c r="D13" s="600"/>
      <c r="E13" s="600"/>
      <c r="F13" s="601"/>
      <c r="G13" s="708" t="s">
        <v>6</v>
      </c>
      <c r="H13" s="709"/>
      <c r="I13" s="749" t="s">
        <v>7</v>
      </c>
      <c r="J13" s="750"/>
      <c r="K13" s="750"/>
      <c r="L13" s="750"/>
      <c r="M13" s="750"/>
      <c r="N13" s="750"/>
      <c r="O13" s="751"/>
      <c r="P13" s="642" t="s">
        <v>484</v>
      </c>
      <c r="Q13" s="643"/>
      <c r="R13" s="643"/>
      <c r="S13" s="643"/>
      <c r="T13" s="643"/>
      <c r="U13" s="643"/>
      <c r="V13" s="644"/>
      <c r="W13" s="642" t="s">
        <v>484</v>
      </c>
      <c r="X13" s="643"/>
      <c r="Y13" s="643"/>
      <c r="Z13" s="643"/>
      <c r="AA13" s="643"/>
      <c r="AB13" s="643"/>
      <c r="AC13" s="644"/>
      <c r="AD13" s="642" t="s">
        <v>484</v>
      </c>
      <c r="AE13" s="643"/>
      <c r="AF13" s="643"/>
      <c r="AG13" s="643"/>
      <c r="AH13" s="643"/>
      <c r="AI13" s="643"/>
      <c r="AJ13" s="644"/>
      <c r="AK13" s="642" t="s">
        <v>484</v>
      </c>
      <c r="AL13" s="643"/>
      <c r="AM13" s="643"/>
      <c r="AN13" s="643"/>
      <c r="AO13" s="643"/>
      <c r="AP13" s="643"/>
      <c r="AQ13" s="644"/>
      <c r="AR13" s="904">
        <v>14</v>
      </c>
      <c r="AS13" s="905"/>
      <c r="AT13" s="905"/>
      <c r="AU13" s="905"/>
      <c r="AV13" s="905"/>
      <c r="AW13" s="905"/>
      <c r="AX13" s="906"/>
    </row>
    <row r="14" spans="1:50" ht="21" customHeight="1">
      <c r="A14" s="599"/>
      <c r="B14" s="600"/>
      <c r="C14" s="600"/>
      <c r="D14" s="600"/>
      <c r="E14" s="600"/>
      <c r="F14" s="601"/>
      <c r="G14" s="710"/>
      <c r="H14" s="711"/>
      <c r="I14" s="696" t="s">
        <v>8</v>
      </c>
      <c r="J14" s="747"/>
      <c r="K14" s="747"/>
      <c r="L14" s="747"/>
      <c r="M14" s="747"/>
      <c r="N14" s="747"/>
      <c r="O14" s="748"/>
      <c r="P14" s="642" t="s">
        <v>484</v>
      </c>
      <c r="Q14" s="643"/>
      <c r="R14" s="643"/>
      <c r="S14" s="643"/>
      <c r="T14" s="643"/>
      <c r="U14" s="643"/>
      <c r="V14" s="644"/>
      <c r="W14" s="642" t="s">
        <v>484</v>
      </c>
      <c r="X14" s="643"/>
      <c r="Y14" s="643"/>
      <c r="Z14" s="643"/>
      <c r="AA14" s="643"/>
      <c r="AB14" s="643"/>
      <c r="AC14" s="644"/>
      <c r="AD14" s="642" t="s">
        <v>484</v>
      </c>
      <c r="AE14" s="643"/>
      <c r="AF14" s="643"/>
      <c r="AG14" s="643"/>
      <c r="AH14" s="643"/>
      <c r="AI14" s="643"/>
      <c r="AJ14" s="644"/>
      <c r="AK14" s="642" t="s">
        <v>484</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484</v>
      </c>
      <c r="Q15" s="643"/>
      <c r="R15" s="643"/>
      <c r="S15" s="643"/>
      <c r="T15" s="643"/>
      <c r="U15" s="643"/>
      <c r="V15" s="644"/>
      <c r="W15" s="642" t="s">
        <v>484</v>
      </c>
      <c r="X15" s="643"/>
      <c r="Y15" s="643"/>
      <c r="Z15" s="643"/>
      <c r="AA15" s="643"/>
      <c r="AB15" s="643"/>
      <c r="AC15" s="644"/>
      <c r="AD15" s="642" t="s">
        <v>484</v>
      </c>
      <c r="AE15" s="643"/>
      <c r="AF15" s="643"/>
      <c r="AG15" s="643"/>
      <c r="AH15" s="643"/>
      <c r="AI15" s="643"/>
      <c r="AJ15" s="644"/>
      <c r="AK15" s="642" t="s">
        <v>484</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484</v>
      </c>
      <c r="Q16" s="643"/>
      <c r="R16" s="643"/>
      <c r="S16" s="643"/>
      <c r="T16" s="643"/>
      <c r="U16" s="643"/>
      <c r="V16" s="644"/>
      <c r="W16" s="642" t="s">
        <v>484</v>
      </c>
      <c r="X16" s="643"/>
      <c r="Y16" s="643"/>
      <c r="Z16" s="643"/>
      <c r="AA16" s="643"/>
      <c r="AB16" s="643"/>
      <c r="AC16" s="644"/>
      <c r="AD16" s="642" t="s">
        <v>484</v>
      </c>
      <c r="AE16" s="643"/>
      <c r="AF16" s="643"/>
      <c r="AG16" s="643"/>
      <c r="AH16" s="643"/>
      <c r="AI16" s="643"/>
      <c r="AJ16" s="644"/>
      <c r="AK16" s="642" t="s">
        <v>484</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484</v>
      </c>
      <c r="Q17" s="643"/>
      <c r="R17" s="643"/>
      <c r="S17" s="643"/>
      <c r="T17" s="643"/>
      <c r="U17" s="643"/>
      <c r="V17" s="644"/>
      <c r="W17" s="642" t="s">
        <v>484</v>
      </c>
      <c r="X17" s="643"/>
      <c r="Y17" s="643"/>
      <c r="Z17" s="643"/>
      <c r="AA17" s="643"/>
      <c r="AB17" s="643"/>
      <c r="AC17" s="644"/>
      <c r="AD17" s="642" t="s">
        <v>484</v>
      </c>
      <c r="AE17" s="643"/>
      <c r="AF17" s="643"/>
      <c r="AG17" s="643"/>
      <c r="AH17" s="643"/>
      <c r="AI17" s="643"/>
      <c r="AJ17" s="644"/>
      <c r="AK17" s="642" t="s">
        <v>484</v>
      </c>
      <c r="AL17" s="643"/>
      <c r="AM17" s="643"/>
      <c r="AN17" s="643"/>
      <c r="AO17" s="643"/>
      <c r="AP17" s="643"/>
      <c r="AQ17" s="644"/>
      <c r="AR17" s="902"/>
      <c r="AS17" s="902"/>
      <c r="AT17" s="902"/>
      <c r="AU17" s="902"/>
      <c r="AV17" s="902"/>
      <c r="AW17" s="902"/>
      <c r="AX17" s="903"/>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14</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c r="Q19" s="643"/>
      <c r="R19" s="643"/>
      <c r="S19" s="643"/>
      <c r="T19" s="643"/>
      <c r="U19" s="643"/>
      <c r="V19" s="644"/>
      <c r="W19" s="642"/>
      <c r="X19" s="643"/>
      <c r="Y19" s="643"/>
      <c r="Z19" s="643"/>
      <c r="AA19" s="643"/>
      <c r="AB19" s="643"/>
      <c r="AC19" s="644"/>
      <c r="AD19" s="642"/>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c r="A20" s="599"/>
      <c r="B20" s="600"/>
      <c r="C20" s="600"/>
      <c r="D20" s="600"/>
      <c r="E20" s="600"/>
      <c r="F20" s="601"/>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c r="A21" s="834"/>
      <c r="B21" s="835"/>
      <c r="C21" s="835"/>
      <c r="D21" s="835"/>
      <c r="E21" s="835"/>
      <c r="F21" s="931"/>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c r="A22" s="949" t="s">
        <v>469</v>
      </c>
      <c r="B22" s="950"/>
      <c r="C22" s="950"/>
      <c r="D22" s="950"/>
      <c r="E22" s="950"/>
      <c r="F22" s="951"/>
      <c r="G22" s="936" t="s">
        <v>377</v>
      </c>
      <c r="H22" s="207"/>
      <c r="I22" s="207"/>
      <c r="J22" s="207"/>
      <c r="K22" s="207"/>
      <c r="L22" s="207"/>
      <c r="M22" s="207"/>
      <c r="N22" s="207"/>
      <c r="O22" s="208"/>
      <c r="P22" s="921" t="s">
        <v>438</v>
      </c>
      <c r="Q22" s="207"/>
      <c r="R22" s="207"/>
      <c r="S22" s="207"/>
      <c r="T22" s="207"/>
      <c r="U22" s="207"/>
      <c r="V22" s="208"/>
      <c r="W22" s="921" t="s">
        <v>434</v>
      </c>
      <c r="X22" s="207"/>
      <c r="Y22" s="207"/>
      <c r="Z22" s="207"/>
      <c r="AA22" s="207"/>
      <c r="AB22" s="207"/>
      <c r="AC22" s="208"/>
      <c r="AD22" s="921" t="s">
        <v>376</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c r="A23" s="952"/>
      <c r="B23" s="953"/>
      <c r="C23" s="953"/>
      <c r="D23" s="953"/>
      <c r="E23" s="953"/>
      <c r="F23" s="954"/>
      <c r="G23" s="937" t="s">
        <v>485</v>
      </c>
      <c r="H23" s="938"/>
      <c r="I23" s="938"/>
      <c r="J23" s="938"/>
      <c r="K23" s="938"/>
      <c r="L23" s="938"/>
      <c r="M23" s="938"/>
      <c r="N23" s="938"/>
      <c r="O23" s="939"/>
      <c r="P23" s="904"/>
      <c r="Q23" s="905"/>
      <c r="R23" s="905"/>
      <c r="S23" s="905"/>
      <c r="T23" s="905"/>
      <c r="U23" s="905"/>
      <c r="V23" s="922"/>
      <c r="W23" s="904">
        <v>14</v>
      </c>
      <c r="X23" s="905"/>
      <c r="Y23" s="905"/>
      <c r="Z23" s="905"/>
      <c r="AA23" s="905"/>
      <c r="AB23" s="905"/>
      <c r="AC23" s="922"/>
      <c r="AD23" s="959" t="s">
        <v>508</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c r="A24" s="952"/>
      <c r="B24" s="953"/>
      <c r="C24" s="953"/>
      <c r="D24" s="953"/>
      <c r="E24" s="953"/>
      <c r="F24" s="954"/>
      <c r="G24" s="940"/>
      <c r="H24" s="941"/>
      <c r="I24" s="941"/>
      <c r="J24" s="941"/>
      <c r="K24" s="941"/>
      <c r="L24" s="941"/>
      <c r="M24" s="941"/>
      <c r="N24" s="941"/>
      <c r="O24" s="942"/>
      <c r="P24" s="642"/>
      <c r="Q24" s="643"/>
      <c r="R24" s="643"/>
      <c r="S24" s="643"/>
      <c r="T24" s="643"/>
      <c r="U24" s="643"/>
      <c r="V24" s="644"/>
      <c r="W24" s="642"/>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c r="A25" s="952"/>
      <c r="B25" s="953"/>
      <c r="C25" s="953"/>
      <c r="D25" s="953"/>
      <c r="E25" s="953"/>
      <c r="F25" s="954"/>
      <c r="G25" s="940"/>
      <c r="H25" s="941"/>
      <c r="I25" s="941"/>
      <c r="J25" s="941"/>
      <c r="K25" s="941"/>
      <c r="L25" s="941"/>
      <c r="M25" s="941"/>
      <c r="N25" s="941"/>
      <c r="O25" s="942"/>
      <c r="P25" s="642"/>
      <c r="Q25" s="643"/>
      <c r="R25" s="643"/>
      <c r="S25" s="643"/>
      <c r="T25" s="643"/>
      <c r="U25" s="643"/>
      <c r="V25" s="644"/>
      <c r="W25" s="642"/>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c r="A26" s="952"/>
      <c r="B26" s="953"/>
      <c r="C26" s="953"/>
      <c r="D26" s="953"/>
      <c r="E26" s="953"/>
      <c r="F26" s="954"/>
      <c r="G26" s="940"/>
      <c r="H26" s="941"/>
      <c r="I26" s="941"/>
      <c r="J26" s="941"/>
      <c r="K26" s="941"/>
      <c r="L26" s="941"/>
      <c r="M26" s="941"/>
      <c r="N26" s="941"/>
      <c r="O26" s="942"/>
      <c r="P26" s="642"/>
      <c r="Q26" s="643"/>
      <c r="R26" s="643"/>
      <c r="S26" s="643"/>
      <c r="T26" s="643"/>
      <c r="U26" s="643"/>
      <c r="V26" s="644"/>
      <c r="W26" s="642"/>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c r="A27" s="952"/>
      <c r="B27" s="953"/>
      <c r="C27" s="953"/>
      <c r="D27" s="953"/>
      <c r="E27" s="953"/>
      <c r="F27" s="954"/>
      <c r="G27" s="940"/>
      <c r="H27" s="941"/>
      <c r="I27" s="941"/>
      <c r="J27" s="941"/>
      <c r="K27" s="941"/>
      <c r="L27" s="941"/>
      <c r="M27" s="941"/>
      <c r="N27" s="941"/>
      <c r="O27" s="942"/>
      <c r="P27" s="642"/>
      <c r="Q27" s="643"/>
      <c r="R27" s="643"/>
      <c r="S27" s="643"/>
      <c r="T27" s="643"/>
      <c r="U27" s="643"/>
      <c r="V27" s="644"/>
      <c r="W27" s="642"/>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c r="A28" s="952"/>
      <c r="B28" s="953"/>
      <c r="C28" s="953"/>
      <c r="D28" s="953"/>
      <c r="E28" s="953"/>
      <c r="F28" s="954"/>
      <c r="G28" s="943" t="s">
        <v>381</v>
      </c>
      <c r="H28" s="944"/>
      <c r="I28" s="944"/>
      <c r="J28" s="944"/>
      <c r="K28" s="944"/>
      <c r="L28" s="944"/>
      <c r="M28" s="944"/>
      <c r="N28" s="944"/>
      <c r="O28" s="945"/>
      <c r="P28" s="863">
        <f>P29-SUM(P23:P27)</f>
        <v>0</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46" t="s">
        <v>378</v>
      </c>
      <c r="H29" s="947"/>
      <c r="I29" s="947"/>
      <c r="J29" s="947"/>
      <c r="K29" s="947"/>
      <c r="L29" s="947"/>
      <c r="M29" s="947"/>
      <c r="N29" s="947"/>
      <c r="O29" s="948"/>
      <c r="P29" s="642"/>
      <c r="Q29" s="643"/>
      <c r="R29" s="643"/>
      <c r="S29" s="643"/>
      <c r="T29" s="643"/>
      <c r="U29" s="643"/>
      <c r="V29" s="644"/>
      <c r="W29" s="918">
        <f>AR13</f>
        <v>14</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393</v>
      </c>
      <c r="B30" s="847"/>
      <c r="C30" s="847"/>
      <c r="D30" s="847"/>
      <c r="E30" s="847"/>
      <c r="F30" s="848"/>
      <c r="G30" s="758" t="s">
        <v>263</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2" t="s">
        <v>305</v>
      </c>
      <c r="AR30" s="753"/>
      <c r="AS30" s="753"/>
      <c r="AT30" s="754"/>
      <c r="AU30" s="759" t="s">
        <v>251</v>
      </c>
      <c r="AV30" s="759"/>
      <c r="AW30" s="759"/>
      <c r="AX30" s="901"/>
    </row>
    <row r="31" spans="1:50" ht="18.75" customHeight="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t="s">
        <v>484</v>
      </c>
      <c r="AR31" s="185"/>
      <c r="AS31" s="118" t="s">
        <v>306</v>
      </c>
      <c r="AT31" s="119"/>
      <c r="AU31" s="184">
        <v>33</v>
      </c>
      <c r="AV31" s="184"/>
      <c r="AW31" s="383" t="s">
        <v>295</v>
      </c>
      <c r="AX31" s="384"/>
    </row>
    <row r="32" spans="1:50" ht="23.25" customHeight="1">
      <c r="A32" s="388"/>
      <c r="B32" s="386"/>
      <c r="C32" s="386"/>
      <c r="D32" s="386"/>
      <c r="E32" s="386"/>
      <c r="F32" s="387"/>
      <c r="G32" s="549" t="s">
        <v>486</v>
      </c>
      <c r="H32" s="550"/>
      <c r="I32" s="550"/>
      <c r="J32" s="550"/>
      <c r="K32" s="550"/>
      <c r="L32" s="550"/>
      <c r="M32" s="550"/>
      <c r="N32" s="550"/>
      <c r="O32" s="551"/>
      <c r="P32" s="90" t="s">
        <v>487</v>
      </c>
      <c r="Q32" s="90"/>
      <c r="R32" s="90"/>
      <c r="S32" s="90"/>
      <c r="T32" s="90"/>
      <c r="U32" s="90"/>
      <c r="V32" s="90"/>
      <c r="W32" s="90"/>
      <c r="X32" s="91"/>
      <c r="Y32" s="456" t="s">
        <v>12</v>
      </c>
      <c r="Z32" s="516"/>
      <c r="AA32" s="517"/>
      <c r="AB32" s="446" t="s">
        <v>414</v>
      </c>
      <c r="AC32" s="446"/>
      <c r="AD32" s="446"/>
      <c r="AE32" s="203" t="s">
        <v>484</v>
      </c>
      <c r="AF32" s="204"/>
      <c r="AG32" s="204"/>
      <c r="AH32" s="204"/>
      <c r="AI32" s="203" t="s">
        <v>484</v>
      </c>
      <c r="AJ32" s="204"/>
      <c r="AK32" s="204"/>
      <c r="AL32" s="204"/>
      <c r="AM32" s="203" t="s">
        <v>484</v>
      </c>
      <c r="AN32" s="204"/>
      <c r="AO32" s="204"/>
      <c r="AP32" s="204"/>
      <c r="AQ32" s="325" t="s">
        <v>484</v>
      </c>
      <c r="AR32" s="192"/>
      <c r="AS32" s="192"/>
      <c r="AT32" s="326"/>
      <c r="AU32" s="204" t="s">
        <v>484</v>
      </c>
      <c r="AV32" s="204"/>
      <c r="AW32" s="204"/>
      <c r="AX32" s="206"/>
    </row>
    <row r="33" spans="1:50" ht="23.25" customHeight="1">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0" t="s">
        <v>53</v>
      </c>
      <c r="Z33" s="401"/>
      <c r="AA33" s="402"/>
      <c r="AB33" s="508" t="s">
        <v>414</v>
      </c>
      <c r="AC33" s="508"/>
      <c r="AD33" s="508"/>
      <c r="AE33" s="203" t="s">
        <v>484</v>
      </c>
      <c r="AF33" s="204"/>
      <c r="AG33" s="204"/>
      <c r="AH33" s="204"/>
      <c r="AI33" s="203" t="s">
        <v>484</v>
      </c>
      <c r="AJ33" s="204"/>
      <c r="AK33" s="204"/>
      <c r="AL33" s="204"/>
      <c r="AM33" s="203" t="s">
        <v>484</v>
      </c>
      <c r="AN33" s="204"/>
      <c r="AO33" s="204"/>
      <c r="AP33" s="204"/>
      <c r="AQ33" s="325" t="s">
        <v>484</v>
      </c>
      <c r="AR33" s="192"/>
      <c r="AS33" s="192"/>
      <c r="AT33" s="326"/>
      <c r="AU33" s="204">
        <v>100</v>
      </c>
      <c r="AV33" s="204"/>
      <c r="AW33" s="204"/>
      <c r="AX33" s="206"/>
    </row>
    <row r="34" spans="1:50" ht="23.25" customHeight="1">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0" t="s">
        <v>13</v>
      </c>
      <c r="Z34" s="401"/>
      <c r="AA34" s="402"/>
      <c r="AB34" s="541" t="s">
        <v>296</v>
      </c>
      <c r="AC34" s="541"/>
      <c r="AD34" s="541"/>
      <c r="AE34" s="203" t="s">
        <v>484</v>
      </c>
      <c r="AF34" s="204"/>
      <c r="AG34" s="204"/>
      <c r="AH34" s="204"/>
      <c r="AI34" s="203" t="s">
        <v>484</v>
      </c>
      <c r="AJ34" s="204"/>
      <c r="AK34" s="204"/>
      <c r="AL34" s="204"/>
      <c r="AM34" s="203" t="s">
        <v>484</v>
      </c>
      <c r="AN34" s="204"/>
      <c r="AO34" s="204"/>
      <c r="AP34" s="204"/>
      <c r="AQ34" s="325" t="s">
        <v>484</v>
      </c>
      <c r="AR34" s="192"/>
      <c r="AS34" s="192"/>
      <c r="AT34" s="326"/>
      <c r="AU34" s="204" t="s">
        <v>484</v>
      </c>
      <c r="AV34" s="204"/>
      <c r="AW34" s="204"/>
      <c r="AX34" s="206"/>
    </row>
    <row r="35" spans="1:50" ht="23.25" customHeight="1">
      <c r="A35" s="211" t="s">
        <v>423</v>
      </c>
      <c r="B35" s="212"/>
      <c r="C35" s="212"/>
      <c r="D35" s="212"/>
      <c r="E35" s="212"/>
      <c r="F35" s="213"/>
      <c r="G35" s="217" t="s">
        <v>488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5"/>
    </row>
    <row r="38" spans="1:50" ht="18.75" hidden="1" customHeight="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t="s">
        <v>484</v>
      </c>
      <c r="AR38" s="185"/>
      <c r="AS38" s="118" t="s">
        <v>306</v>
      </c>
      <c r="AT38" s="119"/>
      <c r="AU38" s="184"/>
      <c r="AV38" s="184"/>
      <c r="AW38" s="383" t="s">
        <v>295</v>
      </c>
      <c r="AX38" s="384"/>
    </row>
    <row r="39" spans="1:50" ht="23.25" hidden="1" customHeight="1">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6" t="s">
        <v>12</v>
      </c>
      <c r="Z39" s="516"/>
      <c r="AA39" s="517"/>
      <c r="AB39" s="446" t="s">
        <v>414</v>
      </c>
      <c r="AC39" s="446"/>
      <c r="AD39" s="446"/>
      <c r="AE39" s="203" t="s">
        <v>484</v>
      </c>
      <c r="AF39" s="204"/>
      <c r="AG39" s="204"/>
      <c r="AH39" s="204"/>
      <c r="AI39" s="203" t="s">
        <v>484</v>
      </c>
      <c r="AJ39" s="204"/>
      <c r="AK39" s="204"/>
      <c r="AL39" s="204"/>
      <c r="AM39" s="203" t="s">
        <v>484</v>
      </c>
      <c r="AN39" s="204"/>
      <c r="AO39" s="204"/>
      <c r="AP39" s="204"/>
      <c r="AQ39" s="325" t="s">
        <v>484</v>
      </c>
      <c r="AR39" s="192"/>
      <c r="AS39" s="192"/>
      <c r="AT39" s="326"/>
      <c r="AU39" s="204" t="s">
        <v>484</v>
      </c>
      <c r="AV39" s="204"/>
      <c r="AW39" s="204"/>
      <c r="AX39" s="206"/>
    </row>
    <row r="40" spans="1:50" ht="23.25" hidden="1" customHeight="1">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t="s">
        <v>414</v>
      </c>
      <c r="AC40" s="508"/>
      <c r="AD40" s="508"/>
      <c r="AE40" s="203" t="s">
        <v>484</v>
      </c>
      <c r="AF40" s="204"/>
      <c r="AG40" s="204"/>
      <c r="AH40" s="204"/>
      <c r="AI40" s="203" t="s">
        <v>484</v>
      </c>
      <c r="AJ40" s="204"/>
      <c r="AK40" s="204"/>
      <c r="AL40" s="204"/>
      <c r="AM40" s="203" t="s">
        <v>484</v>
      </c>
      <c r="AN40" s="204"/>
      <c r="AO40" s="204"/>
      <c r="AP40" s="204"/>
      <c r="AQ40" s="325" t="s">
        <v>484</v>
      </c>
      <c r="AR40" s="192"/>
      <c r="AS40" s="192"/>
      <c r="AT40" s="326"/>
      <c r="AU40" s="204" t="s">
        <v>498</v>
      </c>
      <c r="AV40" s="204"/>
      <c r="AW40" s="204"/>
      <c r="AX40" s="206"/>
    </row>
    <row r="41" spans="1:50" ht="23.25" hidden="1" customHeight="1">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t="s">
        <v>484</v>
      </c>
      <c r="AF41" s="204"/>
      <c r="AG41" s="204"/>
      <c r="AH41" s="204"/>
      <c r="AI41" s="203" t="s">
        <v>484</v>
      </c>
      <c r="AJ41" s="204"/>
      <c r="AK41" s="204"/>
      <c r="AL41" s="204"/>
      <c r="AM41" s="203" t="s">
        <v>484</v>
      </c>
      <c r="AN41" s="204"/>
      <c r="AO41" s="204"/>
      <c r="AP41" s="204"/>
      <c r="AQ41" s="325" t="s">
        <v>484</v>
      </c>
      <c r="AR41" s="192"/>
      <c r="AS41" s="192"/>
      <c r="AT41" s="326"/>
      <c r="AU41" s="204" t="s">
        <v>484</v>
      </c>
      <c r="AV41" s="204"/>
      <c r="AW41" s="204"/>
      <c r="AX41" s="206"/>
    </row>
    <row r="42" spans="1:50" ht="23.25" hidden="1" customHeight="1">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5"/>
    </row>
    <row r="45" spans="1:50" ht="18.75" hidden="1" customHeight="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9" t="s">
        <v>251</v>
      </c>
      <c r="AV51" s="909"/>
      <c r="AW51" s="909"/>
      <c r="AX51" s="910"/>
    </row>
    <row r="52" spans="1:50" ht="18.75" hidden="1" customHeight="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9" t="s">
        <v>251</v>
      </c>
      <c r="AV58" s="909"/>
      <c r="AW58" s="909"/>
      <c r="AX58" s="910"/>
    </row>
    <row r="59" spans="1:50" ht="18.75" hidden="1" customHeight="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4"/>
      <c r="AV77" s="204"/>
      <c r="AW77" s="204"/>
      <c r="AX77" s="206"/>
    </row>
    <row r="78" spans="1:50" ht="69.75" hidden="1" customHeight="1">
      <c r="A78" s="320" t="s">
        <v>426</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thickBot="1">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32"/>
    </row>
    <row r="80" spans="1:50" ht="18.75" hidden="1" customHeight="1">
      <c r="A80" s="849"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c r="A81" s="850"/>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c r="A82" s="850"/>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c r="A83" s="850"/>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c r="A84" s="850"/>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c r="A85" s="850"/>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c r="A86" s="850"/>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c r="A87" s="850"/>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c r="A88" s="850"/>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c r="A89" s="850"/>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c r="A90" s="850"/>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c r="A91" s="850"/>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c r="A92" s="850"/>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c r="A93" s="850"/>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c r="A94" s="850"/>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c r="A95" s="850"/>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c r="A96" s="850"/>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c r="A97" s="850"/>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c r="A98" s="850"/>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c r="A99" s="851"/>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80" t="s">
        <v>13</v>
      </c>
      <c r="Z99" s="881"/>
      <c r="AA99" s="882"/>
      <c r="AB99" s="877" t="s">
        <v>14</v>
      </c>
      <c r="AC99" s="878"/>
      <c r="AD99" s="879"/>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9"/>
      <c r="Z100" s="840"/>
      <c r="AA100" s="841"/>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c r="A101" s="407"/>
      <c r="B101" s="408"/>
      <c r="C101" s="408"/>
      <c r="D101" s="408"/>
      <c r="E101" s="408"/>
      <c r="F101" s="409"/>
      <c r="G101" s="90" t="s">
        <v>489</v>
      </c>
      <c r="H101" s="90"/>
      <c r="I101" s="90"/>
      <c r="J101" s="90"/>
      <c r="K101" s="90"/>
      <c r="L101" s="90"/>
      <c r="M101" s="90"/>
      <c r="N101" s="90"/>
      <c r="O101" s="90"/>
      <c r="P101" s="90"/>
      <c r="Q101" s="90"/>
      <c r="R101" s="90"/>
      <c r="S101" s="90"/>
      <c r="T101" s="90"/>
      <c r="U101" s="90"/>
      <c r="V101" s="90"/>
      <c r="W101" s="90"/>
      <c r="X101" s="91"/>
      <c r="Y101" s="527" t="s">
        <v>54</v>
      </c>
      <c r="Z101" s="528"/>
      <c r="AA101" s="529"/>
      <c r="AB101" s="446" t="s">
        <v>490</v>
      </c>
      <c r="AC101" s="446"/>
      <c r="AD101" s="446"/>
      <c r="AE101" s="203" t="s">
        <v>484</v>
      </c>
      <c r="AF101" s="204"/>
      <c r="AG101" s="204"/>
      <c r="AH101" s="205"/>
      <c r="AI101" s="203" t="s">
        <v>484</v>
      </c>
      <c r="AJ101" s="204"/>
      <c r="AK101" s="204"/>
      <c r="AL101" s="205"/>
      <c r="AM101" s="203" t="s">
        <v>498</v>
      </c>
      <c r="AN101" s="204"/>
      <c r="AO101" s="204"/>
      <c r="AP101" s="205"/>
      <c r="AQ101" s="203" t="s">
        <v>498</v>
      </c>
      <c r="AR101" s="204"/>
      <c r="AS101" s="204"/>
      <c r="AT101" s="205"/>
      <c r="AU101" s="203">
        <v>1</v>
      </c>
      <c r="AV101" s="204"/>
      <c r="AW101" s="204"/>
      <c r="AX101" s="205"/>
    </row>
    <row r="102" spans="1:60" ht="23.25" customHeight="1">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490</v>
      </c>
      <c r="AC102" s="446"/>
      <c r="AD102" s="446"/>
      <c r="AE102" s="403" t="s">
        <v>484</v>
      </c>
      <c r="AF102" s="403"/>
      <c r="AG102" s="403"/>
      <c r="AH102" s="403"/>
      <c r="AI102" s="403" t="s">
        <v>484</v>
      </c>
      <c r="AJ102" s="403"/>
      <c r="AK102" s="403"/>
      <c r="AL102" s="403"/>
      <c r="AM102" s="403" t="s">
        <v>498</v>
      </c>
      <c r="AN102" s="403"/>
      <c r="AO102" s="403"/>
      <c r="AP102" s="403"/>
      <c r="AQ102" s="203" t="s">
        <v>498</v>
      </c>
      <c r="AR102" s="204"/>
      <c r="AS102" s="204"/>
      <c r="AT102" s="205"/>
      <c r="AU102" s="258" t="s">
        <v>506</v>
      </c>
      <c r="AV102" s="259"/>
      <c r="AW102" s="259"/>
      <c r="AX102" s="304"/>
    </row>
    <row r="103" spans="1:60" ht="31.5" hidden="1" customHeight="1">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23.25" customHeight="1">
      <c r="A116" s="424"/>
      <c r="B116" s="425"/>
      <c r="C116" s="425"/>
      <c r="D116" s="425"/>
      <c r="E116" s="425"/>
      <c r="F116" s="426"/>
      <c r="G116" s="378" t="s">
        <v>491</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492</v>
      </c>
      <c r="AC116" s="448"/>
      <c r="AD116" s="449"/>
      <c r="AE116" s="403" t="s">
        <v>484</v>
      </c>
      <c r="AF116" s="403"/>
      <c r="AG116" s="403"/>
      <c r="AH116" s="403"/>
      <c r="AI116" s="403" t="s">
        <v>484</v>
      </c>
      <c r="AJ116" s="403"/>
      <c r="AK116" s="403"/>
      <c r="AL116" s="403"/>
      <c r="AM116" s="403" t="s">
        <v>498</v>
      </c>
      <c r="AN116" s="403"/>
      <c r="AO116" s="403"/>
      <c r="AP116" s="403"/>
      <c r="AQ116" s="203" t="s">
        <v>506</v>
      </c>
      <c r="AR116" s="204"/>
      <c r="AS116" s="204"/>
      <c r="AT116" s="204"/>
      <c r="AU116" s="204"/>
      <c r="AV116" s="204"/>
      <c r="AW116" s="204"/>
      <c r="AX116" s="206"/>
    </row>
    <row r="117" spans="1:50" ht="46.5" customHeight="1" thickBot="1">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493</v>
      </c>
      <c r="AC117" s="458"/>
      <c r="AD117" s="459"/>
      <c r="AE117" s="536" t="s">
        <v>484</v>
      </c>
      <c r="AF117" s="536"/>
      <c r="AG117" s="536"/>
      <c r="AH117" s="536"/>
      <c r="AI117" s="536" t="s">
        <v>484</v>
      </c>
      <c r="AJ117" s="536"/>
      <c r="AK117" s="536"/>
      <c r="AL117" s="536"/>
      <c r="AM117" s="536" t="s">
        <v>498</v>
      </c>
      <c r="AN117" s="536"/>
      <c r="AO117" s="536"/>
      <c r="AP117" s="536"/>
      <c r="AQ117" s="536" t="s">
        <v>509</v>
      </c>
      <c r="AR117" s="536"/>
      <c r="AS117" s="536"/>
      <c r="AT117" s="536"/>
      <c r="AU117" s="536"/>
      <c r="AV117" s="536"/>
      <c r="AW117" s="536"/>
      <c r="AX117" s="537"/>
    </row>
    <row r="118" spans="1:50" ht="23.25" hidden="1" customHeight="1">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t="23.25" hidden="1" customHeight="1">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hidden="1" customHeight="1">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t="23.25" hidden="1" customHeight="1">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hidden="1" customHeight="1">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t="23.25" hidden="1" customHeight="1">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4"/>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hidden="1" customHeight="1">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5"/>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1"/>
      <c r="Z127" s="912"/>
      <c r="AA127" s="913"/>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t="23.25" hidden="1" customHeight="1">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hidden="1" customHeight="1" thickBot="1">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c r="A130" s="173" t="s">
        <v>475</v>
      </c>
      <c r="B130" s="170"/>
      <c r="C130" s="169" t="s">
        <v>309</v>
      </c>
      <c r="D130" s="170"/>
      <c r="E130" s="154" t="s">
        <v>338</v>
      </c>
      <c r="F130" s="155"/>
      <c r="G130" s="156" t="s">
        <v>494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c r="A131" s="174"/>
      <c r="B131" s="171"/>
      <c r="C131" s="165"/>
      <c r="D131" s="171"/>
      <c r="E131" s="159" t="s">
        <v>337</v>
      </c>
      <c r="F131" s="160"/>
      <c r="G131" s="95" t="s">
        <v>495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306</v>
      </c>
      <c r="AT133" s="119"/>
      <c r="AU133" s="185"/>
      <c r="AV133" s="185"/>
      <c r="AW133" s="118" t="s">
        <v>295</v>
      </c>
      <c r="AX133" s="180"/>
    </row>
    <row r="134" spans="1:50" ht="39.75" customHeight="1">
      <c r="A134" s="174"/>
      <c r="B134" s="171"/>
      <c r="C134" s="165"/>
      <c r="D134" s="171"/>
      <c r="E134" s="165"/>
      <c r="F134" s="166"/>
      <c r="G134" s="89" t="s">
        <v>484</v>
      </c>
      <c r="H134" s="90"/>
      <c r="I134" s="90"/>
      <c r="J134" s="90"/>
      <c r="K134" s="90"/>
      <c r="L134" s="90"/>
      <c r="M134" s="90"/>
      <c r="N134" s="90"/>
      <c r="O134" s="90"/>
      <c r="P134" s="90"/>
      <c r="Q134" s="90"/>
      <c r="R134" s="90"/>
      <c r="S134" s="90"/>
      <c r="T134" s="90"/>
      <c r="U134" s="90"/>
      <c r="V134" s="90"/>
      <c r="W134" s="90"/>
      <c r="X134" s="91"/>
      <c r="Y134" s="186" t="s">
        <v>320</v>
      </c>
      <c r="Z134" s="187"/>
      <c r="AA134" s="188"/>
      <c r="AB134" s="189" t="s">
        <v>484</v>
      </c>
      <c r="AC134" s="190"/>
      <c r="AD134" s="190"/>
      <c r="AE134" s="191" t="s">
        <v>484</v>
      </c>
      <c r="AF134" s="192"/>
      <c r="AG134" s="192"/>
      <c r="AH134" s="192"/>
      <c r="AI134" s="191" t="s">
        <v>484</v>
      </c>
      <c r="AJ134" s="192"/>
      <c r="AK134" s="192"/>
      <c r="AL134" s="192"/>
      <c r="AM134" s="191" t="s">
        <v>484</v>
      </c>
      <c r="AN134" s="192"/>
      <c r="AO134" s="192"/>
      <c r="AP134" s="192"/>
      <c r="AQ134" s="191" t="s">
        <v>484</v>
      </c>
      <c r="AR134" s="192"/>
      <c r="AS134" s="192"/>
      <c r="AT134" s="192"/>
      <c r="AU134" s="191" t="s">
        <v>484</v>
      </c>
      <c r="AV134" s="192"/>
      <c r="AW134" s="192"/>
      <c r="AX134" s="193"/>
    </row>
    <row r="135" spans="1:50" ht="39.75"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484</v>
      </c>
      <c r="AC135" s="198"/>
      <c r="AD135" s="198"/>
      <c r="AE135" s="191" t="s">
        <v>484</v>
      </c>
      <c r="AF135" s="192"/>
      <c r="AG135" s="192"/>
      <c r="AH135" s="192"/>
      <c r="AI135" s="191" t="s">
        <v>484</v>
      </c>
      <c r="AJ135" s="192"/>
      <c r="AK135" s="192"/>
      <c r="AL135" s="192"/>
      <c r="AM135" s="191" t="s">
        <v>484</v>
      </c>
      <c r="AN135" s="192"/>
      <c r="AO135" s="192"/>
      <c r="AP135" s="192"/>
      <c r="AQ135" s="191" t="s">
        <v>484</v>
      </c>
      <c r="AR135" s="192"/>
      <c r="AS135" s="192"/>
      <c r="AT135" s="192"/>
      <c r="AU135" s="191" t="s">
        <v>484</v>
      </c>
      <c r="AV135" s="192"/>
      <c r="AW135" s="192"/>
      <c r="AX135" s="193"/>
    </row>
    <row r="136" spans="1:50" ht="18.75" hidden="1" customHeight="1">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c r="A188" s="174"/>
      <c r="B188" s="171"/>
      <c r="C188" s="165"/>
      <c r="D188" s="171"/>
      <c r="E188" s="110" t="s">
        <v>499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c r="A430" s="174"/>
      <c r="B430" s="171"/>
      <c r="C430" s="163" t="s">
        <v>471</v>
      </c>
      <c r="D430" s="916"/>
      <c r="E430" s="159" t="s">
        <v>463</v>
      </c>
      <c r="F430" s="883"/>
      <c r="G430" s="884" t="s">
        <v>325</v>
      </c>
      <c r="H430" s="108"/>
      <c r="I430" s="108"/>
      <c r="J430" s="885" t="s">
        <v>484</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306</v>
      </c>
      <c r="AH432" s="119"/>
      <c r="AI432" s="141"/>
      <c r="AJ432" s="141"/>
      <c r="AK432" s="141"/>
      <c r="AL432" s="139"/>
      <c r="AM432" s="141"/>
      <c r="AN432" s="141"/>
      <c r="AO432" s="141"/>
      <c r="AP432" s="139"/>
      <c r="AQ432" s="575"/>
      <c r="AR432" s="185"/>
      <c r="AS432" s="118" t="s">
        <v>306</v>
      </c>
      <c r="AT432" s="119"/>
      <c r="AU432" s="185"/>
      <c r="AV432" s="185"/>
      <c r="AW432" s="118" t="s">
        <v>295</v>
      </c>
      <c r="AX432" s="180"/>
    </row>
    <row r="433" spans="1:50" ht="23.25" customHeight="1">
      <c r="A433" s="174"/>
      <c r="B433" s="171"/>
      <c r="C433" s="165"/>
      <c r="D433" s="171"/>
      <c r="E433" s="327"/>
      <c r="F433" s="328"/>
      <c r="G433" s="89" t="s">
        <v>484</v>
      </c>
      <c r="H433" s="90"/>
      <c r="I433" s="90"/>
      <c r="J433" s="90"/>
      <c r="K433" s="90"/>
      <c r="L433" s="90"/>
      <c r="M433" s="90"/>
      <c r="N433" s="90"/>
      <c r="O433" s="90"/>
      <c r="P433" s="90"/>
      <c r="Q433" s="90"/>
      <c r="R433" s="90"/>
      <c r="S433" s="90"/>
      <c r="T433" s="90"/>
      <c r="U433" s="90"/>
      <c r="V433" s="90"/>
      <c r="W433" s="90"/>
      <c r="X433" s="91"/>
      <c r="Y433" s="186" t="s">
        <v>12</v>
      </c>
      <c r="Z433" s="187"/>
      <c r="AA433" s="188"/>
      <c r="AB433" s="198" t="s">
        <v>484</v>
      </c>
      <c r="AC433" s="198"/>
      <c r="AD433" s="198"/>
      <c r="AE433" s="325" t="s">
        <v>484</v>
      </c>
      <c r="AF433" s="192"/>
      <c r="AG433" s="192"/>
      <c r="AH433" s="192"/>
      <c r="AI433" s="325" t="s">
        <v>484</v>
      </c>
      <c r="AJ433" s="192"/>
      <c r="AK433" s="192"/>
      <c r="AL433" s="192"/>
      <c r="AM433" s="325" t="s">
        <v>484</v>
      </c>
      <c r="AN433" s="192"/>
      <c r="AO433" s="192"/>
      <c r="AP433" s="326"/>
      <c r="AQ433" s="325" t="s">
        <v>484</v>
      </c>
      <c r="AR433" s="192"/>
      <c r="AS433" s="192"/>
      <c r="AT433" s="326"/>
      <c r="AU433" s="192" t="s">
        <v>484</v>
      </c>
      <c r="AV433" s="192"/>
      <c r="AW433" s="192"/>
      <c r="AX433" s="193"/>
    </row>
    <row r="434" spans="1:50" ht="23.25" customHeight="1">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484</v>
      </c>
      <c r="AC434" s="190"/>
      <c r="AD434" s="190"/>
      <c r="AE434" s="325" t="s">
        <v>484</v>
      </c>
      <c r="AF434" s="192"/>
      <c r="AG434" s="192"/>
      <c r="AH434" s="326"/>
      <c r="AI434" s="325" t="s">
        <v>484</v>
      </c>
      <c r="AJ434" s="192"/>
      <c r="AK434" s="192"/>
      <c r="AL434" s="192"/>
      <c r="AM434" s="325" t="s">
        <v>484</v>
      </c>
      <c r="AN434" s="192"/>
      <c r="AO434" s="192"/>
      <c r="AP434" s="326"/>
      <c r="AQ434" s="325" t="s">
        <v>484</v>
      </c>
      <c r="AR434" s="192"/>
      <c r="AS434" s="192"/>
      <c r="AT434" s="326"/>
      <c r="AU434" s="192" t="s">
        <v>484</v>
      </c>
      <c r="AV434" s="192"/>
      <c r="AW434" s="192"/>
      <c r="AX434" s="193"/>
    </row>
    <row r="435" spans="1:50" ht="23.25" customHeight="1">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t="s">
        <v>484</v>
      </c>
      <c r="AF435" s="192"/>
      <c r="AG435" s="192"/>
      <c r="AH435" s="326"/>
      <c r="AI435" s="325" t="s">
        <v>484</v>
      </c>
      <c r="AJ435" s="192"/>
      <c r="AK435" s="192"/>
      <c r="AL435" s="192"/>
      <c r="AM435" s="325" t="s">
        <v>484</v>
      </c>
      <c r="AN435" s="192"/>
      <c r="AO435" s="192"/>
      <c r="AP435" s="326"/>
      <c r="AQ435" s="325" t="s">
        <v>484</v>
      </c>
      <c r="AR435" s="192"/>
      <c r="AS435" s="192"/>
      <c r="AT435" s="326"/>
      <c r="AU435" s="192" t="s">
        <v>484</v>
      </c>
      <c r="AV435" s="192"/>
      <c r="AW435" s="192"/>
      <c r="AX435" s="193"/>
    </row>
    <row r="436" spans="1:50" ht="18.75" hidden="1" customHeight="1">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t="23.25" hidden="1" customHeight="1">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306</v>
      </c>
      <c r="AH457" s="119"/>
      <c r="AI457" s="141"/>
      <c r="AJ457" s="141"/>
      <c r="AK457" s="141"/>
      <c r="AL457" s="139"/>
      <c r="AM457" s="141"/>
      <c r="AN457" s="141"/>
      <c r="AO457" s="141"/>
      <c r="AP457" s="139"/>
      <c r="AQ457" s="575"/>
      <c r="AR457" s="185"/>
      <c r="AS457" s="118" t="s">
        <v>306</v>
      </c>
      <c r="AT457" s="119"/>
      <c r="AU457" s="185"/>
      <c r="AV457" s="185"/>
      <c r="AW457" s="118" t="s">
        <v>295</v>
      </c>
      <c r="AX457" s="180"/>
    </row>
    <row r="458" spans="1:50" ht="23.25" customHeight="1">
      <c r="A458" s="174"/>
      <c r="B458" s="171"/>
      <c r="C458" s="165"/>
      <c r="D458" s="171"/>
      <c r="E458" s="327"/>
      <c r="F458" s="328"/>
      <c r="G458" s="89" t="s">
        <v>484</v>
      </c>
      <c r="H458" s="90"/>
      <c r="I458" s="90"/>
      <c r="J458" s="90"/>
      <c r="K458" s="90"/>
      <c r="L458" s="90"/>
      <c r="M458" s="90"/>
      <c r="N458" s="90"/>
      <c r="O458" s="90"/>
      <c r="P458" s="90"/>
      <c r="Q458" s="90"/>
      <c r="R458" s="90"/>
      <c r="S458" s="90"/>
      <c r="T458" s="90"/>
      <c r="U458" s="90"/>
      <c r="V458" s="90"/>
      <c r="W458" s="90"/>
      <c r="X458" s="91"/>
      <c r="Y458" s="186" t="s">
        <v>12</v>
      </c>
      <c r="Z458" s="187"/>
      <c r="AA458" s="188"/>
      <c r="AB458" s="198" t="s">
        <v>484</v>
      </c>
      <c r="AC458" s="198"/>
      <c r="AD458" s="198"/>
      <c r="AE458" s="325" t="s">
        <v>484</v>
      </c>
      <c r="AF458" s="192"/>
      <c r="AG458" s="192"/>
      <c r="AH458" s="192"/>
      <c r="AI458" s="325" t="s">
        <v>484</v>
      </c>
      <c r="AJ458" s="192"/>
      <c r="AK458" s="192"/>
      <c r="AL458" s="192"/>
      <c r="AM458" s="325" t="s">
        <v>484</v>
      </c>
      <c r="AN458" s="192"/>
      <c r="AO458" s="192"/>
      <c r="AP458" s="326"/>
      <c r="AQ458" s="325" t="s">
        <v>484</v>
      </c>
      <c r="AR458" s="192"/>
      <c r="AS458" s="192"/>
      <c r="AT458" s="326"/>
      <c r="AU458" s="192" t="s">
        <v>484</v>
      </c>
      <c r="AV458" s="192"/>
      <c r="AW458" s="192"/>
      <c r="AX458" s="193"/>
    </row>
    <row r="459" spans="1:50" ht="23.25" customHeight="1">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484</v>
      </c>
      <c r="AC459" s="190"/>
      <c r="AD459" s="190"/>
      <c r="AE459" s="325" t="s">
        <v>484</v>
      </c>
      <c r="AF459" s="192"/>
      <c r="AG459" s="192"/>
      <c r="AH459" s="326"/>
      <c r="AI459" s="325" t="s">
        <v>484</v>
      </c>
      <c r="AJ459" s="192"/>
      <c r="AK459" s="192"/>
      <c r="AL459" s="192"/>
      <c r="AM459" s="325" t="s">
        <v>484</v>
      </c>
      <c r="AN459" s="192"/>
      <c r="AO459" s="192"/>
      <c r="AP459" s="326"/>
      <c r="AQ459" s="325" t="s">
        <v>484</v>
      </c>
      <c r="AR459" s="192"/>
      <c r="AS459" s="192"/>
      <c r="AT459" s="326"/>
      <c r="AU459" s="192" t="s">
        <v>484</v>
      </c>
      <c r="AV459" s="192"/>
      <c r="AW459" s="192"/>
      <c r="AX459" s="193"/>
    </row>
    <row r="460" spans="1:50" ht="23.25" customHeight="1" thickBot="1">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484</v>
      </c>
      <c r="AF460" s="192"/>
      <c r="AG460" s="192"/>
      <c r="AH460" s="326"/>
      <c r="AI460" s="325" t="s">
        <v>484</v>
      </c>
      <c r="AJ460" s="192"/>
      <c r="AK460" s="192"/>
      <c r="AL460" s="192"/>
      <c r="AM460" s="325" t="s">
        <v>484</v>
      </c>
      <c r="AN460" s="192"/>
      <c r="AO460" s="192"/>
      <c r="AP460" s="326"/>
      <c r="AQ460" s="325" t="s">
        <v>484</v>
      </c>
      <c r="AR460" s="192"/>
      <c r="AS460" s="192"/>
      <c r="AT460" s="326"/>
      <c r="AU460" s="192" t="s">
        <v>484</v>
      </c>
      <c r="AV460" s="192"/>
      <c r="AW460" s="192"/>
      <c r="AX460" s="193"/>
    </row>
    <row r="461" spans="1:50" ht="18.75" hidden="1" customHeight="1">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74"/>
      <c r="B484" s="171"/>
      <c r="C484" s="165"/>
      <c r="D484" s="171"/>
      <c r="E484" s="159" t="s">
        <v>472</v>
      </c>
      <c r="F484" s="160"/>
      <c r="G484" s="884" t="s">
        <v>325</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74"/>
      <c r="B538" s="171"/>
      <c r="C538" s="165"/>
      <c r="D538" s="171"/>
      <c r="E538" s="159" t="s">
        <v>473</v>
      </c>
      <c r="F538" s="160"/>
      <c r="G538" s="884" t="s">
        <v>325</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74"/>
      <c r="B592" s="171"/>
      <c r="C592" s="165"/>
      <c r="D592" s="171"/>
      <c r="E592" s="159" t="s">
        <v>472</v>
      </c>
      <c r="F592" s="160"/>
      <c r="G592" s="884" t="s">
        <v>325</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74"/>
      <c r="B646" s="171"/>
      <c r="C646" s="165"/>
      <c r="D646" s="171"/>
      <c r="E646" s="159" t="s">
        <v>473</v>
      </c>
      <c r="F646" s="160"/>
      <c r="G646" s="884" t="s">
        <v>325</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t="23.25" hidden="1" customHeight="1">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t="23.25" hidden="1" customHeight="1">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118.5" customHeight="1">
      <c r="A702" s="855" t="s">
        <v>257</v>
      </c>
      <c r="B702" s="856"/>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483</v>
      </c>
      <c r="AE702" s="331"/>
      <c r="AF702" s="331"/>
      <c r="AG702" s="370" t="s">
        <v>501</v>
      </c>
      <c r="AH702" s="371"/>
      <c r="AI702" s="371"/>
      <c r="AJ702" s="371"/>
      <c r="AK702" s="371"/>
      <c r="AL702" s="371"/>
      <c r="AM702" s="371"/>
      <c r="AN702" s="371"/>
      <c r="AO702" s="371"/>
      <c r="AP702" s="371"/>
      <c r="AQ702" s="371"/>
      <c r="AR702" s="371"/>
      <c r="AS702" s="371"/>
      <c r="AT702" s="371"/>
      <c r="AU702" s="371"/>
      <c r="AV702" s="371"/>
      <c r="AW702" s="371"/>
      <c r="AX702" s="372"/>
    </row>
    <row r="703" spans="1:50" ht="130.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3" t="s">
        <v>483</v>
      </c>
      <c r="AE703" s="314"/>
      <c r="AF703" s="314"/>
      <c r="AG703" s="86" t="s">
        <v>500</v>
      </c>
      <c r="AH703" s="87"/>
      <c r="AI703" s="87"/>
      <c r="AJ703" s="87"/>
      <c r="AK703" s="87"/>
      <c r="AL703" s="87"/>
      <c r="AM703" s="87"/>
      <c r="AN703" s="87"/>
      <c r="AO703" s="87"/>
      <c r="AP703" s="87"/>
      <c r="AQ703" s="87"/>
      <c r="AR703" s="87"/>
      <c r="AS703" s="87"/>
      <c r="AT703" s="87"/>
      <c r="AU703" s="87"/>
      <c r="AV703" s="87"/>
      <c r="AW703" s="87"/>
      <c r="AX703" s="88"/>
    </row>
    <row r="704" spans="1:50" ht="73.5" customHeight="1">
      <c r="A704" s="859"/>
      <c r="B704" s="860"/>
      <c r="C704" s="803" t="s">
        <v>259</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483</v>
      </c>
      <c r="AE704" s="768"/>
      <c r="AF704" s="768"/>
      <c r="AG704" s="152" t="s">
        <v>510</v>
      </c>
      <c r="AH704" s="93"/>
      <c r="AI704" s="93"/>
      <c r="AJ704" s="93"/>
      <c r="AK704" s="93"/>
      <c r="AL704" s="93"/>
      <c r="AM704" s="93"/>
      <c r="AN704" s="93"/>
      <c r="AO704" s="93"/>
      <c r="AP704" s="93"/>
      <c r="AQ704" s="93"/>
      <c r="AR704" s="93"/>
      <c r="AS704" s="93"/>
      <c r="AT704" s="93"/>
      <c r="AU704" s="93"/>
      <c r="AV704" s="93"/>
      <c r="AW704" s="93"/>
      <c r="AX704" s="153"/>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496</v>
      </c>
      <c r="AE705" s="700"/>
      <c r="AF705" s="700"/>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c r="A706" s="627"/>
      <c r="B706" s="628"/>
      <c r="C706" s="779"/>
      <c r="D706" s="780"/>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496</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496</v>
      </c>
      <c r="AE709" s="314"/>
      <c r="AF709" s="314"/>
      <c r="AG709" s="86"/>
      <c r="AH709" s="87"/>
      <c r="AI709" s="87"/>
      <c r="AJ709" s="87"/>
      <c r="AK709" s="87"/>
      <c r="AL709" s="87"/>
      <c r="AM709" s="87"/>
      <c r="AN709" s="87"/>
      <c r="AO709" s="87"/>
      <c r="AP709" s="87"/>
      <c r="AQ709" s="87"/>
      <c r="AR709" s="87"/>
      <c r="AS709" s="87"/>
      <c r="AT709" s="87"/>
      <c r="AU709" s="87"/>
      <c r="AV709" s="87"/>
      <c r="AW709" s="87"/>
      <c r="AX709" s="88"/>
    </row>
    <row r="710" spans="1:50" ht="26.25" customHeight="1">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496</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26.25" customHeight="1">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t="s">
        <v>496</v>
      </c>
      <c r="AE711" s="314"/>
      <c r="AF711" s="314"/>
      <c r="AG711" s="86"/>
      <c r="AH711" s="87"/>
      <c r="AI711" s="87"/>
      <c r="AJ711" s="87"/>
      <c r="AK711" s="87"/>
      <c r="AL711" s="87"/>
      <c r="AM711" s="87"/>
      <c r="AN711" s="87"/>
      <c r="AO711" s="87"/>
      <c r="AP711" s="87"/>
      <c r="AQ711" s="87"/>
      <c r="AR711" s="87"/>
      <c r="AS711" s="87"/>
      <c r="AT711" s="87"/>
      <c r="AU711" s="87"/>
      <c r="AV711" s="87"/>
      <c r="AW711" s="87"/>
      <c r="AX711" s="88"/>
    </row>
    <row r="712" spans="1:50" ht="26.25" customHeight="1">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496</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3" t="s">
        <v>496</v>
      </c>
      <c r="AE713" s="314"/>
      <c r="AF713" s="648"/>
      <c r="AG713" s="86"/>
      <c r="AH713" s="87"/>
      <c r="AI713" s="87"/>
      <c r="AJ713" s="87"/>
      <c r="AK713" s="87"/>
      <c r="AL713" s="87"/>
      <c r="AM713" s="87"/>
      <c r="AN713" s="87"/>
      <c r="AO713" s="87"/>
      <c r="AP713" s="87"/>
      <c r="AQ713" s="87"/>
      <c r="AR713" s="87"/>
      <c r="AS713" s="87"/>
      <c r="AT713" s="87"/>
      <c r="AU713" s="87"/>
      <c r="AV713" s="87"/>
      <c r="AW713" s="87"/>
      <c r="AX713" s="88"/>
    </row>
    <row r="714" spans="1:50" ht="26.25" customHeight="1">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496</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496</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496</v>
      </c>
      <c r="AE716" s="612"/>
      <c r="AF716" s="612"/>
      <c r="AG716" s="86"/>
      <c r="AH716" s="87"/>
      <c r="AI716" s="87"/>
      <c r="AJ716" s="87"/>
      <c r="AK716" s="87"/>
      <c r="AL716" s="87"/>
      <c r="AM716" s="87"/>
      <c r="AN716" s="87"/>
      <c r="AO716" s="87"/>
      <c r="AP716" s="87"/>
      <c r="AQ716" s="87"/>
      <c r="AR716" s="87"/>
      <c r="AS716" s="87"/>
      <c r="AT716" s="87"/>
      <c r="AU716" s="87"/>
      <c r="AV716" s="87"/>
      <c r="AW716" s="87"/>
      <c r="AX716" s="88"/>
    </row>
    <row r="717" spans="1:50" ht="27" customHeight="1">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496</v>
      </c>
      <c r="AE717" s="314"/>
      <c r="AF717" s="314"/>
      <c r="AG717" s="86"/>
      <c r="AH717" s="87"/>
      <c r="AI717" s="87"/>
      <c r="AJ717" s="87"/>
      <c r="AK717" s="87"/>
      <c r="AL717" s="87"/>
      <c r="AM717" s="87"/>
      <c r="AN717" s="87"/>
      <c r="AO717" s="87"/>
      <c r="AP717" s="87"/>
      <c r="AQ717" s="87"/>
      <c r="AR717" s="87"/>
      <c r="AS717" s="87"/>
      <c r="AT717" s="87"/>
      <c r="AU717" s="87"/>
      <c r="AV717" s="87"/>
      <c r="AW717" s="87"/>
      <c r="AX717" s="88"/>
    </row>
    <row r="718" spans="1:50" ht="27" customHeight="1">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496</v>
      </c>
      <c r="AE718" s="314"/>
      <c r="AF718" s="314"/>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496</v>
      </c>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c r="A725" s="765"/>
      <c r="B725" s="766"/>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77.25" customHeight="1">
      <c r="A726" s="625" t="s">
        <v>47</v>
      </c>
      <c r="B726" s="787"/>
      <c r="C726" s="800" t="s">
        <v>52</v>
      </c>
      <c r="D726" s="822"/>
      <c r="E726" s="822"/>
      <c r="F726" s="823"/>
      <c r="G726" s="562" t="s">
        <v>513</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88"/>
      <c r="B727" s="789"/>
      <c r="C727" s="733" t="s">
        <v>56</v>
      </c>
      <c r="D727" s="734"/>
      <c r="E727" s="734"/>
      <c r="F727" s="735"/>
      <c r="G727" s="560" t="s">
        <v>497</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t="s">
        <v>512</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467</v>
      </c>
      <c r="B737" s="195"/>
      <c r="C737" s="195"/>
      <c r="D737" s="196"/>
      <c r="E737" s="975"/>
      <c r="F737" s="975"/>
      <c r="G737" s="975"/>
      <c r="H737" s="975"/>
      <c r="I737" s="975"/>
      <c r="J737" s="975"/>
      <c r="K737" s="975"/>
      <c r="L737" s="975"/>
      <c r="M737" s="975"/>
      <c r="N737" s="350" t="s">
        <v>460</v>
      </c>
      <c r="O737" s="350"/>
      <c r="P737" s="350"/>
      <c r="Q737" s="350"/>
      <c r="R737" s="975"/>
      <c r="S737" s="975"/>
      <c r="T737" s="975"/>
      <c r="U737" s="975"/>
      <c r="V737" s="975"/>
      <c r="W737" s="975"/>
      <c r="X737" s="975"/>
      <c r="Y737" s="975"/>
      <c r="Z737" s="975"/>
      <c r="AA737" s="350" t="s">
        <v>459</v>
      </c>
      <c r="AB737" s="350"/>
      <c r="AC737" s="350"/>
      <c r="AD737" s="350"/>
      <c r="AE737" s="975"/>
      <c r="AF737" s="975"/>
      <c r="AG737" s="975"/>
      <c r="AH737" s="975"/>
      <c r="AI737" s="975"/>
      <c r="AJ737" s="975"/>
      <c r="AK737" s="975"/>
      <c r="AL737" s="975"/>
      <c r="AM737" s="975"/>
      <c r="AN737" s="350" t="s">
        <v>458</v>
      </c>
      <c r="AO737" s="350"/>
      <c r="AP737" s="350"/>
      <c r="AQ737" s="350"/>
      <c r="AR737" s="967"/>
      <c r="AS737" s="968"/>
      <c r="AT737" s="968"/>
      <c r="AU737" s="968"/>
      <c r="AV737" s="968"/>
      <c r="AW737" s="968"/>
      <c r="AX737" s="969"/>
      <c r="AY737" s="74"/>
      <c r="AZ737" s="74"/>
    </row>
    <row r="738" spans="1:52" ht="24.75" customHeight="1">
      <c r="A738" s="976" t="s">
        <v>457</v>
      </c>
      <c r="B738" s="195"/>
      <c r="C738" s="195"/>
      <c r="D738" s="196"/>
      <c r="E738" s="975"/>
      <c r="F738" s="975"/>
      <c r="G738" s="975"/>
      <c r="H738" s="975"/>
      <c r="I738" s="975"/>
      <c r="J738" s="975"/>
      <c r="K738" s="975"/>
      <c r="L738" s="975"/>
      <c r="M738" s="975"/>
      <c r="N738" s="350" t="s">
        <v>456</v>
      </c>
      <c r="O738" s="350"/>
      <c r="P738" s="350"/>
      <c r="Q738" s="350"/>
      <c r="R738" s="975"/>
      <c r="S738" s="975"/>
      <c r="T738" s="975"/>
      <c r="U738" s="975"/>
      <c r="V738" s="975"/>
      <c r="W738" s="975"/>
      <c r="X738" s="975"/>
      <c r="Y738" s="975"/>
      <c r="Z738" s="975"/>
      <c r="AA738" s="350" t="s">
        <v>455</v>
      </c>
      <c r="AB738" s="350"/>
      <c r="AC738" s="350"/>
      <c r="AD738" s="350"/>
      <c r="AE738" s="975"/>
      <c r="AF738" s="975"/>
      <c r="AG738" s="975"/>
      <c r="AH738" s="975"/>
      <c r="AI738" s="975"/>
      <c r="AJ738" s="975"/>
      <c r="AK738" s="975"/>
      <c r="AL738" s="975"/>
      <c r="AM738" s="975"/>
      <c r="AN738" s="350" t="s">
        <v>451</v>
      </c>
      <c r="AO738" s="350"/>
      <c r="AP738" s="350"/>
      <c r="AQ738" s="350"/>
      <c r="AR738" s="967"/>
      <c r="AS738" s="968"/>
      <c r="AT738" s="968"/>
      <c r="AU738" s="968"/>
      <c r="AV738" s="968"/>
      <c r="AW738" s="968"/>
      <c r="AX738" s="969"/>
    </row>
    <row r="739" spans="1:52" ht="24.75" customHeight="1" thickBot="1">
      <c r="A739" s="977" t="s">
        <v>447</v>
      </c>
      <c r="B739" s="978"/>
      <c r="C739" s="978"/>
      <c r="D739" s="979"/>
      <c r="E739" s="980" t="s">
        <v>481</v>
      </c>
      <c r="F739" s="970"/>
      <c r="G739" s="970"/>
      <c r="H739" s="78" t="str">
        <f>IF(E739="", "", "(")</f>
        <v>(</v>
      </c>
      <c r="I739" s="970"/>
      <c r="J739" s="970"/>
      <c r="K739" s="78" t="str">
        <f>IF(OR(I739="　", I739=""), "", "-")</f>
        <v/>
      </c>
      <c r="L739" s="971"/>
      <c r="M739" s="971"/>
      <c r="N739" s="79" t="str">
        <f>IF(O739="", "", "-")</f>
        <v/>
      </c>
      <c r="O739" s="80"/>
      <c r="P739" s="79" t="str">
        <f>IF(E739="", "", ")")</f>
        <v>)</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hidden="1"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hidden="1" customHeight="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0"/>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hidden="1"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hidden="1" customHeight="1">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hidden="1" customHeight="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0"/>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hidden="1" customHeight="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hidden="1" customHeight="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0"/>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hidden="1" customHeight="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0"/>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c r="A831" s="889" t="s">
        <v>265</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5" t="s">
        <v>388</v>
      </c>
      <c r="AM831" s="266"/>
      <c r="AN831" s="266"/>
      <c r="AO831" s="67" t="s">
        <v>386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03">
      <formula>IF(RIGHT(TEXT(P14,"0.#"),1)=".",FALSE,TRUE)</formula>
    </cfRule>
    <cfRule type="expression" dxfId="2094" priority="14004">
      <formula>IF(RIGHT(TEXT(P14,"0.#"),1)=".",TRUE,FALSE)</formula>
    </cfRule>
  </conditionalFormatting>
  <conditionalFormatting sqref="AE32">
    <cfRule type="expression" dxfId="2093" priority="13993">
      <formula>IF(RIGHT(TEXT(AE32,"0.#"),1)=".",FALSE,TRUE)</formula>
    </cfRule>
    <cfRule type="expression" dxfId="2092" priority="13994">
      <formula>IF(RIGHT(TEXT(AE32,"0.#"),1)=".",TRUE,FALSE)</formula>
    </cfRule>
  </conditionalFormatting>
  <conditionalFormatting sqref="P18:AX18">
    <cfRule type="expression" dxfId="2091" priority="13879">
      <formula>IF(RIGHT(TEXT(P18,"0.#"),1)=".",FALSE,TRUE)</formula>
    </cfRule>
    <cfRule type="expression" dxfId="2090" priority="13880">
      <formula>IF(RIGHT(TEXT(P18,"0.#"),1)=".",TRUE,FALSE)</formula>
    </cfRule>
  </conditionalFormatting>
  <conditionalFormatting sqref="Y782">
    <cfRule type="expression" dxfId="2089" priority="13875">
      <formula>IF(RIGHT(TEXT(Y782,"0.#"),1)=".",FALSE,TRUE)</formula>
    </cfRule>
    <cfRule type="expression" dxfId="2088" priority="13876">
      <formula>IF(RIGHT(TEXT(Y782,"0.#"),1)=".",TRUE,FALSE)</formula>
    </cfRule>
  </conditionalFormatting>
  <conditionalFormatting sqref="Y791">
    <cfRule type="expression" dxfId="2087" priority="13871">
      <formula>IF(RIGHT(TEXT(Y791,"0.#"),1)=".",FALSE,TRUE)</formula>
    </cfRule>
    <cfRule type="expression" dxfId="2086" priority="13872">
      <formula>IF(RIGHT(TEXT(Y791,"0.#"),1)=".",TRUE,FALSE)</formula>
    </cfRule>
  </conditionalFormatting>
  <conditionalFormatting sqref="Y822:Y829 Y820 Y809:Y816 Y807 Y796:Y803 Y794">
    <cfRule type="expression" dxfId="2085" priority="13653">
      <formula>IF(RIGHT(TEXT(Y794,"0.#"),1)=".",FALSE,TRUE)</formula>
    </cfRule>
    <cfRule type="expression" dxfId="2084" priority="13654">
      <formula>IF(RIGHT(TEXT(Y794,"0.#"),1)=".",TRUE,FALSE)</formula>
    </cfRule>
  </conditionalFormatting>
  <conditionalFormatting sqref="P16:AQ17 P15:AX15 P13:AX13">
    <cfRule type="expression" dxfId="2083" priority="13701">
      <formula>IF(RIGHT(TEXT(P13,"0.#"),1)=".",FALSE,TRUE)</formula>
    </cfRule>
    <cfRule type="expression" dxfId="2082" priority="13702">
      <formula>IF(RIGHT(TEXT(P13,"0.#"),1)=".",TRUE,FALSE)</formula>
    </cfRule>
  </conditionalFormatting>
  <conditionalFormatting sqref="P19:AJ19">
    <cfRule type="expression" dxfId="2081" priority="13699">
      <formula>IF(RIGHT(TEXT(P19,"0.#"),1)=".",FALSE,TRUE)</formula>
    </cfRule>
    <cfRule type="expression" dxfId="2080" priority="13700">
      <formula>IF(RIGHT(TEXT(P19,"0.#"),1)=".",TRUE,FALSE)</formula>
    </cfRule>
  </conditionalFormatting>
  <conditionalFormatting sqref="AE101 AQ101:AQ102">
    <cfRule type="expression" dxfId="2079" priority="13691">
      <formula>IF(RIGHT(TEXT(AE101,"0.#"),1)=".",FALSE,TRUE)</formula>
    </cfRule>
    <cfRule type="expression" dxfId="2078" priority="13692">
      <formula>IF(RIGHT(TEXT(AE101,"0.#"),1)=".",TRUE,FALSE)</formula>
    </cfRule>
  </conditionalFormatting>
  <conditionalFormatting sqref="Y783:Y790 Y781">
    <cfRule type="expression" dxfId="2077" priority="13677">
      <formula>IF(RIGHT(TEXT(Y781,"0.#"),1)=".",FALSE,TRUE)</formula>
    </cfRule>
    <cfRule type="expression" dxfId="2076" priority="13678">
      <formula>IF(RIGHT(TEXT(Y781,"0.#"),1)=".",TRUE,FALSE)</formula>
    </cfRule>
  </conditionalFormatting>
  <conditionalFormatting sqref="AU782">
    <cfRule type="expression" dxfId="2075" priority="13675">
      <formula>IF(RIGHT(TEXT(AU782,"0.#"),1)=".",FALSE,TRUE)</formula>
    </cfRule>
    <cfRule type="expression" dxfId="2074" priority="13676">
      <formula>IF(RIGHT(TEXT(AU782,"0.#"),1)=".",TRUE,FALSE)</formula>
    </cfRule>
  </conditionalFormatting>
  <conditionalFormatting sqref="AU791">
    <cfRule type="expression" dxfId="2073" priority="13673">
      <formula>IF(RIGHT(TEXT(AU791,"0.#"),1)=".",FALSE,TRUE)</formula>
    </cfRule>
    <cfRule type="expression" dxfId="2072" priority="13674">
      <formula>IF(RIGHT(TEXT(AU791,"0.#"),1)=".",TRUE,FALSE)</formula>
    </cfRule>
  </conditionalFormatting>
  <conditionalFormatting sqref="AU783:AU790 AU781">
    <cfRule type="expression" dxfId="2071" priority="13671">
      <formula>IF(RIGHT(TEXT(AU781,"0.#"),1)=".",FALSE,TRUE)</formula>
    </cfRule>
    <cfRule type="expression" dxfId="2070" priority="13672">
      <formula>IF(RIGHT(TEXT(AU781,"0.#"),1)=".",TRUE,FALSE)</formula>
    </cfRule>
  </conditionalFormatting>
  <conditionalFormatting sqref="Y821 Y808 Y795">
    <cfRule type="expression" dxfId="2069" priority="13657">
      <formula>IF(RIGHT(TEXT(Y795,"0.#"),1)=".",FALSE,TRUE)</formula>
    </cfRule>
    <cfRule type="expression" dxfId="2068" priority="13658">
      <formula>IF(RIGHT(TEXT(Y795,"0.#"),1)=".",TRUE,FALSE)</formula>
    </cfRule>
  </conditionalFormatting>
  <conditionalFormatting sqref="Y830 Y817 Y804">
    <cfRule type="expression" dxfId="2067" priority="13655">
      <formula>IF(RIGHT(TEXT(Y804,"0.#"),1)=".",FALSE,TRUE)</formula>
    </cfRule>
    <cfRule type="expression" dxfId="2066" priority="13656">
      <formula>IF(RIGHT(TEXT(Y804,"0.#"),1)=".",TRUE,FALSE)</formula>
    </cfRule>
  </conditionalFormatting>
  <conditionalFormatting sqref="AU821 AU808 AU795">
    <cfRule type="expression" dxfId="2065" priority="13651">
      <formula>IF(RIGHT(TEXT(AU795,"0.#"),1)=".",FALSE,TRUE)</formula>
    </cfRule>
    <cfRule type="expression" dxfId="2064" priority="13652">
      <formula>IF(RIGHT(TEXT(AU795,"0.#"),1)=".",TRUE,FALSE)</formula>
    </cfRule>
  </conditionalFormatting>
  <conditionalFormatting sqref="AU830 AU817 AU804">
    <cfRule type="expression" dxfId="2063" priority="13649">
      <formula>IF(RIGHT(TEXT(AU804,"0.#"),1)=".",FALSE,TRUE)</formula>
    </cfRule>
    <cfRule type="expression" dxfId="2062" priority="13650">
      <formula>IF(RIGHT(TEXT(AU804,"0.#"),1)=".",TRUE,FALSE)</formula>
    </cfRule>
  </conditionalFormatting>
  <conditionalFormatting sqref="AU822:AU829 AU820 AU809:AU816 AU807 AU796:AU803 AU794">
    <cfRule type="expression" dxfId="2061" priority="13647">
      <formula>IF(RIGHT(TEXT(AU794,"0.#"),1)=".",FALSE,TRUE)</formula>
    </cfRule>
    <cfRule type="expression" dxfId="2060" priority="13648">
      <formula>IF(RIGHT(TEXT(AU794,"0.#"),1)=".",TRUE,FALSE)</formula>
    </cfRule>
  </conditionalFormatting>
  <conditionalFormatting sqref="AM87">
    <cfRule type="expression" dxfId="2059" priority="13301">
      <formula>IF(RIGHT(TEXT(AM87,"0.#"),1)=".",FALSE,TRUE)</formula>
    </cfRule>
    <cfRule type="expression" dxfId="2058" priority="13302">
      <formula>IF(RIGHT(TEXT(AM87,"0.#"),1)=".",TRUE,FALSE)</formula>
    </cfRule>
  </conditionalFormatting>
  <conditionalFormatting sqref="AE55">
    <cfRule type="expression" dxfId="2057" priority="13369">
      <formula>IF(RIGHT(TEXT(AE55,"0.#"),1)=".",FALSE,TRUE)</formula>
    </cfRule>
    <cfRule type="expression" dxfId="2056" priority="13370">
      <formula>IF(RIGHT(TEXT(AE55,"0.#"),1)=".",TRUE,FALSE)</formula>
    </cfRule>
  </conditionalFormatting>
  <conditionalFormatting sqref="AI55">
    <cfRule type="expression" dxfId="2055" priority="13367">
      <formula>IF(RIGHT(TEXT(AI55,"0.#"),1)=".",FALSE,TRUE)</formula>
    </cfRule>
    <cfRule type="expression" dxfId="2054" priority="13368">
      <formula>IF(RIGHT(TEXT(AI55,"0.#"),1)=".",TRUE,FALSE)</formula>
    </cfRule>
  </conditionalFormatting>
  <conditionalFormatting sqref="AM34">
    <cfRule type="expression" dxfId="2053" priority="13447">
      <formula>IF(RIGHT(TEXT(AM34,"0.#"),1)=".",FALSE,TRUE)</formula>
    </cfRule>
    <cfRule type="expression" dxfId="2052" priority="13448">
      <formula>IF(RIGHT(TEXT(AM34,"0.#"),1)=".",TRUE,FALSE)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cfRule type="expression" dxfId="2049" priority="13459">
      <formula>IF(RIGHT(TEXT(AE34,"0.#"),1)=".",FALSE,TRUE)</formula>
    </cfRule>
    <cfRule type="expression" dxfId="2048" priority="13460">
      <formula>IF(RIGHT(TEXT(AE34,"0.#"),1)=".",TRUE,FALSE)</formula>
    </cfRule>
  </conditionalFormatting>
  <conditionalFormatting sqref="AI34">
    <cfRule type="expression" dxfId="2047" priority="13457">
      <formula>IF(RIGHT(TEXT(AI34,"0.#"),1)=".",FALSE,TRUE)</formula>
    </cfRule>
    <cfRule type="expression" dxfId="2046" priority="13458">
      <formula>IF(RIGHT(TEXT(AI34,"0.#"),1)=".",TRUE,FALSE)</formula>
    </cfRule>
  </conditionalFormatting>
  <conditionalFormatting sqref="AI33">
    <cfRule type="expression" dxfId="2045" priority="13455">
      <formula>IF(RIGHT(TEXT(AI33,"0.#"),1)=".",FALSE,TRUE)</formula>
    </cfRule>
    <cfRule type="expression" dxfId="2044" priority="13456">
      <formula>IF(RIGHT(TEXT(AI33,"0.#"),1)=".",TRUE,FALSE)</formula>
    </cfRule>
  </conditionalFormatting>
  <conditionalFormatting sqref="AI32">
    <cfRule type="expression" dxfId="2043" priority="13453">
      <formula>IF(RIGHT(TEXT(AI32,"0.#"),1)=".",FALSE,TRUE)</formula>
    </cfRule>
    <cfRule type="expression" dxfId="2042" priority="13454">
      <formula>IF(RIGHT(TEXT(AI32,"0.#"),1)=".",TRUE,FALSE)</formula>
    </cfRule>
  </conditionalFormatting>
  <conditionalFormatting sqref="AM32">
    <cfRule type="expression" dxfId="2041" priority="13451">
      <formula>IF(RIGHT(TEXT(AM32,"0.#"),1)=".",FALSE,TRUE)</formula>
    </cfRule>
    <cfRule type="expression" dxfId="2040" priority="13452">
      <formula>IF(RIGHT(TEXT(AM32,"0.#"),1)=".",TRUE,FALSE)</formula>
    </cfRule>
  </conditionalFormatting>
  <conditionalFormatting sqref="AM33">
    <cfRule type="expression" dxfId="2039" priority="13449">
      <formula>IF(RIGHT(TEXT(AM33,"0.#"),1)=".",FALSE,TRUE)</formula>
    </cfRule>
    <cfRule type="expression" dxfId="2038" priority="13450">
      <formula>IF(RIGHT(TEXT(AM33,"0.#"),1)=".",TRUE,FALSE)</formula>
    </cfRule>
  </conditionalFormatting>
  <conditionalFormatting sqref="AQ32:AQ34">
    <cfRule type="expression" dxfId="2037" priority="13441">
      <formula>IF(RIGHT(TEXT(AQ32,"0.#"),1)=".",FALSE,TRUE)</formula>
    </cfRule>
    <cfRule type="expression" dxfId="2036" priority="13442">
      <formula>IF(RIGHT(TEXT(AQ32,"0.#"),1)=".",TRUE,FALSE)</formula>
    </cfRule>
  </conditionalFormatting>
  <conditionalFormatting sqref="AU32:AU34">
    <cfRule type="expression" dxfId="2035" priority="13439">
      <formula>IF(RIGHT(TEXT(AU32,"0.#"),1)=".",FALSE,TRUE)</formula>
    </cfRule>
    <cfRule type="expression" dxfId="2034" priority="13440">
      <formula>IF(RIGHT(TEXT(AU32,"0.#"),1)=".",TRUE,FALSE)</formula>
    </cfRule>
  </conditionalFormatting>
  <conditionalFormatting sqref="AE53">
    <cfRule type="expression" dxfId="2033" priority="13373">
      <formula>IF(RIGHT(TEXT(AE53,"0.#"),1)=".",FALSE,TRUE)</formula>
    </cfRule>
    <cfRule type="expression" dxfId="2032" priority="13374">
      <formula>IF(RIGHT(TEXT(AE53,"0.#"),1)=".",TRUE,FALSE)</formula>
    </cfRule>
  </conditionalFormatting>
  <conditionalFormatting sqref="AE54">
    <cfRule type="expression" dxfId="2031" priority="13371">
      <formula>IF(RIGHT(TEXT(AE54,"0.#"),1)=".",FALSE,TRUE)</formula>
    </cfRule>
    <cfRule type="expression" dxfId="2030" priority="13372">
      <formula>IF(RIGHT(TEXT(AE54,"0.#"),1)=".",TRUE,FALSE)</formula>
    </cfRule>
  </conditionalFormatting>
  <conditionalFormatting sqref="AI54">
    <cfRule type="expression" dxfId="2029" priority="13365">
      <formula>IF(RIGHT(TEXT(AI54,"0.#"),1)=".",FALSE,TRUE)</formula>
    </cfRule>
    <cfRule type="expression" dxfId="2028" priority="13366">
      <formula>IF(RIGHT(TEXT(AI54,"0.#"),1)=".",TRUE,FALSE)</formula>
    </cfRule>
  </conditionalFormatting>
  <conditionalFormatting sqref="AI53">
    <cfRule type="expression" dxfId="2027" priority="13363">
      <formula>IF(RIGHT(TEXT(AI53,"0.#"),1)=".",FALSE,TRUE)</formula>
    </cfRule>
    <cfRule type="expression" dxfId="2026" priority="13364">
      <formula>IF(RIGHT(TEXT(AI53,"0.#"),1)=".",TRUE,FALSE)</formula>
    </cfRule>
  </conditionalFormatting>
  <conditionalFormatting sqref="AM53">
    <cfRule type="expression" dxfId="2025" priority="13361">
      <formula>IF(RIGHT(TEXT(AM53,"0.#"),1)=".",FALSE,TRUE)</formula>
    </cfRule>
    <cfRule type="expression" dxfId="2024" priority="13362">
      <formula>IF(RIGHT(TEXT(AM53,"0.#"),1)=".",TRUE,FALSE)</formula>
    </cfRule>
  </conditionalFormatting>
  <conditionalFormatting sqref="AM54">
    <cfRule type="expression" dxfId="2023" priority="13359">
      <formula>IF(RIGHT(TEXT(AM54,"0.#"),1)=".",FALSE,TRUE)</formula>
    </cfRule>
    <cfRule type="expression" dxfId="2022" priority="13360">
      <formula>IF(RIGHT(TEXT(AM54,"0.#"),1)=".",TRUE,FALSE)</formula>
    </cfRule>
  </conditionalFormatting>
  <conditionalFormatting sqref="AM55">
    <cfRule type="expression" dxfId="2021" priority="13357">
      <formula>IF(RIGHT(TEXT(AM55,"0.#"),1)=".",FALSE,TRUE)</formula>
    </cfRule>
    <cfRule type="expression" dxfId="2020" priority="13358">
      <formula>IF(RIGHT(TEXT(AM55,"0.#"),1)=".",TRUE,FALSE)</formula>
    </cfRule>
  </conditionalFormatting>
  <conditionalFormatting sqref="AE60">
    <cfRule type="expression" dxfId="2019" priority="13343">
      <formula>IF(RIGHT(TEXT(AE60,"0.#"),1)=".",FALSE,TRUE)</formula>
    </cfRule>
    <cfRule type="expression" dxfId="2018" priority="13344">
      <formula>IF(RIGHT(TEXT(AE60,"0.#"),1)=".",TRUE,FALSE)</formula>
    </cfRule>
  </conditionalFormatting>
  <conditionalFormatting sqref="AE61">
    <cfRule type="expression" dxfId="2017" priority="13341">
      <formula>IF(RIGHT(TEXT(AE61,"0.#"),1)=".",FALSE,TRUE)</formula>
    </cfRule>
    <cfRule type="expression" dxfId="2016" priority="13342">
      <formula>IF(RIGHT(TEXT(AE61,"0.#"),1)=".",TRUE,FALSE)</formula>
    </cfRule>
  </conditionalFormatting>
  <conditionalFormatting sqref="AE62">
    <cfRule type="expression" dxfId="2015" priority="13339">
      <formula>IF(RIGHT(TEXT(AE62,"0.#"),1)=".",FALSE,TRUE)</formula>
    </cfRule>
    <cfRule type="expression" dxfId="2014" priority="13340">
      <formula>IF(RIGHT(TEXT(AE62,"0.#"),1)=".",TRUE,FALSE)</formula>
    </cfRule>
  </conditionalFormatting>
  <conditionalFormatting sqref="AI62">
    <cfRule type="expression" dxfId="2013" priority="13337">
      <formula>IF(RIGHT(TEXT(AI62,"0.#"),1)=".",FALSE,TRUE)</formula>
    </cfRule>
    <cfRule type="expression" dxfId="2012" priority="13338">
      <formula>IF(RIGHT(TEXT(AI62,"0.#"),1)=".",TRUE,FALSE)</formula>
    </cfRule>
  </conditionalFormatting>
  <conditionalFormatting sqref="AI61">
    <cfRule type="expression" dxfId="2011" priority="13335">
      <formula>IF(RIGHT(TEXT(AI61,"0.#"),1)=".",FALSE,TRUE)</formula>
    </cfRule>
    <cfRule type="expression" dxfId="2010" priority="13336">
      <formula>IF(RIGHT(TEXT(AI61,"0.#"),1)=".",TRUE,FALSE)</formula>
    </cfRule>
  </conditionalFormatting>
  <conditionalFormatting sqref="AI60">
    <cfRule type="expression" dxfId="2009" priority="13333">
      <formula>IF(RIGHT(TEXT(AI60,"0.#"),1)=".",FALSE,TRUE)</formula>
    </cfRule>
    <cfRule type="expression" dxfId="2008" priority="13334">
      <formula>IF(RIGHT(TEXT(AI60,"0.#"),1)=".",TRUE,FALSE)</formula>
    </cfRule>
  </conditionalFormatting>
  <conditionalFormatting sqref="AM60">
    <cfRule type="expression" dxfId="2007" priority="13331">
      <formula>IF(RIGHT(TEXT(AM60,"0.#"),1)=".",FALSE,TRUE)</formula>
    </cfRule>
    <cfRule type="expression" dxfId="2006" priority="13332">
      <formula>IF(RIGHT(TEXT(AM60,"0.#"),1)=".",TRUE,FALSE)</formula>
    </cfRule>
  </conditionalFormatting>
  <conditionalFormatting sqref="AM61">
    <cfRule type="expression" dxfId="2005" priority="13329">
      <formula>IF(RIGHT(TEXT(AM61,"0.#"),1)=".",FALSE,TRUE)</formula>
    </cfRule>
    <cfRule type="expression" dxfId="2004" priority="13330">
      <formula>IF(RIGHT(TEXT(AM61,"0.#"),1)=".",TRUE,FALSE)</formula>
    </cfRule>
  </conditionalFormatting>
  <conditionalFormatting sqref="AM62">
    <cfRule type="expression" dxfId="2003" priority="13327">
      <formula>IF(RIGHT(TEXT(AM62,"0.#"),1)=".",FALSE,TRUE)</formula>
    </cfRule>
    <cfRule type="expression" dxfId="2002" priority="13328">
      <formula>IF(RIGHT(TEXT(AM62,"0.#"),1)=".",TRUE,FALSE)</formula>
    </cfRule>
  </conditionalFormatting>
  <conditionalFormatting sqref="AE87">
    <cfRule type="expression" dxfId="2001" priority="13313">
      <formula>IF(RIGHT(TEXT(AE87,"0.#"),1)=".",FALSE,TRUE)</formula>
    </cfRule>
    <cfRule type="expression" dxfId="2000" priority="13314">
      <formula>IF(RIGHT(TEXT(AE87,"0.#"),1)=".",TRUE,FALSE)</formula>
    </cfRule>
  </conditionalFormatting>
  <conditionalFormatting sqref="AE88">
    <cfRule type="expression" dxfId="1999" priority="13311">
      <formula>IF(RIGHT(TEXT(AE88,"0.#"),1)=".",FALSE,TRUE)</formula>
    </cfRule>
    <cfRule type="expression" dxfId="1998" priority="13312">
      <formula>IF(RIGHT(TEXT(AE88,"0.#"),1)=".",TRUE,FALSE)</formula>
    </cfRule>
  </conditionalFormatting>
  <conditionalFormatting sqref="AE89">
    <cfRule type="expression" dxfId="1997" priority="13309">
      <formula>IF(RIGHT(TEXT(AE89,"0.#"),1)=".",FALSE,TRUE)</formula>
    </cfRule>
    <cfRule type="expression" dxfId="1996" priority="13310">
      <formula>IF(RIGHT(TEXT(AE89,"0.#"),1)=".",TRUE,FALSE)</formula>
    </cfRule>
  </conditionalFormatting>
  <conditionalFormatting sqref="AI89">
    <cfRule type="expression" dxfId="1995" priority="13307">
      <formula>IF(RIGHT(TEXT(AI89,"0.#"),1)=".",FALSE,TRUE)</formula>
    </cfRule>
    <cfRule type="expression" dxfId="1994" priority="13308">
      <formula>IF(RIGHT(TEXT(AI89,"0.#"),1)=".",TRUE,FALSE)</formula>
    </cfRule>
  </conditionalFormatting>
  <conditionalFormatting sqref="AI88">
    <cfRule type="expression" dxfId="1993" priority="13305">
      <formula>IF(RIGHT(TEXT(AI88,"0.#"),1)=".",FALSE,TRUE)</formula>
    </cfRule>
    <cfRule type="expression" dxfId="1992" priority="13306">
      <formula>IF(RIGHT(TEXT(AI88,"0.#"),1)=".",TRUE,FALSE)</formula>
    </cfRule>
  </conditionalFormatting>
  <conditionalFormatting sqref="AI87">
    <cfRule type="expression" dxfId="1991" priority="13303">
      <formula>IF(RIGHT(TEXT(AI87,"0.#"),1)=".",FALSE,TRUE)</formula>
    </cfRule>
    <cfRule type="expression" dxfId="1990" priority="13304">
      <formula>IF(RIGHT(TEXT(AI87,"0.#"),1)=".",TRUE,FALSE)</formula>
    </cfRule>
  </conditionalFormatting>
  <conditionalFormatting sqref="AM88">
    <cfRule type="expression" dxfId="1989" priority="13299">
      <formula>IF(RIGHT(TEXT(AM88,"0.#"),1)=".",FALSE,TRUE)</formula>
    </cfRule>
    <cfRule type="expression" dxfId="1988" priority="13300">
      <formula>IF(RIGHT(TEXT(AM88,"0.#"),1)=".",TRUE,FALSE)</formula>
    </cfRule>
  </conditionalFormatting>
  <conditionalFormatting sqref="AM89">
    <cfRule type="expression" dxfId="1987" priority="13297">
      <formula>IF(RIGHT(TEXT(AM89,"0.#"),1)=".",FALSE,TRUE)</formula>
    </cfRule>
    <cfRule type="expression" dxfId="1986" priority="13298">
      <formula>IF(RIGHT(TEXT(AM89,"0.#"),1)=".",TRUE,FALSE)</formula>
    </cfRule>
  </conditionalFormatting>
  <conditionalFormatting sqref="AE92">
    <cfRule type="expression" dxfId="1985" priority="13283">
      <formula>IF(RIGHT(TEXT(AE92,"0.#"),1)=".",FALSE,TRUE)</formula>
    </cfRule>
    <cfRule type="expression" dxfId="1984" priority="13284">
      <formula>IF(RIGHT(TEXT(AE92,"0.#"),1)=".",TRUE,FALSE)</formula>
    </cfRule>
  </conditionalFormatting>
  <conditionalFormatting sqref="AE93">
    <cfRule type="expression" dxfId="1983" priority="13281">
      <formula>IF(RIGHT(TEXT(AE93,"0.#"),1)=".",FALSE,TRUE)</formula>
    </cfRule>
    <cfRule type="expression" dxfId="1982" priority="13282">
      <formula>IF(RIGHT(TEXT(AE93,"0.#"),1)=".",TRUE,FALSE)</formula>
    </cfRule>
  </conditionalFormatting>
  <conditionalFormatting sqref="AE94">
    <cfRule type="expression" dxfId="1981" priority="13279">
      <formula>IF(RIGHT(TEXT(AE94,"0.#"),1)=".",FALSE,TRUE)</formula>
    </cfRule>
    <cfRule type="expression" dxfId="1980" priority="13280">
      <formula>IF(RIGHT(TEXT(AE94,"0.#"),1)=".",TRUE,FALSE)</formula>
    </cfRule>
  </conditionalFormatting>
  <conditionalFormatting sqref="AI94">
    <cfRule type="expression" dxfId="1979" priority="13277">
      <formula>IF(RIGHT(TEXT(AI94,"0.#"),1)=".",FALSE,TRUE)</formula>
    </cfRule>
    <cfRule type="expression" dxfId="1978" priority="13278">
      <formula>IF(RIGHT(TEXT(AI94,"0.#"),1)=".",TRUE,FALSE)</formula>
    </cfRule>
  </conditionalFormatting>
  <conditionalFormatting sqref="AI93">
    <cfRule type="expression" dxfId="1977" priority="13275">
      <formula>IF(RIGHT(TEXT(AI93,"0.#"),1)=".",FALSE,TRUE)</formula>
    </cfRule>
    <cfRule type="expression" dxfId="1976" priority="13276">
      <formula>IF(RIGHT(TEXT(AI93,"0.#"),1)=".",TRUE,FALSE)</formula>
    </cfRule>
  </conditionalFormatting>
  <conditionalFormatting sqref="AI92">
    <cfRule type="expression" dxfId="1975" priority="13273">
      <formula>IF(RIGHT(TEXT(AI92,"0.#"),1)=".",FALSE,TRUE)</formula>
    </cfRule>
    <cfRule type="expression" dxfId="1974" priority="13274">
      <formula>IF(RIGHT(TEXT(AI92,"0.#"),1)=".",TRUE,FALSE)</formula>
    </cfRule>
  </conditionalFormatting>
  <conditionalFormatting sqref="AM92">
    <cfRule type="expression" dxfId="1973" priority="13271">
      <formula>IF(RIGHT(TEXT(AM92,"0.#"),1)=".",FALSE,TRUE)</formula>
    </cfRule>
    <cfRule type="expression" dxfId="1972" priority="13272">
      <formula>IF(RIGHT(TEXT(AM92,"0.#"),1)=".",TRUE,FALSE)</formula>
    </cfRule>
  </conditionalFormatting>
  <conditionalFormatting sqref="AM93">
    <cfRule type="expression" dxfId="1971" priority="13269">
      <formula>IF(RIGHT(TEXT(AM93,"0.#"),1)=".",FALSE,TRUE)</formula>
    </cfRule>
    <cfRule type="expression" dxfId="1970" priority="13270">
      <formula>IF(RIGHT(TEXT(AM93,"0.#"),1)=".",TRUE,FALSE)</formula>
    </cfRule>
  </conditionalFormatting>
  <conditionalFormatting sqref="AM94">
    <cfRule type="expression" dxfId="1969" priority="13267">
      <formula>IF(RIGHT(TEXT(AM94,"0.#"),1)=".",FALSE,TRUE)</formula>
    </cfRule>
    <cfRule type="expression" dxfId="1968" priority="13268">
      <formula>IF(RIGHT(TEXT(AM94,"0.#"),1)=".",TRUE,FALSE)</formula>
    </cfRule>
  </conditionalFormatting>
  <conditionalFormatting sqref="AE97">
    <cfRule type="expression" dxfId="1967" priority="13253">
      <formula>IF(RIGHT(TEXT(AE97,"0.#"),1)=".",FALSE,TRUE)</formula>
    </cfRule>
    <cfRule type="expression" dxfId="1966" priority="13254">
      <formula>IF(RIGHT(TEXT(AE97,"0.#"),1)=".",TRUE,FALSE)</formula>
    </cfRule>
  </conditionalFormatting>
  <conditionalFormatting sqref="AE98">
    <cfRule type="expression" dxfId="1965" priority="13251">
      <formula>IF(RIGHT(TEXT(AE98,"0.#"),1)=".",FALSE,TRUE)</formula>
    </cfRule>
    <cfRule type="expression" dxfId="1964" priority="13252">
      <formula>IF(RIGHT(TEXT(AE98,"0.#"),1)=".",TRUE,FALSE)</formula>
    </cfRule>
  </conditionalFormatting>
  <conditionalFormatting sqref="AE99">
    <cfRule type="expression" dxfId="1963" priority="13249">
      <formula>IF(RIGHT(TEXT(AE99,"0.#"),1)=".",FALSE,TRUE)</formula>
    </cfRule>
    <cfRule type="expression" dxfId="1962" priority="13250">
      <formula>IF(RIGHT(TEXT(AE99,"0.#"),1)=".",TRUE,FALSE)</formula>
    </cfRule>
  </conditionalFormatting>
  <conditionalFormatting sqref="AI99">
    <cfRule type="expression" dxfId="1961" priority="13247">
      <formula>IF(RIGHT(TEXT(AI99,"0.#"),1)=".",FALSE,TRUE)</formula>
    </cfRule>
    <cfRule type="expression" dxfId="1960" priority="13248">
      <formula>IF(RIGHT(TEXT(AI99,"0.#"),1)=".",TRUE,FALSE)</formula>
    </cfRule>
  </conditionalFormatting>
  <conditionalFormatting sqref="AI98">
    <cfRule type="expression" dxfId="1959" priority="13245">
      <formula>IF(RIGHT(TEXT(AI98,"0.#"),1)=".",FALSE,TRUE)</formula>
    </cfRule>
    <cfRule type="expression" dxfId="1958" priority="13246">
      <formula>IF(RIGHT(TEXT(AI98,"0.#"),1)=".",TRUE,FALSE)</formula>
    </cfRule>
  </conditionalFormatting>
  <conditionalFormatting sqref="AI97">
    <cfRule type="expression" dxfId="1957" priority="13243">
      <formula>IF(RIGHT(TEXT(AI97,"0.#"),1)=".",FALSE,TRUE)</formula>
    </cfRule>
    <cfRule type="expression" dxfId="1956" priority="13244">
      <formula>IF(RIGHT(TEXT(AI97,"0.#"),1)=".",TRUE,FALSE)</formula>
    </cfRule>
  </conditionalFormatting>
  <conditionalFormatting sqref="AM97">
    <cfRule type="expression" dxfId="1955" priority="13241">
      <formula>IF(RIGHT(TEXT(AM97,"0.#"),1)=".",FALSE,TRUE)</formula>
    </cfRule>
    <cfRule type="expression" dxfId="1954" priority="13242">
      <formula>IF(RIGHT(TEXT(AM97,"0.#"),1)=".",TRUE,FALSE)</formula>
    </cfRule>
  </conditionalFormatting>
  <conditionalFormatting sqref="AM98">
    <cfRule type="expression" dxfId="1953" priority="13239">
      <formula>IF(RIGHT(TEXT(AM98,"0.#"),1)=".",FALSE,TRUE)</formula>
    </cfRule>
    <cfRule type="expression" dxfId="1952" priority="13240">
      <formula>IF(RIGHT(TEXT(AM98,"0.#"),1)=".",TRUE,FALSE)</formula>
    </cfRule>
  </conditionalFormatting>
  <conditionalFormatting sqref="AM99">
    <cfRule type="expression" dxfId="1951" priority="13237">
      <formula>IF(RIGHT(TEXT(AM99,"0.#"),1)=".",FALSE,TRUE)</formula>
    </cfRule>
    <cfRule type="expression" dxfId="1950" priority="13238">
      <formula>IF(RIGHT(TEXT(AM99,"0.#"),1)=".",TRUE,FALSE)</formula>
    </cfRule>
  </conditionalFormatting>
  <conditionalFormatting sqref="AI101">
    <cfRule type="expression" dxfId="1949" priority="13223">
      <formula>IF(RIGHT(TEXT(AI101,"0.#"),1)=".",FALSE,TRUE)</formula>
    </cfRule>
    <cfRule type="expression" dxfId="1948" priority="13224">
      <formula>IF(RIGHT(TEXT(AI101,"0.#"),1)=".",TRUE,FALSE)</formula>
    </cfRule>
  </conditionalFormatting>
  <conditionalFormatting sqref="AM101">
    <cfRule type="expression" dxfId="1947" priority="13221">
      <formula>IF(RIGHT(TEXT(AM101,"0.#"),1)=".",FALSE,TRUE)</formula>
    </cfRule>
    <cfRule type="expression" dxfId="1946" priority="13222">
      <formula>IF(RIGHT(TEXT(AM101,"0.#"),1)=".",TRUE,FALSE)</formula>
    </cfRule>
  </conditionalFormatting>
  <conditionalFormatting sqref="AE102">
    <cfRule type="expression" dxfId="1945" priority="13219">
      <formula>IF(RIGHT(TEXT(AE102,"0.#"),1)=".",FALSE,TRUE)</formula>
    </cfRule>
    <cfRule type="expression" dxfId="1944" priority="13220">
      <formula>IF(RIGHT(TEXT(AE102,"0.#"),1)=".",TRUE,FALSE)</formula>
    </cfRule>
  </conditionalFormatting>
  <conditionalFormatting sqref="AI102">
    <cfRule type="expression" dxfId="1943" priority="13217">
      <formula>IF(RIGHT(TEXT(AI102,"0.#"),1)=".",FALSE,TRUE)</formula>
    </cfRule>
    <cfRule type="expression" dxfId="1942" priority="13218">
      <formula>IF(RIGHT(TEXT(AI102,"0.#"),1)=".",TRUE,FALSE)</formula>
    </cfRule>
  </conditionalFormatting>
  <conditionalFormatting sqref="AM102">
    <cfRule type="expression" dxfId="1941" priority="13215">
      <formula>IF(RIGHT(TEXT(AM102,"0.#"),1)=".",FALSE,TRUE)</formula>
    </cfRule>
    <cfRule type="expression" dxfId="1940" priority="13216">
      <formula>IF(RIGHT(TEXT(AM102,"0.#"),1)=".",TRUE,FALSE)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04" max="49" man="1"/>
    <brk id="735" max="49" man="1"/>
    <brk id="778" max="49" man="1"/>
    <brk id="900" max="49" man="1"/>
  </rowBreaks>
  <colBreaks count="1" manualBreakCount="1">
    <brk id="6" max="1026"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5" sqref="E1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c r="A10" s="14" t="s">
        <v>370</v>
      </c>
      <c r="B10" s="15" t="s">
        <v>483</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c r="A11" s="14" t="s">
        <v>209</v>
      </c>
      <c r="B11" s="15"/>
      <c r="C11" s="13" t="str">
        <f t="shared" si="0"/>
        <v/>
      </c>
      <c r="D11" s="13" t="str">
        <f t="shared" si="8"/>
        <v>国土強靱化施策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c r="A24" s="14" t="s">
        <v>359</v>
      </c>
      <c r="B24" s="15"/>
      <c r="C24" s="13" t="str">
        <f t="shared" si="0"/>
        <v/>
      </c>
      <c r="D24" s="13" t="str">
        <f>IF(C24="",D23,IF(D23&lt;&gt;"",CONCATENATE(D23,"、",C24),C24))</f>
        <v>国土強靱化施策</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c r="A25" s="83" t="s">
        <v>474</v>
      </c>
      <c r="B25" s="15"/>
      <c r="C25" s="13" t="str">
        <f t="shared" si="0"/>
        <v/>
      </c>
      <c r="D25" s="13" t="str">
        <f>IF(C25="",D24,IF(D24&lt;&gt;"",CONCATENATE(D24,"、",C25),C25))</f>
        <v>国土強靱化施策</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c r="A28" s="13" t="str">
        <f>IF(D25="", "-", D25)</f>
        <v>国土強靱化施策</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c r="A38" s="13"/>
      <c r="B38" s="13"/>
      <c r="F38" s="13"/>
      <c r="G38" s="19"/>
      <c r="K38" s="13"/>
      <c r="L38" s="13"/>
      <c r="O38" s="13"/>
      <c r="P38" s="13"/>
      <c r="Q38" s="19"/>
      <c r="T38" s="13"/>
      <c r="Y38" s="32" t="s">
        <v>135</v>
      </c>
      <c r="Z38" s="30"/>
      <c r="AF38" s="30"/>
      <c r="AK38" s="44" t="str">
        <f t="shared" si="7"/>
        <v>k</v>
      </c>
    </row>
    <row r="39" spans="1:37">
      <c r="A39" s="13"/>
      <c r="B39" s="13"/>
      <c r="F39" s="13" t="str">
        <f>I37</f>
        <v>一般会計</v>
      </c>
      <c r="G39" s="19"/>
      <c r="K39" s="13"/>
      <c r="L39" s="13"/>
      <c r="O39" s="13"/>
      <c r="P39" s="13"/>
      <c r="Q39" s="19"/>
      <c r="T39" s="13"/>
      <c r="Y39" s="32" t="s">
        <v>136</v>
      </c>
      <c r="Z39" s="30"/>
      <c r="AF39" s="30"/>
      <c r="AK39" s="44" t="str">
        <f t="shared" si="7"/>
        <v>l</v>
      </c>
    </row>
    <row r="40" spans="1:37">
      <c r="A40" s="13"/>
      <c r="B40" s="13"/>
      <c r="F40" s="13"/>
      <c r="G40" s="19"/>
      <c r="K40" s="13"/>
      <c r="L40" s="13"/>
      <c r="O40" s="13"/>
      <c r="P40" s="13"/>
      <c r="Q40" s="19"/>
      <c r="T40" s="13"/>
      <c r="Y40" s="32" t="s">
        <v>137</v>
      </c>
      <c r="Z40" s="30"/>
      <c r="AF40" s="30"/>
      <c r="AK40" s="44" t="str">
        <f t="shared" si="7"/>
        <v>m</v>
      </c>
    </row>
    <row r="41" spans="1:37">
      <c r="A41" s="13"/>
      <c r="B41" s="13"/>
      <c r="F41" s="13"/>
      <c r="G41" s="19"/>
      <c r="K41" s="13"/>
      <c r="L41" s="13"/>
      <c r="O41" s="13"/>
      <c r="P41" s="13"/>
      <c r="Q41" s="19"/>
      <c r="T41" s="13"/>
      <c r="Y41" s="32" t="s">
        <v>138</v>
      </c>
      <c r="Z41" s="30"/>
      <c r="AF41" s="30"/>
      <c r="AK41" s="44" t="str">
        <f t="shared" si="7"/>
        <v>n</v>
      </c>
    </row>
    <row r="42" spans="1:37">
      <c r="A42" s="13"/>
      <c r="B42" s="13"/>
      <c r="F42" s="13"/>
      <c r="G42" s="19"/>
      <c r="K42" s="13"/>
      <c r="L42" s="13"/>
      <c r="O42" s="13"/>
      <c r="P42" s="13"/>
      <c r="Q42" s="19"/>
      <c r="T42" s="13"/>
      <c r="Y42" s="32" t="s">
        <v>139</v>
      </c>
      <c r="Z42" s="30"/>
      <c r="AF42" s="30"/>
      <c r="AK42" s="44" t="str">
        <f t="shared" si="7"/>
        <v>o</v>
      </c>
    </row>
    <row r="43" spans="1:37">
      <c r="A43" s="13"/>
      <c r="B43" s="13"/>
      <c r="F43" s="13"/>
      <c r="G43" s="19"/>
      <c r="K43" s="13"/>
      <c r="L43" s="13"/>
      <c r="O43" s="13"/>
      <c r="P43" s="13"/>
      <c r="Q43" s="19"/>
      <c r="T43" s="13"/>
      <c r="Y43" s="32" t="s">
        <v>140</v>
      </c>
      <c r="Z43" s="30"/>
      <c r="AF43" s="30"/>
      <c r="AK43" s="44" t="str">
        <f t="shared" si="7"/>
        <v>p</v>
      </c>
    </row>
    <row r="44" spans="1:37">
      <c r="A44" s="13"/>
      <c r="B44" s="13"/>
      <c r="F44" s="13"/>
      <c r="G44" s="19"/>
      <c r="K44" s="13"/>
      <c r="L44" s="13"/>
      <c r="O44" s="13"/>
      <c r="P44" s="13"/>
      <c r="Q44" s="19"/>
      <c r="T44" s="13"/>
      <c r="Y44" s="32" t="s">
        <v>141</v>
      </c>
      <c r="Z44" s="30"/>
      <c r="AF44" s="30"/>
      <c r="AK44" s="44" t="str">
        <f t="shared" si="7"/>
        <v>q</v>
      </c>
    </row>
    <row r="45" spans="1:37">
      <c r="A45" s="13"/>
      <c r="B45" s="13"/>
      <c r="F45" s="13"/>
      <c r="G45" s="19"/>
      <c r="K45" s="13"/>
      <c r="L45" s="13"/>
      <c r="O45" s="13"/>
      <c r="P45" s="13"/>
      <c r="Q45" s="19"/>
      <c r="T45" s="13"/>
      <c r="Y45" s="32" t="s">
        <v>142</v>
      </c>
      <c r="Z45" s="30"/>
      <c r="AF45" s="30"/>
      <c r="AK45" s="44" t="str">
        <f t="shared" si="7"/>
        <v>r</v>
      </c>
    </row>
    <row r="46" spans="1:37">
      <c r="A46" s="13"/>
      <c r="B46" s="13"/>
      <c r="F46" s="13"/>
      <c r="G46" s="19"/>
      <c r="K46" s="13"/>
      <c r="L46" s="13"/>
      <c r="O46" s="13"/>
      <c r="P46" s="13"/>
      <c r="Q46" s="19"/>
      <c r="T46" s="13"/>
      <c r="Y46" s="32" t="s">
        <v>143</v>
      </c>
      <c r="Z46" s="30"/>
      <c r="AF46" s="30"/>
      <c r="AK46" s="44" t="str">
        <f t="shared" si="7"/>
        <v>s</v>
      </c>
    </row>
    <row r="47" spans="1:37">
      <c r="A47" s="13"/>
      <c r="B47" s="13"/>
      <c r="F47" s="13"/>
      <c r="G47" s="19"/>
      <c r="K47" s="13"/>
      <c r="L47" s="13"/>
      <c r="O47" s="13"/>
      <c r="P47" s="13"/>
      <c r="Q47" s="19"/>
      <c r="T47" s="13"/>
      <c r="Y47" s="32" t="s">
        <v>144</v>
      </c>
      <c r="Z47" s="30"/>
      <c r="AF47" s="30"/>
      <c r="AK47" s="44" t="str">
        <f t="shared" si="7"/>
        <v>t</v>
      </c>
    </row>
    <row r="48" spans="1:37">
      <c r="A48" s="13"/>
      <c r="B48" s="13"/>
      <c r="F48" s="13"/>
      <c r="G48" s="19"/>
      <c r="K48" s="13"/>
      <c r="L48" s="13"/>
      <c r="O48" s="13"/>
      <c r="P48" s="13"/>
      <c r="Q48" s="19"/>
      <c r="T48" s="13"/>
      <c r="Y48" s="32" t="s">
        <v>145</v>
      </c>
      <c r="Z48" s="30"/>
      <c r="AF48" s="30"/>
      <c r="AK48" s="44" t="str">
        <f t="shared" si="7"/>
        <v>u</v>
      </c>
    </row>
    <row r="49" spans="1:37">
      <c r="A49" s="13"/>
      <c r="B49" s="13"/>
      <c r="F49" s="13"/>
      <c r="G49" s="19"/>
      <c r="K49" s="13"/>
      <c r="L49" s="13"/>
      <c r="O49" s="13"/>
      <c r="P49" s="13"/>
      <c r="Q49" s="19"/>
      <c r="T49" s="13"/>
      <c r="Y49" s="32" t="s">
        <v>146</v>
      </c>
      <c r="Z49" s="30"/>
      <c r="AF49" s="30"/>
      <c r="AK49" s="44"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375</v>
      </c>
    </row>
    <row r="96" spans="25:25">
      <c r="Y96" s="32" t="s">
        <v>430</v>
      </c>
    </row>
    <row r="97" spans="25:25">
      <c r="Y97" s="32" t="s">
        <v>480</v>
      </c>
    </row>
    <row r="121" spans="25:25">
      <c r="Y121" s="34" t="s">
        <v>286</v>
      </c>
    </row>
    <row r="122" spans="25:2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2019-08-20T01:12:50Z</cp:lastPrinted>
  <dcterms:created xsi:type="dcterms:W3CDTF">2012-03-13T00:50:25Z</dcterms:created>
  <dcterms:modified xsi:type="dcterms:W3CDTF">2019-09-11T13:53:16Z</dcterms:modified>
</cp:coreProperties>
</file>