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観光戦略課\01_総務関係\03_予算・経理\01_予算関係\行政事業レビュー\Ｒ2【2025年度末廃棄】\201104行政事業レビュー修正箇所確認依頼_11月17日〆\★最終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<sst xmlns="http://schemas.openxmlformats.org/spreadsheetml/2006/main" count="2849" uniqueCount="645">
  <si>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</si>
  <si>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</si>
  <si>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</si>
  <si>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</si>
  <si>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</si>
  <si>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</si>
  <si>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</si>
  <si>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</si>
  <si>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</si>
  <si>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</si>
  <si>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</si>
  <si>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</si>
  <si>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</si>
  <si>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</si>
  <si>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</si>
  <si>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</si>
  <si>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</si>
  <si>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</si>
  <si>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</si>
  <si>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</si>
  <si>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</si>
  <si>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</si>
  <si>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</si>
  <si>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</si>
  <si>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</si>
  <si>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</si>
  <si>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</si>
  <si>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</si>
  <si>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</si>
  <si>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</si>
  <si>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</si>
  <si>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</si>
  <si>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</si>
  <si>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</si>
  <si>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</si>
  <si>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</si>
  <si>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</si>
  <si>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</si>
  <si>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</si>
  <si>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</si>
  <si>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</si>
  <si>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</si>
  <si>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</si>
  <si>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</si>
  <si>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</si>
  <si>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</si>
  <si>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</si>
  <si>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</si>
  <si>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</si>
  <si>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</si>
  <si>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</si>
  <si>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</si>
  <si>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</si>
  <si>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</si>
  <si>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</si>
  <si>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</si>
  <si>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</si>
  <si>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</si>
  <si>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</si>
  <si>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</si>
  <si>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</si>
  <si>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</si>
  <si>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</si>
  <si>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</si>
  <si>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</si>
  <si>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</si>
  <si>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</si>
  <si>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</si>
  <si>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</si>
  <si>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</si>
  <si>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</si>
  <si>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</si>
  <si>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</si>
  <si>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</si>
  <si>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</si>
  <si>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</si>
  <si>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</si>
  <si>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</si>
  <si>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</si>
  <si>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</si>
  <si>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</si>
  <si>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</si>
  <si>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</si>
  <si>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</si>
  <si>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</si>
  <si>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</si>
  <si>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</si>
  <si>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</si>
  <si>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</si>
  <si>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</si>
  <si>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</si>
  <si>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</si>
  <si>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</si>
  <si>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</si>
  <si>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</si>
  <si>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</si>
  <si>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</si>
  <si>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</si>
  <si>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</si>
  <si>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</si>
  <si>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</si>
  <si>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</si>
  <si>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</si>
  <si>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</si>
  <si>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</si>
  <si>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</si>
  <si>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</si>
  <si>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</si>
  <si>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</si>
  <si>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</si>
  <si>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</si>
  <si>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</si>
  <si>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</si>
  <si>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</si>
  <si>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</si>
  <si>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</si>
  <si>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</si>
  <si>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</si>
  <si>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</si>
  <si>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</si>
  <si>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</si>
  <si>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</si>
  <si>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</si>
  <si>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</si>
  <si>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</si>
  <si>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</si>
  <si>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</si>
  <si>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</si>
  <si>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</si>
  <si>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</si>
  <si>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</si>
  <si>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</si>
  <si>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</si>
  <si>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</si>
  <si>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</si>
  <si>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</si>
  <si>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</si>
  <si>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</si>
  <si>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</si>
  <si>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</si>
  <si>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</si>
  <si>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</si>
  <si>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</si>
  <si>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</si>
  <si>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</si>
  <si>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</si>
  <si>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</si>
  <si>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</si>
  <si>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</si>
  <si>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</si>
  <si>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</si>
  <si>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</si>
  <si>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</si>
  <si>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</si>
  <si>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</si>
  <si>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</si>
  <si>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</si>
  <si>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</si>
  <si>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</si>
  <si>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</si>
  <si>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</si>
  <si>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</si>
  <si>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</si>
  <si>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</si>
  <si>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</si>
  <si>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</si>
  <si>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</si>
  <si>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</si>
  <si>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</si>
  <si>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</si>
  <si>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</si>
  <si>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</si>
  <si>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</si>
  <si>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</si>
  <si>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</si>
  <si>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</si>
  <si>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</si>
  <si>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</si>
  <si>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</si>
  <si>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</si>
  <si>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</si>
  <si>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</si>
  <si>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</si>
  <si>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</si>
  <si>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</si>
  <si>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</si>
  <si>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</si>
  <si>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</si>
  <si>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</si>
  <si>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</si>
  <si>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</si>
  <si>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</si>
  <si>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</si>
  <si>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</si>
  <si>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</si>
  <si>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</si>
  <si>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</si>
  <si>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</si>
  <si>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</si>
  <si>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</si>
  <si>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</si>
  <si>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</si>
  <si>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</si>
  <si>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</si>
  <si>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</si>
  <si>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</si>
  <si>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</si>
  <si>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</si>
  <si>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</si>
  <si>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</si>
  <si>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</si>
  <si>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</si>
  <si>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</si>
  <si>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</si>
  <si>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</si>
  <si>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</si>
  <si>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</si>
  <si>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</si>
  <si>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</si>
  <si>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</si>
  <si>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</si>
  <si>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</si>
  <si>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</si>
  <si>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</si>
  <si>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</si>
  <si>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</si>
  <si>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</si>
  <si>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</si>
  <si>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</si>
  <si>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</si>
  <si>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</si>
  <si>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</si>
  <si>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</si>
  <si>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</si>
  <si>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</si>
  <si>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</si>
  <si>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</si>
  <si>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</si>
  <si>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</si>
  <si>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</si>
  <si>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</si>
  <si>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</si>
  <si>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</si>
  <si>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</si>
  <si>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</si>
  <si>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</si>
  <si>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</si>
  <si>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</si>
  <si>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</si>
  <si>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</si>
  <si>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</si>
  <si>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</si>
  <si>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</si>
  <si>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</si>
  <si>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</si>
  <si>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</si>
  <si>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</si>
  <si>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</si>
  <si>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</si>
  <si>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</si>
  <si>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</si>
  <si>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</si>
  <si>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</si>
  <si>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</si>
  <si>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</si>
  <si>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</si>
  <si>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</si>
  <si>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</si>
  <si>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</si>
  <si>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</si>
  <si>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</si>
  <si>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</si>
  <si>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</si>
  <si>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</si>
  <si>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</si>
  <si>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</si>
  <si>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</si>
  <si>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</si>
  <si>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</si>
  <si>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</si>
  <si>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</si>
  <si>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</si>
  <si>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</si>
  <si>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</si>
  <si>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</si>
  <si>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</si>
  <si>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</si>
  <si>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</si>
  <si>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</si>
  <si>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</si>
  <si>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</si>
  <si>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</si>
  <si>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</si>
  <si>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</si>
  <si>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</si>
  <si>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</si>
  <si>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</si>
  <si>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</si>
  <si>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</si>
  <si>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</si>
  <si>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</si>
  <si>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</si>
  <si>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</si>
  <si>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</si>
  <si>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</si>
  <si>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</si>
  <si>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</si>
  <si>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</si>
  <si>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</si>
  <si>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</si>
  <si>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</si>
  <si>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</si>
  <si>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</si>
  <si>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</si>
  <si>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</si>
  <si>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</si>
  <si>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</si>
  <si>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</si>
  <si>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</si>
  <si>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</si>
  <si>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</si>
  <si>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</si>
  <si>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</si>
  <si>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</si>
  <si>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</si>
  <si>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</si>
  <si>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</si>
  <si>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</si>
  <si>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</si>
  <si>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</si>
  <si>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</si>
  <si>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</si>
  <si>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</si>
  <si>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</si>
  <si>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</si>
  <si>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</si>
  <si>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</si>
  <si>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</si>
  <si>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</si>
  <si>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</si>
  <si>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</si>
  <si>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</si>
  <si>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</si>
  <si>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</si>
  <si>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</si>
  <si>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</si>
  <si>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</si>
  <si>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</si>
  <si>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</si>
  <si>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</si>
  <si>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</si>
  <si>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</si>
  <si>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</si>
  <si>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</si>
  <si>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</si>
  <si>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</si>
  <si>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</si>
  <si>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</si>
  <si>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</si>
  <si>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</si>
  <si>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</si>
  <si>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</si>
  <si>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</si>
  <si>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</si>
  <si>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</si>
  <si>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</si>
  <si>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</si>
  <si>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</si>
  <si>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</si>
  <si>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</si>
  <si>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</si>
  <si>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</si>
  <si>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</si>
  <si>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</si>
  <si>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</si>
  <si>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</si>
  <si>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</si>
  <si>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</si>
  <si>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</si>
  <si>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</si>
  <si>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</si>
  <si>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</si>
  <si>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</si>
  <si>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</si>
  <si>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</si>
  <si>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</si>
  <si>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</si>
  <si>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</si>
  <si>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</si>
  <si>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</si>
  <si>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</si>
  <si>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</si>
  <si>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</si>
  <si>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</si>
  <si>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</si>
  <si>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</si>
  <si>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</si>
  <si>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</si>
  <si>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</si>
  <si>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</si>
  <si>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</si>
  <si>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</si>
  <si>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</si>
  <si>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</si>
  <si>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</si>
  <si>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</si>
  <si>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</si>
  <si>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</si>
  <si>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</si>
  <si>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</si>
  <si>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</si>
  <si>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</si>
  <si>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</si>
  <si>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</si>
  <si>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</si>
  <si>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</si>
  <si>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</si>
  <si>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</si>
  <si>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</si>
  <si>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</si>
  <si>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</si>
  <si>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</si>
  <si>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</si>
  <si>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</si>
  <si>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</si>
  <si>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</si>
  <si>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</si>
  <si>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</si>
  <si>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</si>
  <si>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</si>
  <si>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</si>
  <si>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</si>
  <si>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</si>
  <si>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</si>
  <si>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</si>
  <si>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</si>
  <si>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</si>
  <si>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</si>
  <si>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</si>
  <si>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</si>
  <si>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</si>
  <si>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</si>
  <si>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</si>
  <si>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</si>
  <si>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</si>
  <si>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</si>
  <si>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</si>
  <si>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</si>
  <si>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</si>
  <si>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</si>
  <si>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</si>
  <si>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</si>
  <si>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</si>
  <si>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</si>
  <si>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</si>
  <si>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</si>
  <si>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</si>
  <si>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</si>
  <si>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</si>
  <si>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</si>
  <si>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</si>
  <si>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</si>
  <si>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</si>
  <si>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</si>
  <si>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</si>
  <si>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</si>
  <si>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</si>
  <si>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</si>
  <si>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</si>
  <si>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</si>
  <si>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</si>
  <si>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</si>
  <si>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</si>
  <si>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</si>
  <si>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</si>
  <si>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</si>
  <si>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</si>
  <si>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</si>
  <si>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</si>
  <si>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</si>
  <si>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</si>
  <si>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</si>
  <si>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</si>
  <si>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</si>
  <si>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</si>
  <si>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</si>
  <si>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</si>
  <si>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</si>
  <si>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</si>
  <si>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</si>
  <si>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</si>
  <si>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</si>
  <si>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</si>
  <si>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</si>
  <si>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</si>
  <si>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</si>
  <si>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</si>
  <si>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</si>
  <si>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</si>
  <si>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</si>
  <si>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</si>
  <si>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</si>
  <si>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</si>
  <si>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</si>
  <si>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</si>
  <si>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</si>
  <si>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</si>
  <si>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</si>
  <si>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</si>
  <si>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</si>
  <si>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</si>
  <si>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</si>
  <si>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</si>
  <si>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</si>
  <si>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</si>
  <si>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</si>
  <si>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</si>
  <si>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</si>
  <si>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</si>
  <si>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</si>
  <si>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</si>
  <si>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</si>
  <si>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</si>
  <si>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</si>
  <si>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</si>
  <si>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</si>
  <si>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</si>
  <si>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</si>
  <si>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</si>
  <si>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</si>
  <si>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</si>
  <si>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</si>
  <si>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</si>
  <si>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</si>
  <si>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</si>
  <si>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</si>
  <si>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</si>
  <si>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</si>
  <si>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</si>
  <si>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</si>
  <si>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</si>
  <si>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</si>
  <si>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</si>
  <si>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</si>
  <si>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</si>
  <si>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</si>
  <si>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</si>
  <si>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</si>
  <si>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</si>
  <si>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</si>
  <si>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</si>
  <si>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</si>
  <si>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</si>
  <si>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</si>
  <si>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</si>
  <si>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</si>
  <si>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</si>
  <si>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</si>
  <si>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</si>
  <si>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</si>
  <si>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</si>
  <si>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</si>
  <si>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</si>
  <si>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</si>
  <si>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</si>
  <si>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</si>
  <si>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</si>
  <si>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</si>
  <si>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</si>
  <si>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観光統計整備事業</t>
    <rPh sb="0" eb="2">
      <t>カンコウ</t>
    </rPh>
    <rPh sb="2" eb="4">
      <t>トウケイ</t>
    </rPh>
    <rPh sb="4" eb="6">
      <t>セイビ</t>
    </rPh>
    <rPh sb="6" eb="8">
      <t>ジギョウ</t>
    </rPh>
    <phoneticPr fontId="5"/>
  </si>
  <si>
    <t>観光庁</t>
    <rPh sb="0" eb="3">
      <t>カンコウチョウ</t>
    </rPh>
    <phoneticPr fontId="5"/>
  </si>
  <si>
    <t>観光戦略課観光統計調査室</t>
    <rPh sb="0" eb="2">
      <t>カンコウ</t>
    </rPh>
    <rPh sb="2" eb="5">
      <t>センリャクカ</t>
    </rPh>
    <rPh sb="5" eb="7">
      <t>カンコウ</t>
    </rPh>
    <rPh sb="7" eb="9">
      <t>トウケイ</t>
    </rPh>
    <rPh sb="9" eb="12">
      <t>チョウサシツ</t>
    </rPh>
    <phoneticPr fontId="5"/>
  </si>
  <si>
    <t>観光立国推進基本法第２５条</t>
    <rPh sb="0" eb="2">
      <t>カンコウ</t>
    </rPh>
    <rPh sb="2" eb="4">
      <t>リッコク</t>
    </rPh>
    <rPh sb="4" eb="6">
      <t>スイシン</t>
    </rPh>
    <rPh sb="6" eb="9">
      <t>キホンホウ</t>
    </rPh>
    <rPh sb="9" eb="10">
      <t>ダイ</t>
    </rPh>
    <rPh sb="12" eb="13">
      <t>ジョウ</t>
    </rPh>
    <phoneticPr fontId="5"/>
  </si>
  <si>
    <t>観光立国推進基本計画</t>
    <rPh sb="0" eb="2">
      <t>カンコウ</t>
    </rPh>
    <rPh sb="2" eb="4">
      <t>リッコク</t>
    </rPh>
    <rPh sb="4" eb="6">
      <t>スイシン</t>
    </rPh>
    <rPh sb="6" eb="8">
      <t>キホン</t>
    </rPh>
    <rPh sb="8" eb="10">
      <t>ケイカク</t>
    </rPh>
    <phoneticPr fontId="5"/>
  </si>
  <si>
    <t>地方への誘客や消費の拡大を進めるべく、訪日外国人の大幅な増加などにより変化の著しい旅行者の消費実態を的確に把握すると共に、行政・民間における観光に関する取組をＰＤＣＡサイクルに基づき早急かつ着実に実施するため、観光施策の基本インフラである観光統計の整備を着実に進めることを目的とする。</t>
    <rPh sb="0" eb="2">
      <t>チホウ</t>
    </rPh>
    <rPh sb="4" eb="6">
      <t>ユウキャク</t>
    </rPh>
    <rPh sb="7" eb="9">
      <t>ショウヒ</t>
    </rPh>
    <rPh sb="10" eb="12">
      <t>カクダイ</t>
    </rPh>
    <rPh sb="13" eb="14">
      <t>スス</t>
    </rPh>
    <rPh sb="19" eb="21">
      <t>ホウニチ</t>
    </rPh>
    <rPh sb="21" eb="24">
      <t>ガイコクジン</t>
    </rPh>
    <rPh sb="25" eb="27">
      <t>オオハバ</t>
    </rPh>
    <rPh sb="28" eb="30">
      <t>ゾウカ</t>
    </rPh>
    <rPh sb="35" eb="37">
      <t>ヘンカ</t>
    </rPh>
    <rPh sb="38" eb="39">
      <t>イチジル</t>
    </rPh>
    <rPh sb="41" eb="44">
      <t>リョコウシャ</t>
    </rPh>
    <rPh sb="45" eb="47">
      <t>ショウヒ</t>
    </rPh>
    <rPh sb="47" eb="49">
      <t>ジッタイ</t>
    </rPh>
    <rPh sb="50" eb="52">
      <t>テキカク</t>
    </rPh>
    <rPh sb="53" eb="55">
      <t>ハアク</t>
    </rPh>
    <rPh sb="58" eb="59">
      <t>トモ</t>
    </rPh>
    <rPh sb="61" eb="63">
      <t>ギョウセイ</t>
    </rPh>
    <rPh sb="64" eb="66">
      <t>ミンカン</t>
    </rPh>
    <rPh sb="70" eb="72">
      <t>カンコウ</t>
    </rPh>
    <rPh sb="73" eb="74">
      <t>カン</t>
    </rPh>
    <rPh sb="76" eb="77">
      <t>ト</t>
    </rPh>
    <rPh sb="77" eb="78">
      <t>ク</t>
    </rPh>
    <rPh sb="88" eb="89">
      <t>モト</t>
    </rPh>
    <rPh sb="91" eb="93">
      <t>ソウキュウ</t>
    </rPh>
    <rPh sb="95" eb="97">
      <t>チャクジツ</t>
    </rPh>
    <rPh sb="98" eb="100">
      <t>ジッシ</t>
    </rPh>
    <rPh sb="105" eb="107">
      <t>カンコウ</t>
    </rPh>
    <rPh sb="107" eb="109">
      <t>セサク</t>
    </rPh>
    <rPh sb="110" eb="112">
      <t>キホン</t>
    </rPh>
    <rPh sb="119" eb="121">
      <t>カンコウ</t>
    </rPh>
    <rPh sb="121" eb="123">
      <t>トウケイ</t>
    </rPh>
    <rPh sb="124" eb="126">
      <t>セイビ</t>
    </rPh>
    <rPh sb="127" eb="129">
      <t>チャクジツ</t>
    </rPh>
    <rPh sb="130" eb="131">
      <t>スス</t>
    </rPh>
    <rPh sb="136" eb="138">
      <t>モクテキ</t>
    </rPh>
    <phoneticPr fontId="5"/>
  </si>
  <si>
    <t>観光統計整備事業は、平成１４年度の事業開始以降、調査対象の拡充等を行いつつ継続的に実施している。
平成３０年度で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した。</t>
    <rPh sb="0" eb="2">
      <t>カンコウ</t>
    </rPh>
    <rPh sb="2" eb="4">
      <t>トウケイ</t>
    </rPh>
    <rPh sb="4" eb="6">
      <t>セイビ</t>
    </rPh>
    <rPh sb="6" eb="8">
      <t>ジギョウ</t>
    </rPh>
    <rPh sb="10" eb="12">
      <t>ヘイセイ</t>
    </rPh>
    <rPh sb="14" eb="16">
      <t>ネンド</t>
    </rPh>
    <rPh sb="17" eb="19">
      <t>ジギョウ</t>
    </rPh>
    <rPh sb="19" eb="21">
      <t>カイシ</t>
    </rPh>
    <rPh sb="21" eb="23">
      <t>イコウ</t>
    </rPh>
    <rPh sb="24" eb="26">
      <t>チョウサ</t>
    </rPh>
    <rPh sb="26" eb="28">
      <t>タイショウ</t>
    </rPh>
    <rPh sb="29" eb="31">
      <t>カクジュウ</t>
    </rPh>
    <rPh sb="31" eb="32">
      <t>トウ</t>
    </rPh>
    <rPh sb="33" eb="34">
      <t>オコナ</t>
    </rPh>
    <rPh sb="37" eb="40">
      <t>ケイゾクテキ</t>
    </rPh>
    <rPh sb="41" eb="43">
      <t>ジッシ</t>
    </rPh>
    <rPh sb="49" eb="51">
      <t>ヘイセイ</t>
    </rPh>
    <rPh sb="53" eb="55">
      <t>ネンド</t>
    </rPh>
    <rPh sb="58" eb="59">
      <t>ワ</t>
    </rPh>
    <rPh sb="60" eb="61">
      <t>クニ</t>
    </rPh>
    <rPh sb="65" eb="68">
      <t>ニホンジン</t>
    </rPh>
    <rPh sb="69" eb="72">
      <t>ガイコクジン</t>
    </rPh>
    <rPh sb="73" eb="75">
      <t>シュクハク</t>
    </rPh>
    <rPh sb="75" eb="77">
      <t>リョコウ</t>
    </rPh>
    <rPh sb="78" eb="80">
      <t>ジッタイ</t>
    </rPh>
    <rPh sb="81" eb="82">
      <t>アキ</t>
    </rPh>
    <rPh sb="88" eb="90">
      <t>シュクハク</t>
    </rPh>
    <rPh sb="90" eb="92">
      <t>リョコウ</t>
    </rPh>
    <rPh sb="92" eb="94">
      <t>トウケイ</t>
    </rPh>
    <rPh sb="94" eb="96">
      <t>チョウサ</t>
    </rPh>
    <rPh sb="98" eb="100">
      <t>コクミン</t>
    </rPh>
    <rPh sb="101" eb="103">
      <t>カンコウ</t>
    </rPh>
    <rPh sb="103" eb="105">
      <t>リョコウ</t>
    </rPh>
    <rPh sb="106" eb="108">
      <t>ジッタイ</t>
    </rPh>
    <rPh sb="109" eb="111">
      <t>ハアク</t>
    </rPh>
    <rPh sb="117" eb="119">
      <t>カンコウ</t>
    </rPh>
    <rPh sb="119" eb="121">
      <t>ショウヒ</t>
    </rPh>
    <rPh sb="122" eb="124">
      <t>ケイザイ</t>
    </rPh>
    <rPh sb="124" eb="128">
      <t>ハキュウコウカ</t>
    </rPh>
    <rPh sb="129" eb="130">
      <t>アキ</t>
    </rPh>
    <rPh sb="136" eb="138">
      <t>リョコウ</t>
    </rPh>
    <rPh sb="139" eb="141">
      <t>カンコウ</t>
    </rPh>
    <rPh sb="141" eb="143">
      <t>ショウヒ</t>
    </rPh>
    <rPh sb="143" eb="145">
      <t>ドウコウ</t>
    </rPh>
    <rPh sb="145" eb="147">
      <t>チョウサ</t>
    </rPh>
    <rPh sb="149" eb="151">
      <t>ホウニチ</t>
    </rPh>
    <rPh sb="151" eb="154">
      <t>ガイコクジン</t>
    </rPh>
    <rPh sb="155" eb="157">
      <t>リョコウ</t>
    </rPh>
    <rPh sb="157" eb="159">
      <t>ショウヒ</t>
    </rPh>
    <rPh sb="160" eb="162">
      <t>サイホウ</t>
    </rPh>
    <rPh sb="162" eb="164">
      <t>イコウ</t>
    </rPh>
    <rPh sb="165" eb="168">
      <t>マンゾクド</t>
    </rPh>
    <rPh sb="168" eb="169">
      <t>トウ</t>
    </rPh>
    <rPh sb="170" eb="171">
      <t>アキ</t>
    </rPh>
    <rPh sb="177" eb="179">
      <t>ホウニチ</t>
    </rPh>
    <rPh sb="179" eb="182">
      <t>ガイコクジン</t>
    </rPh>
    <rPh sb="182" eb="184">
      <t>ショウヒ</t>
    </rPh>
    <rPh sb="184" eb="186">
      <t>ドウコウ</t>
    </rPh>
    <rPh sb="186" eb="188">
      <t>チョウサ</t>
    </rPh>
    <rPh sb="190" eb="192">
      <t>ケイゾク</t>
    </rPh>
    <rPh sb="194" eb="196">
      <t>ジッシ</t>
    </rPh>
    <phoneticPr fontId="5"/>
  </si>
  <si>
    <t>-</t>
    <phoneticPr fontId="5"/>
  </si>
  <si>
    <t>観光振興調査費</t>
    <rPh sb="0" eb="2">
      <t>カンコウ</t>
    </rPh>
    <rPh sb="2" eb="4">
      <t>シンコウ</t>
    </rPh>
    <rPh sb="4" eb="6">
      <t>チョウサ</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</si>
  <si>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</si>
  <si>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</si>
  <si>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</si>
  <si>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調査票情報の二次利用申請件数</t>
    <rPh sb="0" eb="3">
      <t>チョウサヒョウ</t>
    </rPh>
    <rPh sb="3" eb="5">
      <t>ジョウホウ</t>
    </rPh>
    <rPh sb="6" eb="8">
      <t>ニジ</t>
    </rPh>
    <rPh sb="8" eb="10">
      <t>リヨウ</t>
    </rPh>
    <rPh sb="10" eb="12">
      <t>シンセイ</t>
    </rPh>
    <rPh sb="12" eb="14">
      <t>ケンスウ</t>
    </rPh>
    <phoneticPr fontId="5"/>
  </si>
  <si>
    <t>件</t>
    <rPh sb="0" eb="1">
      <t>ケン</t>
    </rPh>
    <phoneticPr fontId="5"/>
  </si>
  <si>
    <t>平成32年度に観光統計に係る調査票情報の二次利用申請件数を約80件とする。</t>
    <rPh sb="0" eb="2">
      <t>ヘイセイ</t>
    </rPh>
    <rPh sb="4" eb="6">
      <t>ネンド</t>
    </rPh>
    <rPh sb="7" eb="9">
      <t>カンコウ</t>
    </rPh>
    <rPh sb="9" eb="11">
      <t>トウケイ</t>
    </rPh>
    <rPh sb="12" eb="13">
      <t>カカ</t>
    </rPh>
    <rPh sb="14" eb="16">
      <t>チョウサ</t>
    </rPh>
    <rPh sb="16" eb="17">
      <t>ヒョウ</t>
    </rPh>
    <rPh sb="17" eb="19">
      <t>ジョウホウ</t>
    </rPh>
    <rPh sb="20" eb="22">
      <t>ニジ</t>
    </rPh>
    <rPh sb="22" eb="24">
      <t>リヨウ</t>
    </rPh>
    <rPh sb="24" eb="26">
      <t>シンセイ</t>
    </rPh>
    <rPh sb="26" eb="28">
      <t>ケンスウ</t>
    </rPh>
    <rPh sb="29" eb="30">
      <t>ヤク</t>
    </rPh>
    <rPh sb="32" eb="33">
      <t>ケン</t>
    </rPh>
    <phoneticPr fontId="5"/>
  </si>
  <si>
    <t>宿泊旅行統計調査、訪日外国人消費動向調査、旅行・観光消費動向調査</t>
    <rPh sb="0" eb="2">
      <t>シュクハク</t>
    </rPh>
    <rPh sb="2" eb="4">
      <t>リョコウ</t>
    </rPh>
    <rPh sb="4" eb="6">
      <t>トウケイ</t>
    </rPh>
    <rPh sb="6" eb="8">
      <t>チョウサ</t>
    </rPh>
    <rPh sb="9" eb="11">
      <t>ホウニチ</t>
    </rPh>
    <rPh sb="11" eb="14">
      <t>ガイコクジン</t>
    </rPh>
    <rPh sb="14" eb="16">
      <t>ショウヒ</t>
    </rPh>
    <rPh sb="16" eb="18">
      <t>ドウコウ</t>
    </rPh>
    <rPh sb="18" eb="20">
      <t>チョウサ</t>
    </rPh>
    <rPh sb="21" eb="23">
      <t>リョコウ</t>
    </rPh>
    <rPh sb="24" eb="26">
      <t>カンコウ</t>
    </rPh>
    <rPh sb="26" eb="28">
      <t>ショウヒ</t>
    </rPh>
    <rPh sb="28" eb="30">
      <t>ドウコウ</t>
    </rPh>
    <rPh sb="30" eb="32">
      <t>チョウサ</t>
    </rPh>
    <phoneticPr fontId="5"/>
  </si>
  <si>
    <t>‐</t>
  </si>
  <si>
    <t>○</t>
  </si>
  <si>
    <t>公表した集計表数</t>
    <rPh sb="0" eb="2">
      <t>コウヒョウ</t>
    </rPh>
    <rPh sb="4" eb="7">
      <t>シュウケイヒョウ</t>
    </rPh>
    <rPh sb="7" eb="8">
      <t>スウ</t>
    </rPh>
    <phoneticPr fontId="5"/>
  </si>
  <si>
    <t>執行額／　公表した集計表数　　　　　　　　　　　　　</t>
    <rPh sb="0" eb="2">
      <t>シッコウ</t>
    </rPh>
    <rPh sb="2" eb="3">
      <t>ガク</t>
    </rPh>
    <rPh sb="5" eb="7">
      <t>コウヒョウ</t>
    </rPh>
    <rPh sb="9" eb="12">
      <t>シュウケイヒョウ</t>
    </rPh>
    <rPh sb="12" eb="13">
      <t>スウ</t>
    </rPh>
    <phoneticPr fontId="5"/>
  </si>
  <si>
    <t>百万円</t>
    <rPh sb="0" eb="1">
      <t>ヒャク</t>
    </rPh>
    <rPh sb="1" eb="3">
      <t>マンエン</t>
    </rPh>
    <phoneticPr fontId="5"/>
  </si>
  <si>
    <t>493/143</t>
    <phoneticPr fontId="5"/>
  </si>
  <si>
    <t>463/143</t>
    <phoneticPr fontId="5"/>
  </si>
  <si>
    <t>観光立国を推進する</t>
    <rPh sb="0" eb="2">
      <t>カンコウ</t>
    </rPh>
    <rPh sb="2" eb="4">
      <t>リッコク</t>
    </rPh>
    <rPh sb="5" eb="7">
      <t>スイシン</t>
    </rPh>
    <phoneticPr fontId="5"/>
  </si>
  <si>
    <t>国際競争力、観光交流、広域・地域間連携等の確保・強化</t>
    <rPh sb="0" eb="2">
      <t>コクサイ</t>
    </rPh>
    <rPh sb="2" eb="5">
      <t>キョウソウリョク</t>
    </rPh>
    <rPh sb="6" eb="8">
      <t>カンコウ</t>
    </rPh>
    <rPh sb="8" eb="10">
      <t>コウリュウ</t>
    </rPh>
    <rPh sb="11" eb="13">
      <t>コウイキ</t>
    </rPh>
    <rPh sb="14" eb="16">
      <t>チイキ</t>
    </rPh>
    <rPh sb="16" eb="17">
      <t>アイダ</t>
    </rPh>
    <rPh sb="17" eb="19">
      <t>レンケイ</t>
    </rPh>
    <rPh sb="19" eb="20">
      <t>トウ</t>
    </rPh>
    <rPh sb="21" eb="23">
      <t>カクホ</t>
    </rPh>
    <rPh sb="24" eb="26">
      <t>キョウカ</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</si>
  <si>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</si>
  <si>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</si>
  <si>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訪日外国人旅行消費額</t>
    <rPh sb="0" eb="2">
      <t>ホウニチ</t>
    </rPh>
    <rPh sb="2" eb="5">
      <t>ガイコクジン</t>
    </rPh>
    <rPh sb="5" eb="7">
      <t>リョコウ</t>
    </rPh>
    <rPh sb="7" eb="10">
      <t>ショウヒガク</t>
    </rPh>
    <phoneticPr fontId="5"/>
  </si>
  <si>
    <t>日本人国内旅行消費額</t>
    <rPh sb="0" eb="3">
      <t>ニホンジン</t>
    </rPh>
    <rPh sb="3" eb="5">
      <t>コクナイ</t>
    </rPh>
    <rPh sb="5" eb="7">
      <t>リョコウ</t>
    </rPh>
    <rPh sb="7" eb="10">
      <t>ショウヒガク</t>
    </rPh>
    <phoneticPr fontId="5"/>
  </si>
  <si>
    <t>本事業の成果である統計調査の集計表に基づき、測定指標の実績を把握する。</t>
    <rPh sb="0" eb="1">
      <t>ホン</t>
    </rPh>
    <rPh sb="1" eb="3">
      <t>ジギョウ</t>
    </rPh>
    <rPh sb="4" eb="6">
      <t>セイカ</t>
    </rPh>
    <rPh sb="9" eb="11">
      <t>トウケイ</t>
    </rPh>
    <rPh sb="11" eb="13">
      <t>チョウサ</t>
    </rPh>
    <rPh sb="14" eb="17">
      <t>シュウケイヒョウ</t>
    </rPh>
    <rPh sb="18" eb="19">
      <t>モト</t>
    </rPh>
    <rPh sb="22" eb="24">
      <t>ソクテイ</t>
    </rPh>
    <rPh sb="24" eb="26">
      <t>シヒョウ</t>
    </rPh>
    <rPh sb="27" eb="29">
      <t>ジッセキ</t>
    </rPh>
    <rPh sb="30" eb="32">
      <t>ハアク</t>
    </rPh>
    <phoneticPr fontId="5"/>
  </si>
  <si>
    <t>観光についての施策の策定や分析等の基礎資料として活用されることを目的としており、国が実施すべき優先度の高い事業である。</t>
    <rPh sb="0" eb="2">
      <t>カンコウ</t>
    </rPh>
    <rPh sb="7" eb="9">
      <t>セサク</t>
    </rPh>
    <rPh sb="10" eb="12">
      <t>サクテイ</t>
    </rPh>
    <rPh sb="13" eb="15">
      <t>ブンセキ</t>
    </rPh>
    <rPh sb="15" eb="16">
      <t>トウ</t>
    </rPh>
    <rPh sb="17" eb="19">
      <t>キソ</t>
    </rPh>
    <rPh sb="19" eb="21">
      <t>シリョウ</t>
    </rPh>
    <rPh sb="24" eb="26">
      <t>カツヨウ</t>
    </rPh>
    <rPh sb="32" eb="34">
      <t>モクテキ</t>
    </rPh>
    <rPh sb="40" eb="41">
      <t>クニ</t>
    </rPh>
    <rPh sb="42" eb="44">
      <t>ジッシ</t>
    </rPh>
    <rPh sb="47" eb="49">
      <t>ユウセン</t>
    </rPh>
    <rPh sb="49" eb="50">
      <t>ド</t>
    </rPh>
    <rPh sb="51" eb="52">
      <t>タカ</t>
    </rPh>
    <rPh sb="53" eb="55">
      <t>ジギョウ</t>
    </rPh>
    <phoneticPr fontId="5"/>
  </si>
  <si>
    <t>同上</t>
    <rPh sb="0" eb="2">
      <t>ドウジョウ</t>
    </rPh>
    <phoneticPr fontId="5"/>
  </si>
  <si>
    <t>無</t>
  </si>
  <si>
    <t>有</t>
  </si>
  <si>
    <t>△</t>
  </si>
  <si>
    <t>一般競争入札により競争性が確保されているものの、一部統計調査において1者応札となったものが見受けられる。</t>
    <rPh sb="0" eb="2">
      <t>イッパン</t>
    </rPh>
    <rPh sb="2" eb="4">
      <t>キョウソウ</t>
    </rPh>
    <rPh sb="4" eb="6">
      <t>ニュウサツ</t>
    </rPh>
    <rPh sb="9" eb="12">
      <t>キョウソウセイ</t>
    </rPh>
    <rPh sb="13" eb="15">
      <t>カクホ</t>
    </rPh>
    <rPh sb="24" eb="26">
      <t>イチブ</t>
    </rPh>
    <rPh sb="26" eb="28">
      <t>トウケイ</t>
    </rPh>
    <rPh sb="28" eb="30">
      <t>チョウサ</t>
    </rPh>
    <rPh sb="35" eb="36">
      <t>シャ</t>
    </rPh>
    <rPh sb="36" eb="38">
      <t>オウサツ</t>
    </rPh>
    <rPh sb="45" eb="47">
      <t>ミウ</t>
    </rPh>
    <phoneticPr fontId="5"/>
  </si>
  <si>
    <t>一般競争入札により競争性が確保された契約形態に基づき単位当たりコストの抑制に努めており、水準は妥当。</t>
    <rPh sb="0" eb="2">
      <t>イッパン</t>
    </rPh>
    <rPh sb="2" eb="4">
      <t>キョウソウ</t>
    </rPh>
    <rPh sb="4" eb="6">
      <t>ニュウサツ</t>
    </rPh>
    <rPh sb="9" eb="12">
      <t>キョウソウセイ</t>
    </rPh>
    <rPh sb="13" eb="15">
      <t>カクホ</t>
    </rPh>
    <rPh sb="18" eb="20">
      <t>ケイヤク</t>
    </rPh>
    <rPh sb="20" eb="22">
      <t>ケイタイ</t>
    </rPh>
    <rPh sb="23" eb="24">
      <t>モト</t>
    </rPh>
    <rPh sb="26" eb="28">
      <t>タンイ</t>
    </rPh>
    <rPh sb="28" eb="29">
      <t>ア</t>
    </rPh>
    <rPh sb="35" eb="37">
      <t>ヨクセイ</t>
    </rPh>
    <rPh sb="38" eb="39">
      <t>ツト</t>
    </rPh>
    <rPh sb="44" eb="46">
      <t>スイジュン</t>
    </rPh>
    <rPh sb="47" eb="49">
      <t>ダトウ</t>
    </rPh>
    <phoneticPr fontId="5"/>
  </si>
  <si>
    <t>一般競争入札を行い、競争性が確保されている。</t>
    <rPh sb="0" eb="2">
      <t>イッパン</t>
    </rPh>
    <rPh sb="2" eb="4">
      <t>キョウソウ</t>
    </rPh>
    <rPh sb="4" eb="6">
      <t>ニュウサツ</t>
    </rPh>
    <rPh sb="7" eb="8">
      <t>オコナ</t>
    </rPh>
    <rPh sb="10" eb="12">
      <t>キョウソウ</t>
    </rPh>
    <rPh sb="12" eb="13">
      <t>セイ</t>
    </rPh>
    <rPh sb="14" eb="16">
      <t>カクホ</t>
    </rPh>
    <phoneticPr fontId="5"/>
  </si>
  <si>
    <t>観光統計整備事業の内容は、統計調査を実施し集計結果を公表するものであり、活動実績は見込みに見合っている。</t>
    <rPh sb="0" eb="2">
      <t>カンコウ</t>
    </rPh>
    <rPh sb="2" eb="4">
      <t>トウケイ</t>
    </rPh>
    <rPh sb="4" eb="6">
      <t>セイビ</t>
    </rPh>
    <rPh sb="6" eb="8">
      <t>ジギョウ</t>
    </rPh>
    <rPh sb="9" eb="11">
      <t>ナイヨウ</t>
    </rPh>
    <rPh sb="13" eb="15">
      <t>トウケイ</t>
    </rPh>
    <rPh sb="15" eb="17">
      <t>チョウサ</t>
    </rPh>
    <rPh sb="18" eb="20">
      <t>ジッシ</t>
    </rPh>
    <rPh sb="21" eb="23">
      <t>シュウケイ</t>
    </rPh>
    <rPh sb="23" eb="25">
      <t>ケッカ</t>
    </rPh>
    <rPh sb="26" eb="28">
      <t>コウヒョウ</t>
    </rPh>
    <rPh sb="36" eb="38">
      <t>カツドウ</t>
    </rPh>
    <rPh sb="38" eb="40">
      <t>ジッセキ</t>
    </rPh>
    <rPh sb="41" eb="43">
      <t>ミコ</t>
    </rPh>
    <rPh sb="45" eb="47">
      <t>ミア</t>
    </rPh>
    <phoneticPr fontId="5"/>
  </si>
  <si>
    <t>一般統計調査としての精度を維持しつつ、調査対象・調査項目の拡充を行うとともに、利活用促進に資するよう公表の早期化を行っている。</t>
    <rPh sb="0" eb="2">
      <t>イッパン</t>
    </rPh>
    <rPh sb="2" eb="4">
      <t>トウケイ</t>
    </rPh>
    <rPh sb="4" eb="6">
      <t>チョウサ</t>
    </rPh>
    <rPh sb="10" eb="12">
      <t>セイド</t>
    </rPh>
    <rPh sb="13" eb="15">
      <t>イジ</t>
    </rPh>
    <rPh sb="19" eb="21">
      <t>チョウサ</t>
    </rPh>
    <rPh sb="21" eb="23">
      <t>タイショウ</t>
    </rPh>
    <rPh sb="24" eb="26">
      <t>チョウサ</t>
    </rPh>
    <rPh sb="26" eb="28">
      <t>コウモク</t>
    </rPh>
    <rPh sb="29" eb="31">
      <t>カクジュウ</t>
    </rPh>
    <rPh sb="32" eb="33">
      <t>オコナ</t>
    </rPh>
    <rPh sb="39" eb="42">
      <t>リカツヨウ</t>
    </rPh>
    <rPh sb="42" eb="44">
      <t>ソクシン</t>
    </rPh>
    <rPh sb="45" eb="46">
      <t>シ</t>
    </rPh>
    <rPh sb="50" eb="52">
      <t>コウヒョウ</t>
    </rPh>
    <rPh sb="53" eb="56">
      <t>ソウキカ</t>
    </rPh>
    <rPh sb="57" eb="58">
      <t>オコナ</t>
    </rPh>
    <phoneticPr fontId="5"/>
  </si>
  <si>
    <t>一般競争による発注を行い、競争生の確保に努めている。平成26年度に1者応札であった「宿泊旅行統計調査」と「旅行・観光消費動向調査」の分析業務について、入札参加等級の拡大を行った結果、平成27年度は2者の応札があり、競争生が向上した。さらに、「訪日外国人消費動向調査」については、平成27年度から実査業務と分析業務の分離調達を実施した。平成30年度においては、、幅広く受注業者が応札できるよう、仕様書の記載内容を改善する工夫をした。</t>
    <rPh sb="0" eb="2">
      <t>イッパン</t>
    </rPh>
    <rPh sb="2" eb="4">
      <t>キョウソウ</t>
    </rPh>
    <rPh sb="7" eb="9">
      <t>ハッチュウ</t>
    </rPh>
    <rPh sb="10" eb="11">
      <t>オコナ</t>
    </rPh>
    <rPh sb="13" eb="16">
      <t>キョウソウセイ</t>
    </rPh>
    <rPh sb="17" eb="19">
      <t>カクホ</t>
    </rPh>
    <rPh sb="20" eb="21">
      <t>ツト</t>
    </rPh>
    <rPh sb="26" eb="28">
      <t>ヘイセイ</t>
    </rPh>
    <rPh sb="30" eb="32">
      <t>ネンド</t>
    </rPh>
    <rPh sb="34" eb="35">
      <t>シャ</t>
    </rPh>
    <rPh sb="35" eb="37">
      <t>オウサツ</t>
    </rPh>
    <rPh sb="42" eb="44">
      <t>シュクハク</t>
    </rPh>
    <rPh sb="44" eb="46">
      <t>リョコウ</t>
    </rPh>
    <rPh sb="46" eb="48">
      <t>トウケイ</t>
    </rPh>
    <rPh sb="48" eb="50">
      <t>チョウサ</t>
    </rPh>
    <rPh sb="53" eb="55">
      <t>リョコウ</t>
    </rPh>
    <rPh sb="56" eb="58">
      <t>カンコウ</t>
    </rPh>
    <rPh sb="58" eb="60">
      <t>ショウヒ</t>
    </rPh>
    <rPh sb="60" eb="62">
      <t>ドウコウ</t>
    </rPh>
    <rPh sb="62" eb="64">
      <t>チョウサ</t>
    </rPh>
    <rPh sb="66" eb="68">
      <t>ブンセキ</t>
    </rPh>
    <rPh sb="68" eb="70">
      <t>ギョウム</t>
    </rPh>
    <rPh sb="75" eb="77">
      <t>ニュウサツ</t>
    </rPh>
    <rPh sb="77" eb="79">
      <t>サンカ</t>
    </rPh>
    <rPh sb="79" eb="81">
      <t>トウキュウ</t>
    </rPh>
    <rPh sb="82" eb="84">
      <t>カクダイ</t>
    </rPh>
    <rPh sb="85" eb="86">
      <t>オコナ</t>
    </rPh>
    <rPh sb="88" eb="90">
      <t>ケッカ</t>
    </rPh>
    <rPh sb="91" eb="93">
      <t>ヘイセイ</t>
    </rPh>
    <rPh sb="95" eb="97">
      <t>ネンド</t>
    </rPh>
    <rPh sb="99" eb="100">
      <t>シャ</t>
    </rPh>
    <rPh sb="101" eb="103">
      <t>オウサツ</t>
    </rPh>
    <rPh sb="107" eb="110">
      <t>キョウソウセイ</t>
    </rPh>
    <rPh sb="111" eb="113">
      <t>コウジョウ</t>
    </rPh>
    <rPh sb="121" eb="123">
      <t>ホウニチ</t>
    </rPh>
    <rPh sb="123" eb="126">
      <t>ガイコクジン</t>
    </rPh>
    <rPh sb="126" eb="128">
      <t>ショウヒ</t>
    </rPh>
    <rPh sb="128" eb="130">
      <t>ドウコウ</t>
    </rPh>
    <rPh sb="130" eb="132">
      <t>チョウサ</t>
    </rPh>
    <rPh sb="139" eb="141">
      <t>ヘイセイ</t>
    </rPh>
    <rPh sb="143" eb="145">
      <t>ネンド</t>
    </rPh>
    <rPh sb="147" eb="149">
      <t>ジッサ</t>
    </rPh>
    <rPh sb="149" eb="151">
      <t>ギョウム</t>
    </rPh>
    <rPh sb="152" eb="154">
      <t>ブンセキ</t>
    </rPh>
    <rPh sb="154" eb="156">
      <t>ギョウム</t>
    </rPh>
    <rPh sb="157" eb="159">
      <t>ブンリ</t>
    </rPh>
    <rPh sb="159" eb="161">
      <t>チョウタツ</t>
    </rPh>
    <rPh sb="162" eb="164">
      <t>ジッシ</t>
    </rPh>
    <rPh sb="167" eb="169">
      <t>ヘイセイ</t>
    </rPh>
    <rPh sb="171" eb="173">
      <t>ネンド</t>
    </rPh>
    <rPh sb="180" eb="182">
      <t>ハバヒロ</t>
    </rPh>
    <rPh sb="183" eb="185">
      <t>ジュチュウ</t>
    </rPh>
    <rPh sb="185" eb="187">
      <t>ギョウシャ</t>
    </rPh>
    <rPh sb="188" eb="190">
      <t>オウサツ</t>
    </rPh>
    <rPh sb="205" eb="207">
      <t>カイゼン</t>
    </rPh>
    <rPh sb="209" eb="211">
      <t>クフウ</t>
    </rPh>
    <phoneticPr fontId="5"/>
  </si>
  <si>
    <t>引き続き一般競争による発注を行うとともに、必要に応じて入札参加等級の拡大等を検討し、競争性の確保に努める。</t>
    <rPh sb="0" eb="1">
      <t>ヒ</t>
    </rPh>
    <rPh sb="2" eb="3">
      <t>ツヅ</t>
    </rPh>
    <rPh sb="4" eb="6">
      <t>イッパン</t>
    </rPh>
    <rPh sb="6" eb="8">
      <t>キョウソウ</t>
    </rPh>
    <rPh sb="11" eb="13">
      <t>ハッチュウ</t>
    </rPh>
    <rPh sb="14" eb="15">
      <t>オコナ</t>
    </rPh>
    <rPh sb="21" eb="23">
      <t>ヒツヨウ</t>
    </rPh>
    <rPh sb="24" eb="25">
      <t>オウ</t>
    </rPh>
    <rPh sb="27" eb="29">
      <t>ニュウサツ</t>
    </rPh>
    <rPh sb="29" eb="31">
      <t>サンカ</t>
    </rPh>
    <rPh sb="31" eb="33">
      <t>トウキュウ</t>
    </rPh>
    <rPh sb="34" eb="36">
      <t>カクダイ</t>
    </rPh>
    <rPh sb="36" eb="37">
      <t>トウ</t>
    </rPh>
    <rPh sb="38" eb="40">
      <t>ケントウ</t>
    </rPh>
    <rPh sb="42" eb="45">
      <t>キョウソウセイ</t>
    </rPh>
    <rPh sb="46" eb="48">
      <t>カクホ</t>
    </rPh>
    <rPh sb="49" eb="50">
      <t>ツト</t>
    </rPh>
    <phoneticPr fontId="5"/>
  </si>
  <si>
    <t>469</t>
    <phoneticPr fontId="5"/>
  </si>
  <si>
    <t>444</t>
    <phoneticPr fontId="5"/>
  </si>
  <si>
    <t>479</t>
    <phoneticPr fontId="5"/>
  </si>
  <si>
    <t>240</t>
    <phoneticPr fontId="5"/>
  </si>
  <si>
    <t>226</t>
    <phoneticPr fontId="5"/>
  </si>
  <si>
    <t>233</t>
    <phoneticPr fontId="5"/>
  </si>
  <si>
    <t>243</t>
    <phoneticPr fontId="5"/>
  </si>
  <si>
    <t>234</t>
    <phoneticPr fontId="5"/>
  </si>
  <si>
    <t>国土交通省</t>
  </si>
  <si>
    <t>外部委託</t>
    <rPh sb="0" eb="2">
      <t>ガイブ</t>
    </rPh>
    <rPh sb="2" eb="4">
      <t>イタク</t>
    </rPh>
    <phoneticPr fontId="5"/>
  </si>
  <si>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5"/>
  </si>
  <si>
    <t>A.　（株）サーベイリサーチセンター</t>
    <rPh sb="4" eb="5">
      <t>カブ</t>
    </rPh>
    <phoneticPr fontId="5"/>
  </si>
  <si>
    <t>宿泊旅行統計調査の実施及び同調査の課題に関する検討業務</t>
    <rPh sb="0" eb="2">
      <t>シュクハク</t>
    </rPh>
    <rPh sb="2" eb="4">
      <t>リョコウ</t>
    </rPh>
    <rPh sb="4" eb="6">
      <t>トウケイ</t>
    </rPh>
    <rPh sb="6" eb="8">
      <t>チョウサ</t>
    </rPh>
    <rPh sb="9" eb="11">
      <t>ジッシ</t>
    </rPh>
    <rPh sb="11" eb="12">
      <t>オヨ</t>
    </rPh>
    <rPh sb="13" eb="14">
      <t>ドウ</t>
    </rPh>
    <rPh sb="14" eb="16">
      <t>チョウサ</t>
    </rPh>
    <rPh sb="17" eb="19">
      <t>カダイ</t>
    </rPh>
    <rPh sb="20" eb="21">
      <t>カン</t>
    </rPh>
    <rPh sb="23" eb="25">
      <t>ケントウ</t>
    </rPh>
    <rPh sb="25" eb="27">
      <t>ギョウム</t>
    </rPh>
    <phoneticPr fontId="5"/>
  </si>
  <si>
    <t>B.</t>
    <phoneticPr fontId="5"/>
  </si>
  <si>
    <t>（株）サーベイリサーチセンター</t>
    <rPh sb="1" eb="2">
      <t>カブ</t>
    </rPh>
    <phoneticPr fontId="5"/>
  </si>
  <si>
    <t>（株）インテージリサーチ</t>
    <rPh sb="1" eb="2">
      <t>カブ</t>
    </rPh>
    <phoneticPr fontId="5"/>
  </si>
  <si>
    <t>（株）日本リサーチセンター</t>
    <rPh sb="1" eb="2">
      <t>カブ</t>
    </rPh>
    <rPh sb="3" eb="5">
      <t>ニホン</t>
    </rPh>
    <phoneticPr fontId="5"/>
  </si>
  <si>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5"/>
  </si>
  <si>
    <t>（公財）日本交通公社</t>
    <rPh sb="1" eb="2">
      <t>コウ</t>
    </rPh>
    <rPh sb="2" eb="3">
      <t>ザイ</t>
    </rPh>
    <rPh sb="4" eb="6">
      <t>ニホン</t>
    </rPh>
    <rPh sb="6" eb="8">
      <t>コウツウ</t>
    </rPh>
    <rPh sb="8" eb="10">
      <t>コウシャ</t>
    </rPh>
    <phoneticPr fontId="5"/>
  </si>
  <si>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5"/>
  </si>
  <si>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5"/>
  </si>
  <si>
    <t>地域観光統計の作成に係る検討業務</t>
    <rPh sb="0" eb="2">
      <t>チイキ</t>
    </rPh>
    <rPh sb="2" eb="4">
      <t>カンコウ</t>
    </rPh>
    <rPh sb="4" eb="6">
      <t>トウケイ</t>
    </rPh>
    <rPh sb="7" eb="9">
      <t>サクセイ</t>
    </rPh>
    <rPh sb="10" eb="11">
      <t>カカ</t>
    </rPh>
    <rPh sb="12" eb="14">
      <t>ケントウ</t>
    </rPh>
    <rPh sb="14" eb="16">
      <t>ギョウム</t>
    </rPh>
    <phoneticPr fontId="5"/>
  </si>
  <si>
    <t>（株）インテージリサーチ</t>
    <rPh sb="1" eb="2">
      <t>カブ</t>
    </rPh>
    <phoneticPr fontId="5"/>
  </si>
  <si>
    <r>
      <t>旅行・観光消費動向調査（平成3</t>
    </r>
    <r>
      <rPr>
        <sz val="11"/>
        <rFont val="ＭＳ Ｐゴシック"/>
        <family val="3"/>
        <charset val="128"/>
      </rPr>
      <t>0年1-3月期分）の実施に係る業務</t>
    </r>
    <rPh sb="0" eb="2">
      <t>リョコウ</t>
    </rPh>
    <rPh sb="3" eb="5">
      <t>カンコウ</t>
    </rPh>
    <rPh sb="5" eb="7">
      <t>ショウヒ</t>
    </rPh>
    <rPh sb="7" eb="9">
      <t>ドウコウ</t>
    </rPh>
    <rPh sb="9" eb="11">
      <t>チョウサ</t>
    </rPh>
    <rPh sb="12" eb="14">
      <t>ヘイセイ</t>
    </rPh>
    <rPh sb="16" eb="17">
      <t>ネン</t>
    </rPh>
    <rPh sb="20" eb="21">
      <t>ガツ</t>
    </rPh>
    <rPh sb="22" eb="23">
      <t>ブン</t>
    </rPh>
    <rPh sb="25" eb="27">
      <t>ジッシ</t>
    </rPh>
    <rPh sb="28" eb="29">
      <t>カカワ</t>
    </rPh>
    <rPh sb="30" eb="32">
      <t>ギョウム</t>
    </rPh>
    <phoneticPr fontId="5"/>
  </si>
  <si>
    <t>兆円</t>
    <rPh sb="0" eb="2">
      <t>チョウエン</t>
    </rPh>
    <phoneticPr fontId="5"/>
  </si>
  <si>
    <t>万人泊</t>
    <rPh sb="0" eb="2">
      <t>マンニン</t>
    </rPh>
    <rPh sb="2" eb="3">
      <t>ハク</t>
    </rPh>
    <phoneticPr fontId="5"/>
  </si>
  <si>
    <t>万人</t>
    <rPh sb="0" eb="2">
      <t>マンニン</t>
    </rPh>
    <phoneticPr fontId="5"/>
  </si>
  <si>
    <t>-</t>
    <phoneticPr fontId="5"/>
  </si>
  <si>
    <t>588/143</t>
    <phoneticPr fontId="5"/>
  </si>
  <si>
    <t>統計は観光施策の基本インフラであるため、年々増加する訪日外国人数に対応した調査手法、規模であるか不断に見直しを行うべき。</t>
    <phoneticPr fontId="5"/>
  </si>
  <si>
    <t>室長　杉田　香子</t>
    <rPh sb="0" eb="2">
      <t>シツチョウ</t>
    </rPh>
    <rPh sb="3" eb="5">
      <t>スギタ</t>
    </rPh>
    <rPh sb="6" eb="8">
      <t>キョウコ</t>
    </rPh>
    <phoneticPr fontId="5"/>
  </si>
  <si>
    <t>訪日外国人旅行者の動態や消費動向のより的確な把握に向けた新たな集計手法の検討経費や、年々増加する訪日外国人に対するプロモーション等の効果を測定するために、訪日外国人消費動向調査の対象国籍・地域の拡充に係る調査経費を増額要求している。</t>
    <rPh sb="0" eb="2">
      <t>ホウニチ</t>
    </rPh>
    <rPh sb="2" eb="5">
      <t>ガイコクジン</t>
    </rPh>
    <rPh sb="5" eb="8">
      <t>リョコウシャ</t>
    </rPh>
    <rPh sb="9" eb="11">
      <t>ドウタイ</t>
    </rPh>
    <rPh sb="12" eb="14">
      <t>ショウヒ</t>
    </rPh>
    <rPh sb="14" eb="16">
      <t>ドウコウ</t>
    </rPh>
    <rPh sb="19" eb="21">
      <t>テキカク</t>
    </rPh>
    <rPh sb="22" eb="24">
      <t>ハアク</t>
    </rPh>
    <rPh sb="25" eb="26">
      <t>ム</t>
    </rPh>
    <rPh sb="28" eb="29">
      <t>アラ</t>
    </rPh>
    <rPh sb="31" eb="33">
      <t>シュウケイ</t>
    </rPh>
    <rPh sb="33" eb="35">
      <t>シュホウ</t>
    </rPh>
    <rPh sb="36" eb="38">
      <t>ケントウ</t>
    </rPh>
    <rPh sb="38" eb="40">
      <t>ケイヒ</t>
    </rPh>
    <rPh sb="42" eb="44">
      <t>ネンネン</t>
    </rPh>
    <rPh sb="44" eb="46">
      <t>ゾウカ</t>
    </rPh>
    <rPh sb="48" eb="50">
      <t>ホウニチ</t>
    </rPh>
    <rPh sb="50" eb="53">
      <t>ガイコクジン</t>
    </rPh>
    <rPh sb="54" eb="55">
      <t>タイ</t>
    </rPh>
    <rPh sb="64" eb="65">
      <t>トウ</t>
    </rPh>
    <rPh sb="66" eb="68">
      <t>コウカ</t>
    </rPh>
    <rPh sb="69" eb="71">
      <t>ソクテイ</t>
    </rPh>
    <rPh sb="77" eb="79">
      <t>ホウニチ</t>
    </rPh>
    <rPh sb="79" eb="82">
      <t>ガイコクジン</t>
    </rPh>
    <rPh sb="82" eb="84">
      <t>ショウヒ</t>
    </rPh>
    <rPh sb="84" eb="86">
      <t>ドウコウ</t>
    </rPh>
    <rPh sb="86" eb="88">
      <t>チョウサ</t>
    </rPh>
    <rPh sb="89" eb="91">
      <t>タイショウ</t>
    </rPh>
    <rPh sb="91" eb="93">
      <t>コクセキ</t>
    </rPh>
    <rPh sb="94" eb="96">
      <t>チイキ</t>
    </rPh>
    <rPh sb="97" eb="99">
      <t>カクジュウ</t>
    </rPh>
    <rPh sb="100" eb="101">
      <t>カカ</t>
    </rPh>
    <rPh sb="102" eb="104">
      <t>チョウサ</t>
    </rPh>
    <rPh sb="104" eb="106">
      <t>ケイヒ</t>
    </rPh>
    <rPh sb="107" eb="109">
      <t>ゾウガク</t>
    </rPh>
    <rPh sb="109" eb="111">
      <t>ヨウキュウ</t>
    </rPh>
    <phoneticPr fontId="5"/>
  </si>
  <si>
    <t>-</t>
    <phoneticPr fontId="5"/>
  </si>
  <si>
    <t>「訪日外国人消費動向調査」の調査対象国・地域拡充等のため増額。</t>
    <rPh sb="1" eb="3">
      <t>ホウニチ</t>
    </rPh>
    <rPh sb="3" eb="5">
      <t>ガイコク</t>
    </rPh>
    <rPh sb="5" eb="6">
      <t>ジン</t>
    </rPh>
    <rPh sb="6" eb="8">
      <t>ショウヒ</t>
    </rPh>
    <rPh sb="8" eb="10">
      <t>ドウコウ</t>
    </rPh>
    <rPh sb="10" eb="12">
      <t>チョウサ</t>
    </rPh>
    <rPh sb="14" eb="16">
      <t>チョウサ</t>
    </rPh>
    <rPh sb="16" eb="19">
      <t>タイショウコク</t>
    </rPh>
    <rPh sb="20" eb="22">
      <t>チイキ</t>
    </rPh>
    <rPh sb="22" eb="24">
      <t>カクジュウ</t>
    </rPh>
    <rPh sb="24" eb="25">
      <t>トウ</t>
    </rPh>
    <rPh sb="28" eb="30">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</si>
</sst>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133350</xdr:colOff>
      <xdr:row>741</xdr:row>
      <xdr:rowOff>133350</xdr:rowOff>
    </xdr:from>
    <xdr:to>
      <xdr:col>33</xdr:col>
      <xdr:colOff>76200</xdr:colOff>
      <xdr:row>742</xdr:row>
      <xdr:rowOff>276225</xdr:rowOff>
    </xdr:to>
    <xdr:sp macro="" textlink="">
      <xdr:nvSpPr>
        <xdr:cNvPr id="3" name="正方形/長方形 2"/>
        <xdr:cNvSpPr/>
      </xdr:nvSpPr>
      <xdr:spPr>
        <a:xfrm>
          <a:off x="4733925" y="43795950"/>
          <a:ext cx="1943100" cy="4953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観光庁</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６０９百万円</a:t>
          </a:r>
        </a:p>
      </xdr:txBody>
    </xdr:sp>
    <xdr:clientData/>
  </xdr:twoCellAnchor>
  <xdr:twoCellAnchor>
    <xdr:from>
      <xdr:col>28</xdr:col>
      <xdr:colOff>104775</xdr:colOff>
      <xdr:row>744</xdr:row>
      <xdr:rowOff>95250</xdr:rowOff>
    </xdr:from>
    <xdr:to>
      <xdr:col>28</xdr:col>
      <xdr:colOff>114300</xdr:colOff>
      <xdr:row>746</xdr:row>
      <xdr:rowOff>95250</xdr:rowOff>
    </xdr:to>
    <xdr:cxnSp macro="">
      <xdr:nvCxnSpPr>
        <xdr:cNvPr id="5" name="直線矢印コネクタ 4"/>
        <xdr:cNvCxnSpPr/>
      </xdr:nvCxnSpPr>
      <xdr:spPr>
        <a:xfrm>
          <a:off x="5705475" y="44815125"/>
          <a:ext cx="9525" cy="7048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741</xdr:row>
      <xdr:rowOff>133351</xdr:rowOff>
    </xdr:from>
    <xdr:to>
      <xdr:col>36</xdr:col>
      <xdr:colOff>133350</xdr:colOff>
      <xdr:row>742</xdr:row>
      <xdr:rowOff>276226</xdr:rowOff>
    </xdr:to>
    <xdr:sp macro="" textlink="">
      <xdr:nvSpPr>
        <xdr:cNvPr id="7" name="左大かっこ 6"/>
        <xdr:cNvSpPr/>
      </xdr:nvSpPr>
      <xdr:spPr>
        <a:xfrm>
          <a:off x="7200900" y="43795951"/>
          <a:ext cx="133350" cy="495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114299</xdr:colOff>
      <xdr:row>741</xdr:row>
      <xdr:rowOff>133349</xdr:rowOff>
    </xdr:from>
    <xdr:to>
      <xdr:col>44</xdr:col>
      <xdr:colOff>38097</xdr:colOff>
      <xdr:row>742</xdr:row>
      <xdr:rowOff>295274</xdr:rowOff>
    </xdr:to>
    <xdr:sp macro="" textlink="">
      <xdr:nvSpPr>
        <xdr:cNvPr id="8" name="左大かっこ 7"/>
        <xdr:cNvSpPr/>
      </xdr:nvSpPr>
      <xdr:spPr>
        <a:xfrm rot="10800000">
          <a:off x="8715374" y="43795949"/>
          <a:ext cx="123823" cy="5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76200</xdr:colOff>
      <xdr:row>741</xdr:row>
      <xdr:rowOff>142875</xdr:rowOff>
    </xdr:from>
    <xdr:ext cx="1524456" cy="459100"/>
    <xdr:sp macro="" textlink="">
      <xdr:nvSpPr>
        <xdr:cNvPr id="13" name="テキスト ボックス 12"/>
        <xdr:cNvSpPr txBox="1"/>
      </xdr:nvSpPr>
      <xdr:spPr>
        <a:xfrm>
          <a:off x="7277100" y="43805475"/>
          <a:ext cx="152445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　　  </a:t>
          </a:r>
          <a:r>
            <a:rPr kumimoji="1" lang="en-US" altLang="ja-JP" sz="1100"/>
            <a:t>0.2</a:t>
          </a:r>
          <a:r>
            <a:rPr kumimoji="1" lang="ja-JP" altLang="en-US" sz="1100"/>
            <a:t>  百万円</a:t>
          </a:r>
          <a:endParaRPr kumimoji="1" lang="en-US" altLang="ja-JP" sz="1100"/>
        </a:p>
        <a:p>
          <a:r>
            <a:rPr kumimoji="1" lang="ja-JP" altLang="en-US" sz="1100"/>
            <a:t>職員旅費　</a:t>
          </a:r>
          <a:r>
            <a:rPr kumimoji="1" lang="en-US" altLang="ja-JP" sz="1100" baseline="0"/>
            <a:t>2.0</a:t>
          </a:r>
          <a:r>
            <a:rPr kumimoji="1" lang="ja-JP" altLang="en-US" sz="1100" baseline="0"/>
            <a:t>  </a:t>
          </a:r>
          <a:r>
            <a:rPr kumimoji="1" lang="ja-JP" altLang="en-US" sz="1100"/>
            <a:t>百万円</a:t>
          </a:r>
        </a:p>
      </xdr:txBody>
    </xdr:sp>
    <xdr:clientData/>
  </xdr:oneCellAnchor>
  <xdr:oneCellAnchor>
    <xdr:from>
      <xdr:col>21</xdr:col>
      <xdr:colOff>133349</xdr:colOff>
      <xdr:row>743</xdr:row>
      <xdr:rowOff>66675</xdr:rowOff>
    </xdr:from>
    <xdr:ext cx="2924175" cy="275717"/>
    <xdr:sp macro="" textlink="">
      <xdr:nvSpPr>
        <xdr:cNvPr id="14" name="テキスト ボックス 13"/>
        <xdr:cNvSpPr txBox="1"/>
      </xdr:nvSpPr>
      <xdr:spPr>
        <a:xfrm>
          <a:off x="4333874" y="44434125"/>
          <a:ext cx="29241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調査目標の設定、具体的な実施方針の策定</a:t>
          </a:r>
          <a:endParaRPr kumimoji="1" lang="en-US" altLang="ja-JP" sz="1100"/>
        </a:p>
      </xdr:txBody>
    </xdr:sp>
    <xdr:clientData/>
  </xdr:oneCellAnchor>
  <xdr:twoCellAnchor>
    <xdr:from>
      <xdr:col>23</xdr:col>
      <xdr:colOff>95250</xdr:colOff>
      <xdr:row>746</xdr:row>
      <xdr:rowOff>333375</xdr:rowOff>
    </xdr:from>
    <xdr:to>
      <xdr:col>33</xdr:col>
      <xdr:colOff>38100</xdr:colOff>
      <xdr:row>748</xdr:row>
      <xdr:rowOff>330201</xdr:rowOff>
    </xdr:to>
    <xdr:sp macro="" textlink="">
      <xdr:nvSpPr>
        <xdr:cNvPr id="15" name="正方形/長方形 14"/>
        <xdr:cNvSpPr/>
      </xdr:nvSpPr>
      <xdr:spPr>
        <a:xfrm>
          <a:off x="4768850" y="45621575"/>
          <a:ext cx="1974850" cy="5937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民間企業等 ４者</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６０７百万円</a:t>
          </a:r>
        </a:p>
      </xdr:txBody>
    </xdr:sp>
    <xdr:clientData/>
  </xdr:twoCellAnchor>
  <xdr:twoCellAnchor>
    <xdr:from>
      <xdr:col>23</xdr:col>
      <xdr:colOff>38100</xdr:colOff>
      <xdr:row>749</xdr:row>
      <xdr:rowOff>19050</xdr:rowOff>
    </xdr:from>
    <xdr:to>
      <xdr:col>23</xdr:col>
      <xdr:colOff>180975</xdr:colOff>
      <xdr:row>750</xdr:row>
      <xdr:rowOff>0</xdr:rowOff>
    </xdr:to>
    <xdr:sp macro="" textlink="">
      <xdr:nvSpPr>
        <xdr:cNvPr id="16" name="左大かっこ 15"/>
        <xdr:cNvSpPr/>
      </xdr:nvSpPr>
      <xdr:spPr>
        <a:xfrm>
          <a:off x="4638675" y="46386750"/>
          <a:ext cx="142875" cy="3333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171449</xdr:colOff>
      <xdr:row>749</xdr:row>
      <xdr:rowOff>0</xdr:rowOff>
    </xdr:from>
    <xdr:to>
      <xdr:col>33</xdr:col>
      <xdr:colOff>95249</xdr:colOff>
      <xdr:row>749</xdr:row>
      <xdr:rowOff>342900</xdr:rowOff>
    </xdr:to>
    <xdr:sp macro="" textlink="">
      <xdr:nvSpPr>
        <xdr:cNvPr id="17" name="左大かっこ 16"/>
        <xdr:cNvSpPr/>
      </xdr:nvSpPr>
      <xdr:spPr>
        <a:xfrm rot="10800000">
          <a:off x="6572249" y="46367700"/>
          <a:ext cx="123825"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57150</xdr:colOff>
      <xdr:row>749</xdr:row>
      <xdr:rowOff>28575</xdr:rowOff>
    </xdr:from>
    <xdr:ext cx="1666876" cy="275717"/>
    <xdr:sp macro="" textlink="">
      <xdr:nvSpPr>
        <xdr:cNvPr id="18" name="テキスト ボックス 17"/>
        <xdr:cNvSpPr txBox="1"/>
      </xdr:nvSpPr>
      <xdr:spPr>
        <a:xfrm>
          <a:off x="4857750" y="46396275"/>
          <a:ext cx="16668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調査の実施、分析　等</a:t>
          </a:r>
          <a:endParaRPr kumimoji="1" lang="en-US" altLang="ja-JP" sz="1100"/>
        </a:p>
      </xdr:txBody>
    </xdr:sp>
    <xdr:clientData/>
  </xdr:oneCellAnchor>
  <xdr:twoCellAnchor>
    <xdr:from>
      <xdr:col>21</xdr:col>
      <xdr:colOff>95250</xdr:colOff>
      <xdr:row>743</xdr:row>
      <xdr:rowOff>47625</xdr:rowOff>
    </xdr:from>
    <xdr:to>
      <xdr:col>22</xdr:col>
      <xdr:colOff>38100</xdr:colOff>
      <xdr:row>744</xdr:row>
      <xdr:rowOff>28575</xdr:rowOff>
    </xdr:to>
    <xdr:sp macro="" textlink="">
      <xdr:nvSpPr>
        <xdr:cNvPr id="19" name="左大かっこ 18"/>
        <xdr:cNvSpPr/>
      </xdr:nvSpPr>
      <xdr:spPr>
        <a:xfrm>
          <a:off x="4295775" y="44415075"/>
          <a:ext cx="142875" cy="3333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xdr:colOff>
      <xdr:row>743</xdr:row>
      <xdr:rowOff>38100</xdr:rowOff>
    </xdr:from>
    <xdr:to>
      <xdr:col>35</xdr:col>
      <xdr:colOff>133350</xdr:colOff>
      <xdr:row>744</xdr:row>
      <xdr:rowOff>28575</xdr:rowOff>
    </xdr:to>
    <xdr:sp macro="" textlink="">
      <xdr:nvSpPr>
        <xdr:cNvPr id="20" name="左大かっこ 19"/>
        <xdr:cNvSpPr/>
      </xdr:nvSpPr>
      <xdr:spPr>
        <a:xfrm rot="10800000">
          <a:off x="7010400" y="44405550"/>
          <a:ext cx="123825"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5" zoomScaleNormal="75" zoomScaleSheetLayoutView="75" zoomScalePageLayoutView="85" workbookViewId="0">
      <selection activeCell="BI20" sqref="BI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226</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619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177</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571</v>
      </c>
      <c r="AF5" s="700"/>
      <c r="AG5" s="700"/>
      <c r="AH5" s="700"/>
      <c r="AI5" s="700"/>
      <c r="AJ5" s="700"/>
      <c r="AK5" s="700"/>
      <c r="AL5" s="700"/>
      <c r="AM5" s="700"/>
      <c r="AN5" s="700"/>
      <c r="AO5" s="700"/>
      <c r="AP5" s="701"/>
      <c r="AQ5" s="702" t="s">
        <v>641</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500</v>
      </c>
      <c r="Q13" s="659"/>
      <c r="R13" s="659"/>
      <c r="S13" s="659"/>
      <c r="T13" s="659"/>
      <c r="U13" s="659"/>
      <c r="V13" s="660"/>
      <c r="W13" s="658">
        <v>522</v>
      </c>
      <c r="X13" s="659"/>
      <c r="Y13" s="659"/>
      <c r="Z13" s="659"/>
      <c r="AA13" s="659"/>
      <c r="AB13" s="659"/>
      <c r="AC13" s="660"/>
      <c r="AD13" s="658">
        <v>610</v>
      </c>
      <c r="AE13" s="659"/>
      <c r="AF13" s="659"/>
      <c r="AG13" s="659"/>
      <c r="AH13" s="659"/>
      <c r="AI13" s="659"/>
      <c r="AJ13" s="660"/>
      <c r="AK13" s="658">
        <v>653</v>
      </c>
      <c r="AL13" s="659"/>
      <c r="AM13" s="659"/>
      <c r="AN13" s="659"/>
      <c r="AO13" s="659"/>
      <c r="AP13" s="659"/>
      <c r="AQ13" s="660"/>
      <c r="AR13" s="920">
        <v>700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576</v>
      </c>
      <c r="Q14" s="659"/>
      <c r="R14" s="659"/>
      <c r="S14" s="659"/>
      <c r="T14" s="659"/>
      <c r="U14" s="659"/>
      <c r="V14" s="660"/>
      <c r="W14" s="658" t="s">
        <v>576</v>
      </c>
      <c r="X14" s="659"/>
      <c r="Y14" s="659"/>
      <c r="Z14" s="659"/>
      <c r="AA14" s="659"/>
      <c r="AB14" s="659"/>
      <c r="AC14" s="660"/>
      <c r="AD14" s="658" t="s">
        <v>576</v>
      </c>
      <c r="AE14" s="659"/>
      <c r="AF14" s="659"/>
      <c r="AG14" s="659"/>
      <c r="AH14" s="659"/>
      <c r="AI14" s="659"/>
      <c r="AJ14" s="660"/>
      <c r="AK14" s="658" t="s">
        <v>576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576</v>
      </c>
      <c r="Q15" s="659"/>
      <c r="R15" s="659"/>
      <c r="S15" s="659"/>
      <c r="T15" s="659"/>
      <c r="U15" s="659"/>
      <c r="V15" s="660"/>
      <c r="W15" s="658" t="s">
        <v>576</v>
      </c>
      <c r="X15" s="659"/>
      <c r="Y15" s="659"/>
      <c r="Z15" s="659"/>
      <c r="AA15" s="659"/>
      <c r="AB15" s="659"/>
      <c r="AC15" s="660"/>
      <c r="AD15" s="658" t="s">
        <v>576</v>
      </c>
      <c r="AE15" s="659"/>
      <c r="AF15" s="659"/>
      <c r="AG15" s="659"/>
      <c r="AH15" s="659"/>
      <c r="AI15" s="659"/>
      <c r="AJ15" s="660"/>
      <c r="AK15" s="658" t="s">
        <v>576</v>
      </c>
      <c r="AL15" s="659"/>
      <c r="AM15" s="659"/>
      <c r="AN15" s="659"/>
      <c r="AO15" s="659"/>
      <c r="AP15" s="659"/>
      <c r="AQ15" s="660"/>
      <c r="AR15" s="658" t="s">
        <v>643</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576</v>
      </c>
      <c r="Q16" s="659"/>
      <c r="R16" s="659"/>
      <c r="S16" s="659"/>
      <c r="T16" s="659"/>
      <c r="U16" s="659"/>
      <c r="V16" s="660"/>
      <c r="W16" s="658" t="s">
        <v>576</v>
      </c>
      <c r="X16" s="659"/>
      <c r="Y16" s="659"/>
      <c r="Z16" s="659"/>
      <c r="AA16" s="659"/>
      <c r="AB16" s="659"/>
      <c r="AC16" s="660"/>
      <c r="AD16" s="658" t="s">
        <v>576</v>
      </c>
      <c r="AE16" s="659"/>
      <c r="AF16" s="659"/>
      <c r="AG16" s="659"/>
      <c r="AH16" s="659"/>
      <c r="AI16" s="659"/>
      <c r="AJ16" s="660"/>
      <c r="AK16" s="658" t="s">
        <v>576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576</v>
      </c>
      <c r="Q17" s="659"/>
      <c r="R17" s="659"/>
      <c r="S17" s="659"/>
      <c r="T17" s="659"/>
      <c r="U17" s="659"/>
      <c r="V17" s="660"/>
      <c r="W17" s="658" t="s">
        <v>576</v>
      </c>
      <c r="X17" s="659"/>
      <c r="Y17" s="659"/>
      <c r="Z17" s="659"/>
      <c r="AA17" s="659"/>
      <c r="AB17" s="659"/>
      <c r="AC17" s="660"/>
      <c r="AD17" s="658" t="s">
        <v>576</v>
      </c>
      <c r="AE17" s="659"/>
      <c r="AF17" s="659"/>
      <c r="AG17" s="659"/>
      <c r="AH17" s="659"/>
      <c r="AI17" s="659"/>
      <c r="AJ17" s="660"/>
      <c r="AK17" s="658" t="s">
        <v>576</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500</v>
      </c>
      <c r="Q18" s="880"/>
      <c r="R18" s="880"/>
      <c r="S18" s="880"/>
      <c r="T18" s="880"/>
      <c r="U18" s="880"/>
      <c r="V18" s="881"/>
      <c r="W18" s="879">
        <f>SUM(W13:AC17)</f>
        <v>522</v>
      </c>
      <c r="X18" s="880"/>
      <c r="Y18" s="880"/>
      <c r="Z18" s="880"/>
      <c r="AA18" s="880"/>
      <c r="AB18" s="880"/>
      <c r="AC18" s="881"/>
      <c r="AD18" s="879">
        <f>SUM(AD13:AJ17)</f>
        <v>610</v>
      </c>
      <c r="AE18" s="880"/>
      <c r="AF18" s="880"/>
      <c r="AG18" s="880"/>
      <c r="AH18" s="880"/>
      <c r="AI18" s="880"/>
      <c r="AJ18" s="881"/>
      <c r="AK18" s="879">
        <f>SUM(AK13:AQ17)</f>
        <v>653</v>
      </c>
      <c r="AL18" s="880"/>
      <c r="AM18" s="880"/>
      <c r="AN18" s="880"/>
      <c r="AO18" s="880"/>
      <c r="AP18" s="880"/>
      <c r="AQ18" s="881"/>
      <c r="AR18" s="879">
        <f>SUM(AR13:AX17)</f>
        <v>700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493</v>
      </c>
      <c r="Q19" s="659"/>
      <c r="R19" s="659"/>
      <c r="S19" s="659"/>
      <c r="T19" s="659"/>
      <c r="U19" s="659"/>
      <c r="V19" s="660"/>
      <c r="W19" s="658">
        <v>463</v>
      </c>
      <c r="X19" s="659"/>
      <c r="Y19" s="659"/>
      <c r="Z19" s="659"/>
      <c r="AA19" s="659"/>
      <c r="AB19" s="659"/>
      <c r="AC19" s="660"/>
      <c r="AD19" s="658">
        <v>609</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0.98599999999999999</v>
      </c>
      <c r="Q20" s="318"/>
      <c r="R20" s="318"/>
      <c r="S20" s="318"/>
      <c r="T20" s="318"/>
      <c r="U20" s="318"/>
      <c r="V20" s="318"/>
      <c r="W20" s="318">
        <f t="shared" ref="W20" si="0">IF(W18=0, "-", SUM(W19)/W18)</f>
        <v>0.8869731800766284</v>
      </c>
      <c r="X20" s="318"/>
      <c r="Y20" s="318"/>
      <c r="Z20" s="318"/>
      <c r="AA20" s="318"/>
      <c r="AB20" s="318"/>
      <c r="AC20" s="318"/>
      <c r="AD20" s="318">
        <f t="shared" ref="AD20" si="1">IF(AD18=0, "-", SUM(AD19)/AD18)</f>
        <v>0.99836065573770494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0.98599999999999999</v>
      </c>
      <c r="Q21" s="318"/>
      <c r="R21" s="318"/>
      <c r="S21" s="318"/>
      <c r="T21" s="318"/>
      <c r="U21" s="318"/>
      <c r="V21" s="318"/>
      <c r="W21" s="318">
        <f t="shared" ref="W21" si="2">IF(W19=0, "-", SUM(W19)/SUM(W13,W14))</f>
        <v>0.8869731800766284</v>
      </c>
      <c r="X21" s="318"/>
      <c r="Y21" s="318"/>
      <c r="Z21" s="318"/>
      <c r="AA21" s="318"/>
      <c r="AB21" s="318"/>
      <c r="AC21" s="318"/>
      <c r="AD21" s="318">
        <f t="shared" ref="AD21" si="3">IF(AD19=0, "-", SUM(AD19)/SUM(AD13,AD14))</f>
        <v>0.99836065573770494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577</v>
      </c>
      <c r="H23" s="954"/>
      <c r="I23" s="954"/>
      <c r="J23" s="954"/>
      <c r="K23" s="954"/>
      <c r="L23" s="954"/>
      <c r="M23" s="954"/>
      <c r="N23" s="954"/>
      <c r="O23" s="955"/>
      <c r="P23" s="920">
        <v>647</v>
      </c>
      <c r="Q23" s="921"/>
      <c r="R23" s="921"/>
      <c r="S23" s="921"/>
      <c r="T23" s="921"/>
      <c r="U23" s="921"/>
      <c r="V23" s="938"/>
      <c r="W23" s="920">
        <v>694</v>
      </c>
      <c r="X23" s="921"/>
      <c r="Y23" s="921"/>
      <c r="Z23" s="921"/>
      <c r="AA23" s="921"/>
      <c r="AB23" s="921"/>
      <c r="AC23" s="938"/>
      <c r="AD23" s="975" t="s">
        <v>644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578</v>
      </c>
      <c r="H24" s="957"/>
      <c r="I24" s="957"/>
      <c r="J24" s="957"/>
      <c r="K24" s="957"/>
      <c r="L24" s="957"/>
      <c r="M24" s="957"/>
      <c r="N24" s="957"/>
      <c r="O24" s="958"/>
      <c r="P24" s="658">
        <v>3</v>
      </c>
      <c r="Q24" s="659"/>
      <c r="R24" s="659"/>
      <c r="S24" s="659"/>
      <c r="T24" s="659"/>
      <c r="U24" s="659"/>
      <c r="V24" s="660"/>
      <c r="W24" s="658">
        <v>3</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579</v>
      </c>
      <c r="H25" s="957"/>
      <c r="I25" s="957"/>
      <c r="J25" s="957"/>
      <c r="K25" s="957"/>
      <c r="L25" s="957"/>
      <c r="M25" s="957"/>
      <c r="N25" s="957"/>
      <c r="O25" s="958"/>
      <c r="P25" s="658">
        <v>2</v>
      </c>
      <c r="Q25" s="659"/>
      <c r="R25" s="659"/>
      <c r="S25" s="659"/>
      <c r="T25" s="659"/>
      <c r="U25" s="659"/>
      <c r="V25" s="660"/>
      <c r="W25" s="658">
        <v>2</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580</v>
      </c>
      <c r="H26" s="957"/>
      <c r="I26" s="957"/>
      <c r="J26" s="957"/>
      <c r="K26" s="957"/>
      <c r="L26" s="957"/>
      <c r="M26" s="957"/>
      <c r="N26" s="957"/>
      <c r="O26" s="958"/>
      <c r="P26" s="658">
        <v>1</v>
      </c>
      <c r="Q26" s="659"/>
      <c r="R26" s="659"/>
      <c r="S26" s="659"/>
      <c r="T26" s="659"/>
      <c r="U26" s="659"/>
      <c r="V26" s="660"/>
      <c r="W26" s="658">
        <v>1</v>
      </c>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653</v>
      </c>
      <c r="Q29" s="659"/>
      <c r="R29" s="659"/>
      <c r="S29" s="659"/>
      <c r="T29" s="659"/>
      <c r="U29" s="659"/>
      <c r="V29" s="660"/>
      <c r="W29" s="934">
        <f>AR13</f>
        <v>700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66</v>
      </c>
      <c r="AF32" s="219"/>
      <c r="AG32" s="219"/>
      <c r="AH32" s="219"/>
      <c r="AI32" s="218">
        <v>86</v>
      </c>
      <c r="AJ32" s="219"/>
      <c r="AK32" s="219"/>
      <c r="AL32" s="219"/>
      <c r="AM32" s="218">
        <v>69</v>
      </c>
      <c r="AN32" s="219"/>
      <c r="AO32" s="219"/>
      <c r="AP32" s="219"/>
      <c r="AQ32" s="340" t="s">
        <v>576</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80</v>
      </c>
      <c r="AF33" s="219"/>
      <c r="AG33" s="219"/>
      <c r="AH33" s="219"/>
      <c r="AI33" s="218">
        <v>80</v>
      </c>
      <c r="AJ33" s="219"/>
      <c r="AK33" s="219"/>
      <c r="AL33" s="219"/>
      <c r="AM33" s="218">
        <v>80</v>
      </c>
      <c r="AN33" s="219"/>
      <c r="AO33" s="219"/>
      <c r="AP33" s="219"/>
      <c r="AQ33" s="340">
        <v>80</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82.5</v>
      </c>
      <c r="AF34" s="219"/>
      <c r="AG34" s="219"/>
      <c r="AH34" s="219"/>
      <c r="AI34" s="218">
        <f>AI32/AI33*100</f>
        <v>107.5</v>
      </c>
      <c r="AJ34" s="219"/>
      <c r="AK34" s="219"/>
      <c r="AL34" s="219"/>
      <c r="AM34" s="218">
        <f>AM32/AM33*100</f>
        <v>86.25</v>
      </c>
      <c r="AN34" s="219"/>
      <c r="AO34" s="219"/>
      <c r="AP34" s="219"/>
      <c r="AQ34" s="340" t="s">
        <v>576</v>
      </c>
      <c r="AR34" s="207"/>
      <c r="AS34" s="207"/>
      <c r="AT34" s="341"/>
      <c r="AU34" s="219"/>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576</v>
      </c>
      <c r="AC101" s="461"/>
      <c r="AD101" s="461"/>
      <c r="AE101" s="218">
        <v>143</v>
      </c>
      <c r="AF101" s="219"/>
      <c r="AG101" s="219"/>
      <c r="AH101" s="220"/>
      <c r="AI101" s="218">
        <v>143</v>
      </c>
      <c r="AJ101" s="219"/>
      <c r="AK101" s="219"/>
      <c r="AL101" s="220"/>
      <c r="AM101" s="218">
        <v>143</v>
      </c>
      <c r="AN101" s="219"/>
      <c r="AO101" s="219"/>
      <c r="AP101" s="220"/>
      <c r="AQ101" s="218" t="s">
        <v>576</v>
      </c>
      <c r="AR101" s="219"/>
      <c r="AS101" s="219"/>
      <c r="AT101" s="220"/>
      <c r="AU101" s="218" t="s">
        <v>576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576</v>
      </c>
      <c r="AC102" s="461"/>
      <c r="AD102" s="461"/>
      <c r="AE102" s="418">
        <v>143</v>
      </c>
      <c r="AF102" s="418"/>
      <c r="AG102" s="418"/>
      <c r="AH102" s="418"/>
      <c r="AI102" s="418">
        <v>143</v>
      </c>
      <c r="AJ102" s="418"/>
      <c r="AK102" s="418"/>
      <c r="AL102" s="418"/>
      <c r="AM102" s="418">
        <v>143</v>
      </c>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2" t="s">
        <v>522</v>
      </c>
      <c r="AR115" s="593"/>
      <c r="AS115" s="593"/>
      <c r="AT115" s="593"/>
      <c r="AU115" s="593"/>
      <c r="AV115" s="593"/>
      <c r="AW115" s="593"/>
      <c r="AX115" s="594"/>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3.4</v>
      </c>
      <c r="AF116" s="418"/>
      <c r="AG116" s="418"/>
      <c r="AH116" s="418"/>
      <c r="AI116" s="418">
        <v>3.2</v>
      </c>
      <c r="AJ116" s="418"/>
      <c r="AK116" s="418"/>
      <c r="AL116" s="418"/>
      <c r="AM116" s="418">
        <v>4.0999999999999996</v>
      </c>
      <c r="AN116" s="418"/>
      <c r="AO116" s="418"/>
      <c r="AP116" s="418"/>
      <c r="AQ116" s="218" t="s">
        <v>576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91" t="s">
        <v>590</v>
      </c>
      <c r="AF117" s="551"/>
      <c r="AG117" s="551"/>
      <c r="AH117" s="551"/>
      <c r="AI117" s="591" t="s">
        <v>591</v>
      </c>
      <c r="AJ117" s="551"/>
      <c r="AK117" s="551"/>
      <c r="AL117" s="551"/>
      <c r="AM117" s="591" t="s">
        <v>639</v>
      </c>
      <c r="AN117" s="551"/>
      <c r="AO117" s="551"/>
      <c r="AP117" s="551"/>
      <c r="AQ117" s="551" t="s">
        <v>576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2" t="s">
        <v>522</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2" t="s">
        <v>522</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2" t="s">
        <v>522</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2" t="s">
        <v>522</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34.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635</v>
      </c>
      <c r="AC134" s="205"/>
      <c r="AD134" s="205"/>
      <c r="AE134" s="206">
        <v>3.7</v>
      </c>
      <c r="AF134" s="207"/>
      <c r="AG134" s="207"/>
      <c r="AH134" s="207"/>
      <c r="AI134" s="206">
        <v>4.4000000000000004</v>
      </c>
      <c r="AJ134" s="207"/>
      <c r="AK134" s="207"/>
      <c r="AL134" s="207"/>
      <c r="AM134" s="206">
        <v>4.5</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635</v>
      </c>
      <c r="AC135" s="213"/>
      <c r="AD135" s="213"/>
      <c r="AE135" s="206" t="s">
        <v>638</v>
      </c>
      <c r="AF135" s="207"/>
      <c r="AG135" s="207"/>
      <c r="AH135" s="207"/>
      <c r="AI135" s="206" t="s">
        <v>638</v>
      </c>
      <c r="AJ135" s="207"/>
      <c r="AK135" s="207"/>
      <c r="AL135" s="207"/>
      <c r="AM135" s="206" t="s">
        <v>638</v>
      </c>
      <c r="AN135" s="207"/>
      <c r="AO135" s="207"/>
      <c r="AP135" s="207"/>
      <c r="AQ135" s="206"/>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customHeight="1" x14ac:dyDescent="0.15">
      <c r="A138" s="189"/>
      <c r="B138" s="186"/>
      <c r="C138" s="180"/>
      <c r="D138" s="186"/>
      <c r="E138" s="180"/>
      <c r="F138" s="181"/>
      <c r="G138" s="104" t="s">
        <v>594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636</v>
      </c>
      <c r="AC138" s="205"/>
      <c r="AD138" s="205"/>
      <c r="AE138" s="206">
        <v>2753</v>
      </c>
      <c r="AF138" s="207"/>
      <c r="AG138" s="207"/>
      <c r="AH138" s="207"/>
      <c r="AI138" s="206">
        <v>3266</v>
      </c>
      <c r="AJ138" s="207"/>
      <c r="AK138" s="207"/>
      <c r="AL138" s="207"/>
      <c r="AM138" s="206">
        <v>3636</v>
      </c>
      <c r="AN138" s="207"/>
      <c r="AO138" s="207"/>
      <c r="AP138" s="207"/>
      <c r="AQ138" s="206"/>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636</v>
      </c>
      <c r="AC139" s="213"/>
      <c r="AD139" s="213"/>
      <c r="AE139" s="206" t="s">
        <v>638</v>
      </c>
      <c r="AF139" s="207"/>
      <c r="AG139" s="207"/>
      <c r="AH139" s="207"/>
      <c r="AI139" s="206" t="s">
        <v>638</v>
      </c>
      <c r="AJ139" s="207"/>
      <c r="AK139" s="207"/>
      <c r="AL139" s="207"/>
      <c r="AM139" s="206" t="s">
        <v>638</v>
      </c>
      <c r="AN139" s="207"/>
      <c r="AO139" s="207"/>
      <c r="AP139" s="207"/>
      <c r="AQ139" s="206"/>
      <c r="AR139" s="207"/>
      <c r="AS139" s="207"/>
      <c r="AT139" s="207"/>
      <c r="AU139" s="206"/>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customHeight="1" x14ac:dyDescent="0.15">
      <c r="A142" s="189"/>
      <c r="B142" s="186"/>
      <c r="C142" s="180"/>
      <c r="D142" s="186"/>
      <c r="E142" s="180"/>
      <c r="F142" s="181"/>
      <c r="G142" s="104" t="s">
        <v>595</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637</v>
      </c>
      <c r="AC142" s="205"/>
      <c r="AD142" s="205"/>
      <c r="AE142" s="206">
        <v>1426</v>
      </c>
      <c r="AF142" s="207"/>
      <c r="AG142" s="207"/>
      <c r="AH142" s="207"/>
      <c r="AI142" s="206">
        <v>1761</v>
      </c>
      <c r="AJ142" s="207"/>
      <c r="AK142" s="207"/>
      <c r="AL142" s="207"/>
      <c r="AM142" s="206">
        <v>1938</v>
      </c>
      <c r="AN142" s="207"/>
      <c r="AO142" s="207"/>
      <c r="AP142" s="207"/>
      <c r="AQ142" s="206"/>
      <c r="AR142" s="207"/>
      <c r="AS142" s="207"/>
      <c r="AT142" s="207"/>
      <c r="AU142" s="206"/>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637</v>
      </c>
      <c r="AC143" s="213"/>
      <c r="AD143" s="213"/>
      <c r="AE143" s="206" t="s">
        <v>638</v>
      </c>
      <c r="AF143" s="207"/>
      <c r="AG143" s="207"/>
      <c r="AH143" s="207"/>
      <c r="AI143" s="206" t="s">
        <v>638</v>
      </c>
      <c r="AJ143" s="207"/>
      <c r="AK143" s="207"/>
      <c r="AL143" s="207"/>
      <c r="AM143" s="206" t="s">
        <v>638</v>
      </c>
      <c r="AN143" s="207"/>
      <c r="AO143" s="207"/>
      <c r="AP143" s="207"/>
      <c r="AQ143" s="206"/>
      <c r="AR143" s="207"/>
      <c r="AS143" s="207"/>
      <c r="AT143" s="207"/>
      <c r="AU143" s="206"/>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customHeight="1" x14ac:dyDescent="0.15">
      <c r="A146" s="189"/>
      <c r="B146" s="186"/>
      <c r="C146" s="180"/>
      <c r="D146" s="186"/>
      <c r="E146" s="180"/>
      <c r="F146" s="181"/>
      <c r="G146" s="104" t="s">
        <v>597</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635</v>
      </c>
      <c r="AC146" s="205"/>
      <c r="AD146" s="205"/>
      <c r="AE146" s="206">
        <v>21</v>
      </c>
      <c r="AF146" s="207"/>
      <c r="AG146" s="207"/>
      <c r="AH146" s="207"/>
      <c r="AI146" s="206">
        <v>21.1</v>
      </c>
      <c r="AJ146" s="207"/>
      <c r="AK146" s="207"/>
      <c r="AL146" s="207"/>
      <c r="AM146" s="206">
        <v>20.5</v>
      </c>
      <c r="AN146" s="207"/>
      <c r="AO146" s="207"/>
      <c r="AP146" s="207"/>
      <c r="AQ146" s="206"/>
      <c r="AR146" s="207"/>
      <c r="AS146" s="207"/>
      <c r="AT146" s="207"/>
      <c r="AU146" s="206"/>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635</v>
      </c>
      <c r="AC147" s="213"/>
      <c r="AD147" s="213"/>
      <c r="AE147" s="206" t="s">
        <v>638</v>
      </c>
      <c r="AF147" s="207"/>
      <c r="AG147" s="207"/>
      <c r="AH147" s="207"/>
      <c r="AI147" s="206" t="s">
        <v>638</v>
      </c>
      <c r="AJ147" s="207"/>
      <c r="AK147" s="207"/>
      <c r="AL147" s="207"/>
      <c r="AM147" s="206" t="s">
        <v>638</v>
      </c>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2"/>
      <c r="E430" s="174" t="s">
        <v>545</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customHeight="1" thickBo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0.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586</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586</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586</v>
      </c>
      <c r="AE704" s="784"/>
      <c r="AF704" s="784"/>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603</v>
      </c>
      <c r="AE705" s="716"/>
      <c r="AF705" s="716"/>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602</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601</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585</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586</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586</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585</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585</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586</v>
      </c>
      <c r="AE714" s="809"/>
      <c r="AF714" s="810"/>
      <c r="AG714" s="737" t="s">
        <v>606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585</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586</v>
      </c>
      <c r="AE716" s="628"/>
      <c r="AF716" s="628"/>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586</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586</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585</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609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610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640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642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549</v>
      </c>
      <c r="B737" s="210"/>
      <c r="C737" s="210"/>
      <c r="D737" s="211"/>
      <c r="E737" s="991" t="s">
        <v>611</v>
      </c>
      <c r="F737" s="991"/>
      <c r="G737" s="991"/>
      <c r="H737" s="991"/>
      <c r="I737" s="991"/>
      <c r="J737" s="991"/>
      <c r="K737" s="991"/>
      <c r="L737" s="991"/>
      <c r="M737" s="991"/>
      <c r="N737" s="365" t="s">
        <v>542</v>
      </c>
      <c r="O737" s="365"/>
      <c r="P737" s="365"/>
      <c r="Q737" s="365"/>
      <c r="R737" s="991" t="s">
        <v>612</v>
      </c>
      <c r="S737" s="991"/>
      <c r="T737" s="991"/>
      <c r="U737" s="991"/>
      <c r="V737" s="991"/>
      <c r="W737" s="991"/>
      <c r="X737" s="991"/>
      <c r="Y737" s="991"/>
      <c r="Z737" s="991"/>
      <c r="AA737" s="365" t="s">
        <v>541</v>
      </c>
      <c r="AB737" s="365"/>
      <c r="AC737" s="365"/>
      <c r="AD737" s="365"/>
      <c r="AE737" s="991" t="s">
        <v>613</v>
      </c>
      <c r="AF737" s="991"/>
      <c r="AG737" s="991"/>
      <c r="AH737" s="991"/>
      <c r="AI737" s="991"/>
      <c r="AJ737" s="991"/>
      <c r="AK737" s="991"/>
      <c r="AL737" s="991"/>
      <c r="AM737" s="991"/>
      <c r="AN737" s="365" t="s">
        <v>540</v>
      </c>
      <c r="AO737" s="365"/>
      <c r="AP737" s="365"/>
      <c r="AQ737" s="365"/>
      <c r="AR737" s="983" t="s">
        <v>614</v>
      </c>
      <c r="AS737" s="984"/>
      <c r="AT737" s="984"/>
      <c r="AU737" s="984"/>
      <c r="AV737" s="984"/>
      <c r="AW737" s="984"/>
      <c r="AX737" s="985"/>
      <c r="AY737" s="89"/>
      <c r="AZ737" s="89"/>
    </row>
    <row r="738" spans="1:52" ht="24.75" customHeight="1" x14ac:dyDescent="0.15">
      <c r="A738" s="992" t="s">
        <v>539</v>
      </c>
      <c r="B738" s="210"/>
      <c r="C738" s="210"/>
      <c r="D738" s="211"/>
      <c r="E738" s="991" t="s">
        <v>615</v>
      </c>
      <c r="F738" s="991"/>
      <c r="G738" s="991"/>
      <c r="H738" s="991"/>
      <c r="I738" s="991"/>
      <c r="J738" s="991"/>
      <c r="K738" s="991"/>
      <c r="L738" s="991"/>
      <c r="M738" s="991"/>
      <c r="N738" s="365" t="s">
        <v>538</v>
      </c>
      <c r="O738" s="365"/>
      <c r="P738" s="365"/>
      <c r="Q738" s="365"/>
      <c r="R738" s="991" t="s">
        <v>616</v>
      </c>
      <c r="S738" s="991"/>
      <c r="T738" s="991"/>
      <c r="U738" s="991"/>
      <c r="V738" s="991"/>
      <c r="W738" s="991"/>
      <c r="X738" s="991"/>
      <c r="Y738" s="991"/>
      <c r="Z738" s="991"/>
      <c r="AA738" s="365" t="s">
        <v>537</v>
      </c>
      <c r="AB738" s="365"/>
      <c r="AC738" s="365"/>
      <c r="AD738" s="365"/>
      <c r="AE738" s="991" t="s">
        <v>617</v>
      </c>
      <c r="AF738" s="991"/>
      <c r="AG738" s="991"/>
      <c r="AH738" s="991"/>
      <c r="AI738" s="991"/>
      <c r="AJ738" s="991"/>
      <c r="AK738" s="991"/>
      <c r="AL738" s="991"/>
      <c r="AM738" s="991"/>
      <c r="AN738" s="365" t="s">
        <v>533</v>
      </c>
      <c r="AO738" s="365"/>
      <c r="AP738" s="365"/>
      <c r="AQ738" s="365"/>
      <c r="AR738" s="983" t="s">
        <v>618</v>
      </c>
      <c r="AS738" s="984"/>
      <c r="AT738" s="984"/>
      <c r="AU738" s="984"/>
      <c r="AV738" s="984"/>
      <c r="AW738" s="984"/>
      <c r="AX738" s="985"/>
    </row>
    <row r="739" spans="1:52" ht="24.75" customHeight="1" thickBot="1" x14ac:dyDescent="0.2">
      <c r="A739" s="993" t="s">
        <v>529</v>
      </c>
      <c r="B739" s="994"/>
      <c r="C739" s="994"/>
      <c r="D739" s="995"/>
      <c r="E739" s="996" t="s">
        <v>619</v>
      </c>
      <c r="F739" s="986"/>
      <c r="G739" s="986"/>
      <c r="H739" s="93" t="str">
        <f>IF(E739="", "", "(")</f>
        <v>(</v>
      </c>
      <c r="I739" s="986"/>
      <c r="J739" s="986"/>
      <c r="K739" s="93" t="str">
        <f>IF(OR(I739="　", I739=""), "", "-")</f>
        <v/>
      </c>
      <c r="L739" s="987">
        <v>226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8.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622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620</v>
      </c>
      <c r="H781" s="672"/>
      <c r="I781" s="672"/>
      <c r="J781" s="672"/>
      <c r="K781" s="673"/>
      <c r="L781" s="665" t="s">
        <v>621</v>
      </c>
      <c r="M781" s="666"/>
      <c r="N781" s="666"/>
      <c r="O781" s="666"/>
      <c r="P781" s="666"/>
      <c r="Q781" s="666"/>
      <c r="R781" s="666"/>
      <c r="S781" s="666"/>
      <c r="T781" s="666"/>
      <c r="U781" s="666"/>
      <c r="V781" s="666"/>
      <c r="W781" s="666"/>
      <c r="X781" s="667"/>
      <c r="Y781" s="388">
        <v>268</v>
      </c>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268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625</v>
      </c>
      <c r="D837" s="347"/>
      <c r="E837" s="347"/>
      <c r="F837" s="347"/>
      <c r="G837" s="347"/>
      <c r="H837" s="347"/>
      <c r="I837" s="347"/>
      <c r="J837" s="348">
        <v>6011501006529</v>
      </c>
      <c r="K837" s="349"/>
      <c r="L837" s="349"/>
      <c r="M837" s="349"/>
      <c r="N837" s="349"/>
      <c r="O837" s="349"/>
      <c r="P837" s="362" t="s">
        <v>621</v>
      </c>
      <c r="Q837" s="350"/>
      <c r="R837" s="350"/>
      <c r="S837" s="350"/>
      <c r="T837" s="350"/>
      <c r="U837" s="350"/>
      <c r="V837" s="350"/>
      <c r="W837" s="350"/>
      <c r="X837" s="350"/>
      <c r="Y837" s="351">
        <v>268</v>
      </c>
      <c r="Z837" s="352"/>
      <c r="AA837" s="352"/>
      <c r="AB837" s="353"/>
      <c r="AC837" s="363" t="s">
        <v>498</v>
      </c>
      <c r="AD837" s="371"/>
      <c r="AE837" s="371"/>
      <c r="AF837" s="371"/>
      <c r="AG837" s="371"/>
      <c r="AH837" s="372">
        <v>1</v>
      </c>
      <c r="AI837" s="373"/>
      <c r="AJ837" s="373"/>
      <c r="AK837" s="373"/>
      <c r="AL837" s="357">
        <v>92</v>
      </c>
      <c r="AM837" s="358"/>
      <c r="AN837" s="358"/>
      <c r="AO837" s="359"/>
      <c r="AP837" s="360"/>
      <c r="AQ837" s="360"/>
      <c r="AR837" s="360"/>
      <c r="AS837" s="360"/>
      <c r="AT837" s="360"/>
      <c r="AU837" s="360"/>
      <c r="AV837" s="360"/>
      <c r="AW837" s="360"/>
      <c r="AX837" s="360"/>
    </row>
    <row r="838" spans="1:50" ht="42" customHeight="1" x14ac:dyDescent="0.15">
      <c r="A838" s="376">
        <v>2</v>
      </c>
      <c r="B838" s="376">
        <v>1</v>
      </c>
      <c r="C838" s="361" t="s">
        <v>626</v>
      </c>
      <c r="D838" s="347"/>
      <c r="E838" s="347"/>
      <c r="F838" s="347"/>
      <c r="G838" s="347"/>
      <c r="H838" s="347"/>
      <c r="I838" s="347"/>
      <c r="J838" s="348">
        <v>6012701004917</v>
      </c>
      <c r="K838" s="349"/>
      <c r="L838" s="349"/>
      <c r="M838" s="349"/>
      <c r="N838" s="349"/>
      <c r="O838" s="349"/>
      <c r="P838" s="362" t="s">
        <v>623</v>
      </c>
      <c r="Q838" s="350"/>
      <c r="R838" s="350"/>
      <c r="S838" s="350"/>
      <c r="T838" s="350"/>
      <c r="U838" s="350"/>
      <c r="V838" s="350"/>
      <c r="W838" s="350"/>
      <c r="X838" s="350"/>
      <c r="Y838" s="351">
        <v>173</v>
      </c>
      <c r="Z838" s="352"/>
      <c r="AA838" s="352"/>
      <c r="AB838" s="353"/>
      <c r="AC838" s="363" t="s">
        <v>497</v>
      </c>
      <c r="AD838" s="363"/>
      <c r="AE838" s="363"/>
      <c r="AF838" s="363"/>
      <c r="AG838" s="363"/>
      <c r="AH838" s="372">
        <v>1</v>
      </c>
      <c r="AI838" s="373"/>
      <c r="AJ838" s="373"/>
      <c r="AK838" s="373"/>
      <c r="AL838" s="357">
        <v>89</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627</v>
      </c>
      <c r="D839" s="347"/>
      <c r="E839" s="347"/>
      <c r="F839" s="347"/>
      <c r="G839" s="347"/>
      <c r="H839" s="347"/>
      <c r="I839" s="347"/>
      <c r="J839" s="348">
        <v>5010001062587</v>
      </c>
      <c r="K839" s="349"/>
      <c r="L839" s="349"/>
      <c r="M839" s="349"/>
      <c r="N839" s="349"/>
      <c r="O839" s="349"/>
      <c r="P839" s="362" t="s">
        <v>628</v>
      </c>
      <c r="Q839" s="350"/>
      <c r="R839" s="350"/>
      <c r="S839" s="350"/>
      <c r="T839" s="350"/>
      <c r="U839" s="350"/>
      <c r="V839" s="350"/>
      <c r="W839" s="350"/>
      <c r="X839" s="350"/>
      <c r="Y839" s="351">
        <v>63</v>
      </c>
      <c r="Z839" s="352"/>
      <c r="AA839" s="352"/>
      <c r="AB839" s="353"/>
      <c r="AC839" s="363" t="s">
        <v>497</v>
      </c>
      <c r="AD839" s="363"/>
      <c r="AE839" s="363"/>
      <c r="AF839" s="363"/>
      <c r="AG839" s="363"/>
      <c r="AH839" s="355">
        <v>2</v>
      </c>
      <c r="AI839" s="356"/>
      <c r="AJ839" s="356"/>
      <c r="AK839" s="356"/>
      <c r="AL839" s="357">
        <v>80</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629</v>
      </c>
      <c r="D840" s="347"/>
      <c r="E840" s="347"/>
      <c r="F840" s="347"/>
      <c r="G840" s="347"/>
      <c r="H840" s="347"/>
      <c r="I840" s="347"/>
      <c r="J840" s="348">
        <v>5010005018866</v>
      </c>
      <c r="K840" s="349"/>
      <c r="L840" s="349"/>
      <c r="M840" s="349"/>
      <c r="N840" s="349"/>
      <c r="O840" s="349"/>
      <c r="P840" s="362" t="s">
        <v>630</v>
      </c>
      <c r="Q840" s="350"/>
      <c r="R840" s="350"/>
      <c r="S840" s="350"/>
      <c r="T840" s="350"/>
      <c r="U840" s="350"/>
      <c r="V840" s="350"/>
      <c r="W840" s="350"/>
      <c r="X840" s="350"/>
      <c r="Y840" s="351">
        <v>33</v>
      </c>
      <c r="Z840" s="352"/>
      <c r="AA840" s="352"/>
      <c r="AB840" s="353"/>
      <c r="AC840" s="363" t="s">
        <v>497</v>
      </c>
      <c r="AD840" s="363"/>
      <c r="AE840" s="363"/>
      <c r="AF840" s="363"/>
      <c r="AG840" s="363"/>
      <c r="AH840" s="355">
        <v>1</v>
      </c>
      <c r="AI840" s="356"/>
      <c r="AJ840" s="356"/>
      <c r="AK840" s="356"/>
      <c r="AL840" s="357">
        <v>92</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629</v>
      </c>
      <c r="D841" s="347"/>
      <c r="E841" s="347"/>
      <c r="F841" s="347"/>
      <c r="G841" s="347"/>
      <c r="H841" s="347"/>
      <c r="I841" s="347"/>
      <c r="J841" s="348">
        <v>5010005018866</v>
      </c>
      <c r="K841" s="349"/>
      <c r="L841" s="349"/>
      <c r="M841" s="349"/>
      <c r="N841" s="349"/>
      <c r="O841" s="349"/>
      <c r="P841" s="362" t="s">
        <v>631</v>
      </c>
      <c r="Q841" s="350"/>
      <c r="R841" s="350"/>
      <c r="S841" s="350"/>
      <c r="T841" s="350"/>
      <c r="U841" s="350"/>
      <c r="V841" s="350"/>
      <c r="W841" s="350"/>
      <c r="X841" s="350"/>
      <c r="Y841" s="351">
        <v>30</v>
      </c>
      <c r="Z841" s="352"/>
      <c r="AA841" s="352"/>
      <c r="AB841" s="353"/>
      <c r="AC841" s="354" t="s">
        <v>498</v>
      </c>
      <c r="AD841" s="354"/>
      <c r="AE841" s="354"/>
      <c r="AF841" s="354"/>
      <c r="AG841" s="354"/>
      <c r="AH841" s="355">
        <v>1</v>
      </c>
      <c r="AI841" s="356"/>
      <c r="AJ841" s="356"/>
      <c r="AK841" s="356"/>
      <c r="AL841" s="357">
        <v>91</v>
      </c>
      <c r="AM841" s="358"/>
      <c r="AN841" s="358"/>
      <c r="AO841" s="359"/>
      <c r="AP841" s="360"/>
      <c r="AQ841" s="360"/>
      <c r="AR841" s="360"/>
      <c r="AS841" s="360"/>
      <c r="AT841" s="360"/>
      <c r="AU841" s="360"/>
      <c r="AV841" s="360"/>
      <c r="AW841" s="360"/>
      <c r="AX841" s="360"/>
    </row>
    <row r="842" spans="1:50" ht="44.25" customHeight="1" x14ac:dyDescent="0.15">
      <c r="A842" s="376">
        <v>6</v>
      </c>
      <c r="B842" s="376">
        <v>1</v>
      </c>
      <c r="C842" s="361" t="s">
        <v>633</v>
      </c>
      <c r="D842" s="347"/>
      <c r="E842" s="347"/>
      <c r="F842" s="347"/>
      <c r="G842" s="347"/>
      <c r="H842" s="347"/>
      <c r="I842" s="347"/>
      <c r="J842" s="348">
        <v>6012701004917</v>
      </c>
      <c r="K842" s="349"/>
      <c r="L842" s="349"/>
      <c r="M842" s="349"/>
      <c r="N842" s="349"/>
      <c r="O842" s="349"/>
      <c r="P842" s="362" t="s">
        <v>634</v>
      </c>
      <c r="Q842" s="350"/>
      <c r="R842" s="350"/>
      <c r="S842" s="350"/>
      <c r="T842" s="350"/>
      <c r="U842" s="350"/>
      <c r="V842" s="350"/>
      <c r="W842" s="350"/>
      <c r="X842" s="350"/>
      <c r="Y842" s="351">
        <v>24</v>
      </c>
      <c r="Z842" s="352"/>
      <c r="AA842" s="352"/>
      <c r="AB842" s="353"/>
      <c r="AC842" s="354" t="s">
        <v>504</v>
      </c>
      <c r="AD842" s="354"/>
      <c r="AE842" s="354"/>
      <c r="AF842" s="354"/>
      <c r="AG842" s="354"/>
      <c r="AH842" s="355">
        <v>1</v>
      </c>
      <c r="AI842" s="356"/>
      <c r="AJ842" s="356"/>
      <c r="AK842" s="356"/>
      <c r="AL842" s="357"/>
      <c r="AM842" s="358"/>
      <c r="AN842" s="358"/>
      <c r="AO842" s="359"/>
      <c r="AP842" s="360"/>
      <c r="AQ842" s="360"/>
      <c r="AR842" s="360"/>
      <c r="AS842" s="360"/>
      <c r="AT842" s="360"/>
      <c r="AU842" s="360"/>
      <c r="AV842" s="360"/>
      <c r="AW842" s="360"/>
      <c r="AX842" s="360"/>
    </row>
    <row r="843" spans="1:50" ht="42.75" customHeight="1" x14ac:dyDescent="0.15">
      <c r="A843" s="376">
        <v>7</v>
      </c>
      <c r="B843" s="376">
        <v>1</v>
      </c>
      <c r="C843" s="361" t="s">
        <v>629</v>
      </c>
      <c r="D843" s="347"/>
      <c r="E843" s="347"/>
      <c r="F843" s="347"/>
      <c r="G843" s="347"/>
      <c r="H843" s="347"/>
      <c r="I843" s="347"/>
      <c r="J843" s="348">
        <v>5010005018866</v>
      </c>
      <c r="K843" s="349"/>
      <c r="L843" s="349"/>
      <c r="M843" s="349"/>
      <c r="N843" s="349"/>
      <c r="O843" s="349"/>
      <c r="P843" s="362" t="s">
        <v>632</v>
      </c>
      <c r="Q843" s="350"/>
      <c r="R843" s="350"/>
      <c r="S843" s="350"/>
      <c r="T843" s="350"/>
      <c r="U843" s="350"/>
      <c r="V843" s="350"/>
      <c r="W843" s="350"/>
      <c r="X843" s="350"/>
      <c r="Y843" s="351">
        <v>18</v>
      </c>
      <c r="Z843" s="352"/>
      <c r="AA843" s="352"/>
      <c r="AB843" s="353"/>
      <c r="AC843" s="354" t="s">
        <v>501</v>
      </c>
      <c r="AD843" s="354"/>
      <c r="AE843" s="354"/>
      <c r="AF843" s="354"/>
      <c r="AG843" s="354"/>
      <c r="AH843" s="355">
        <v>2</v>
      </c>
      <c r="AI843" s="356"/>
      <c r="AJ843" s="356"/>
      <c r="AK843" s="356"/>
      <c r="AL843" s="357">
        <v>100</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41 AL845: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41 Y845: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Y844">
    <cfRule type="expression" dxfId="713" priority="13">
      <formula>IF(RIGHT(TEXT(Y844,"0.#"),1)=".",FALSE,TRUE)</formula>
    </cfRule>
    <cfRule type="expression" dxfId="712" priority="14">
      <formula>IF(RIGHT(TEXT(Y844,"0.#"),1)=".",TRUE,FALSE)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AL843:AO843">
    <cfRule type="expression" dxfId="705" priority="3">
      <formula>IF(AND(AL843&gt;=0, RIGHT(TEXT(AL843,"0.#"),1)&lt;&gt;"."),TRUE,FALSE)</formula>
    </cfRule>
    <cfRule type="expression" dxfId="704" priority="4">
      <formula>IF(AND(AL843&gt;=0, RIGHT(TEXT(AL843,"0.#"),1)="."),TRUE,FALSE)</formula>
    </cfRule>
    <cfRule type="expression" dxfId="703" priority="5">
      <formula>IF(AND(AL843&lt;0, RIGHT(TEXT(AL843,"0.#"),1)&lt;&gt;"."),TRUE,FALSE)</formula>
    </cfRule>
    <cfRule type="expression" dxfId="702" priority="6">
      <formula>IF(AND(AL843&lt;0, RIGHT(TEXT(AL843,"0.#"),1)="."),TRUE,FALSE)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33"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2019-08-28T01:11:10Z</cp:lastPrinted>
  <dcterms:created xsi:type="dcterms:W3CDTF">2012-03-13T00:50:25Z</dcterms:created>
  <dcterms:modified xsi:type="dcterms:W3CDTF">2020-11-18T02:49:51Z</dcterms:modified>
</cp:coreProperties>
</file>