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1104_毎日新聞報道⇒５ヵ年点検作業\【修正後】HP公表用レビューシート\H30（施設費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2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<sst xmlns="http://schemas.openxmlformats.org/spreadsheetml/2006/main" count="2909" uniqueCount="662">
  <si>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</si>
  <si>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</si>
  <si>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</si>
  <si>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</si>
  <si>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</si>
  <si>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</si>
  <si>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</si>
  <si>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</si>
  <si>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</si>
  <si>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</si>
  <si>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</si>
  <si>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</si>
  <si>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</si>
  <si>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</si>
  <si>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</si>
  <si>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</si>
  <si>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</si>
  <si>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</si>
  <si>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</si>
  <si>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</si>
  <si>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</si>
  <si>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</si>
  <si>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</si>
  <si>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</si>
  <si>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</si>
  <si>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</si>
  <si>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</si>
  <si>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</si>
  <si>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</si>
  <si>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</si>
  <si>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</si>
  <si>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</si>
  <si>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</si>
  <si>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</si>
  <si>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</si>
  <si>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</si>
  <si>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</si>
  <si>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</si>
  <si>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</si>
  <si>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</si>
  <si>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</si>
  <si>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</si>
  <si>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</si>
  <si>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</si>
  <si>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</si>
  <si>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</si>
  <si>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</si>
  <si>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</si>
  <si>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</si>
  <si>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</si>
  <si>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</si>
  <si>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</si>
  <si>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</si>
  <si>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</si>
  <si>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</si>
  <si>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</si>
  <si>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</si>
  <si>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</si>
  <si>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</si>
  <si>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</si>
  <si>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</si>
  <si>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</si>
  <si>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</si>
  <si>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</si>
  <si>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</si>
  <si>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</si>
  <si>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</si>
  <si>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</si>
  <si>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</si>
  <si>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</si>
  <si>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</si>
  <si>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</si>
  <si>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</si>
  <si>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</si>
  <si>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</si>
  <si>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</si>
  <si>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</si>
  <si>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</si>
  <si>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</si>
  <si>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</si>
  <si>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</si>
  <si>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</si>
  <si>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</si>
  <si>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</si>
  <si>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</si>
  <si>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</si>
  <si>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</si>
  <si>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</si>
  <si>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</si>
  <si>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</si>
  <si>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</si>
  <si>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</si>
  <si>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</si>
  <si>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</si>
  <si>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</si>
  <si>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</si>
  <si>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</si>
  <si>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</si>
  <si>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</si>
  <si>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</si>
  <si>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</si>
  <si>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</si>
  <si>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</si>
  <si>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</si>
  <si>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</si>
  <si>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</si>
  <si>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</si>
  <si>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</si>
  <si>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</si>
  <si>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</si>
  <si>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</si>
  <si>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</si>
  <si>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</si>
  <si>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</si>
  <si>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</si>
  <si>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</si>
  <si>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</si>
  <si>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</si>
  <si>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</si>
  <si>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</si>
  <si>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</si>
  <si>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</si>
  <si>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</si>
  <si>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</si>
  <si>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</si>
  <si>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</si>
  <si>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</si>
  <si>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</si>
  <si>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</si>
  <si>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</si>
  <si>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</si>
  <si>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</si>
  <si>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</si>
  <si>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</si>
  <si>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</si>
  <si>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</si>
  <si>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</si>
  <si>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</si>
  <si>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</si>
  <si>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</si>
  <si>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</si>
  <si>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</si>
  <si>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</si>
  <si>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</si>
  <si>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</si>
  <si>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</si>
  <si>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</si>
  <si>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</si>
  <si>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</si>
  <si>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</si>
  <si>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</si>
  <si>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</si>
  <si>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</si>
  <si>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</si>
  <si>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</si>
  <si>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</si>
  <si>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</si>
  <si>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</si>
  <si>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</si>
  <si>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</si>
  <si>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</si>
  <si>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</si>
  <si>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</si>
  <si>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</si>
  <si>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</si>
  <si>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</si>
  <si>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</si>
  <si>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</si>
  <si>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</si>
  <si>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</si>
  <si>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</si>
  <si>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</si>
  <si>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</si>
  <si>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</si>
  <si>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</si>
  <si>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</si>
  <si>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</si>
  <si>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</si>
  <si>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</si>
  <si>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</si>
  <si>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</si>
  <si>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</si>
  <si>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</si>
  <si>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</si>
  <si>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</si>
  <si>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</si>
  <si>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</si>
  <si>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</si>
  <si>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</si>
  <si>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</si>
  <si>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</si>
  <si>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</si>
  <si>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</si>
  <si>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</si>
  <si>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</si>
  <si>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</si>
  <si>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</si>
  <si>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</si>
  <si>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</si>
  <si>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</si>
  <si>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</si>
  <si>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</si>
  <si>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</si>
  <si>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</si>
  <si>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</si>
  <si>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</si>
  <si>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</si>
  <si>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</si>
  <si>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</si>
  <si>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</si>
  <si>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</si>
  <si>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</si>
  <si>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</si>
  <si>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</si>
  <si>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</si>
  <si>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</si>
  <si>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</si>
  <si>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</si>
  <si>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</si>
  <si>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</si>
  <si>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</si>
  <si>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</si>
  <si>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</si>
  <si>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</si>
  <si>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</si>
  <si>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</si>
  <si>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</si>
  <si>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</si>
  <si>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</si>
  <si>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</si>
  <si>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</si>
  <si>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</si>
  <si>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</si>
  <si>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</si>
  <si>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</si>
  <si>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</si>
  <si>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</si>
  <si>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</si>
  <si>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</si>
  <si>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</si>
  <si>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</si>
  <si>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</si>
  <si>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</si>
  <si>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</si>
  <si>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</si>
  <si>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</si>
  <si>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</si>
  <si>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</si>
  <si>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</si>
  <si>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</si>
  <si>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</si>
  <si>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</si>
  <si>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</si>
  <si>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</si>
  <si>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</si>
  <si>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</si>
  <si>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</si>
  <si>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</si>
  <si>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</si>
  <si>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</si>
  <si>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</si>
  <si>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</si>
  <si>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</si>
  <si>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</si>
  <si>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</si>
  <si>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</si>
  <si>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</si>
  <si>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</si>
  <si>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</si>
  <si>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</si>
  <si>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</si>
  <si>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</si>
  <si>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</si>
  <si>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</si>
  <si>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</si>
  <si>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</si>
  <si>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</si>
  <si>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</si>
  <si>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</si>
  <si>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</si>
  <si>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</si>
  <si>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</si>
  <si>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</si>
  <si>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</si>
  <si>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</si>
  <si>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</si>
  <si>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</si>
  <si>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</si>
  <si>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</si>
  <si>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</si>
  <si>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</si>
  <si>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</si>
  <si>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</si>
  <si>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</si>
  <si>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</si>
  <si>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</si>
  <si>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</si>
  <si>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</si>
  <si>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</si>
  <si>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</si>
  <si>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</si>
  <si>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</si>
  <si>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</si>
  <si>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</si>
  <si>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</si>
  <si>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</si>
  <si>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</si>
  <si>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</si>
  <si>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</si>
  <si>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</si>
  <si>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</si>
  <si>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</si>
  <si>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</si>
  <si>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</si>
  <si>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</si>
  <si>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</si>
  <si>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</si>
  <si>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</si>
  <si>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</si>
  <si>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</si>
  <si>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</si>
  <si>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</si>
  <si>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</si>
  <si>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</si>
  <si>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</si>
  <si>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</si>
  <si>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</si>
  <si>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</si>
  <si>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</si>
  <si>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</si>
  <si>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</si>
  <si>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</si>
  <si>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</si>
  <si>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</si>
  <si>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</si>
  <si>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</si>
  <si>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</si>
  <si>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</si>
  <si>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</si>
  <si>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</si>
  <si>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</si>
  <si>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</si>
  <si>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</si>
  <si>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</si>
  <si>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</si>
  <si>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</si>
  <si>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</si>
  <si>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</si>
  <si>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</si>
  <si>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</si>
  <si>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</si>
  <si>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</si>
  <si>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</si>
  <si>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</si>
  <si>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</si>
  <si>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</si>
  <si>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</si>
  <si>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</si>
  <si>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</si>
  <si>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</si>
  <si>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</si>
  <si>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</si>
  <si>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</si>
  <si>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</si>
  <si>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</si>
  <si>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</si>
  <si>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</si>
  <si>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</si>
  <si>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</si>
  <si>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</si>
  <si>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</si>
  <si>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</si>
  <si>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</si>
  <si>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</si>
  <si>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</si>
  <si>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</si>
  <si>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</si>
  <si>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</si>
  <si>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</si>
  <si>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</si>
  <si>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</si>
  <si>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</si>
  <si>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</si>
  <si>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</si>
  <si>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</si>
  <si>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</si>
  <si>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</si>
  <si>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</si>
  <si>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</si>
  <si>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</si>
  <si>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</si>
  <si>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</si>
  <si>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</si>
  <si>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</si>
  <si>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</si>
  <si>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</si>
  <si>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</si>
  <si>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</si>
  <si>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</si>
  <si>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</si>
  <si>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</si>
  <si>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</si>
  <si>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</si>
  <si>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</si>
  <si>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</si>
  <si>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</si>
  <si>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</si>
  <si>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</si>
  <si>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</si>
  <si>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</si>
  <si>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</si>
  <si>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</si>
  <si>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</si>
  <si>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</si>
  <si>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</si>
  <si>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</si>
  <si>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</si>
  <si>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</si>
  <si>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</si>
  <si>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</si>
  <si>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</si>
  <si>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</si>
  <si>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</si>
  <si>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</si>
  <si>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</si>
  <si>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</si>
  <si>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</si>
  <si>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</si>
  <si>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</si>
  <si>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</si>
  <si>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</si>
  <si>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</si>
  <si>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</si>
  <si>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</si>
  <si>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</si>
  <si>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</si>
  <si>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</si>
  <si>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</si>
  <si>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</si>
  <si>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</si>
  <si>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</si>
  <si>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</si>
  <si>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</si>
  <si>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</si>
  <si>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</si>
  <si>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</si>
  <si>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</si>
  <si>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</si>
  <si>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</si>
  <si>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</si>
  <si>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</si>
  <si>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</si>
  <si>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</si>
  <si>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</si>
  <si>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</si>
  <si>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</si>
  <si>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</si>
  <si>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</si>
  <si>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</si>
  <si>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</si>
  <si>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</si>
  <si>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</si>
  <si>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</si>
  <si>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</si>
  <si>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</si>
  <si>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</si>
  <si>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</si>
  <si>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</si>
  <si>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</si>
  <si>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</si>
  <si>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</si>
  <si>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</si>
  <si>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</si>
  <si>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</si>
  <si>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</si>
  <si>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</si>
  <si>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</si>
  <si>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</si>
  <si>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</si>
  <si>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</si>
  <si>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</si>
  <si>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</si>
  <si>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</si>
  <si>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</si>
  <si>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</si>
  <si>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</si>
  <si>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</si>
  <si>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</si>
  <si>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</si>
  <si>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</si>
  <si>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</si>
  <si>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</si>
  <si>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</si>
  <si>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</si>
  <si>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</si>
  <si>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</si>
  <si>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</si>
  <si>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</si>
  <si>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</si>
  <si>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</si>
  <si>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</si>
  <si>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</si>
  <si>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</si>
  <si>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</si>
  <si>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</si>
  <si>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</si>
  <si>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</si>
  <si>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</si>
  <si>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</si>
  <si>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</si>
  <si>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</si>
  <si>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</si>
  <si>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</si>
  <si>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</si>
  <si>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</si>
  <si>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</si>
  <si>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</si>
  <si>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</si>
  <si>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</si>
  <si>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</si>
  <si>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</si>
  <si>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</si>
  <si>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</si>
  <si>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</si>
  <si>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</si>
  <si>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</si>
  <si>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</si>
  <si>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</si>
  <si>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</si>
  <si>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</si>
  <si>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</si>
  <si>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</si>
  <si>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</si>
  <si>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</si>
  <si>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</si>
  <si>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</si>
  <si>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</si>
  <si>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</si>
  <si>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</si>
  <si>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</si>
  <si>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</si>
  <si>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</si>
  <si>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</si>
  <si>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</si>
  <si>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</si>
  <si>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</si>
  <si>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</si>
  <si>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</si>
  <si>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</si>
  <si>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大臣官房</t>
  </si>
  <si>
    <t>総務課・会計課・技術調査課</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</si>
  <si>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</si>
  <si>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</si>
  <si>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</si>
  <si>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</si>
  <si>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t>
  </si>
  <si>
    <t>-</t>
    <phoneticPr fontId="5"/>
  </si>
  <si>
    <t>-</t>
    <phoneticPr fontId="5"/>
  </si>
  <si>
    <t>-</t>
    <phoneticPr fontId="5"/>
  </si>
  <si>
    <t>-</t>
    <phoneticPr fontId="5"/>
  </si>
  <si>
    <t>独立行政法人評価委員会の年度評価で、上位の評価結果を得ること。(第3期中長期目標期間（23年度～27年度））</t>
  </si>
  <si>
    <t>個別項目全15項目のうち、上位の評価結果の割合（25年度まではA評価以上、26年度からはB評価以上）</t>
  </si>
  <si>
    <t>件</t>
    <rPh sb="0" eb="1">
      <t>ケン</t>
    </rPh>
    <phoneticPr fontId="5"/>
  </si>
  <si>
    <t>-</t>
    <phoneticPr fontId="5"/>
  </si>
  <si>
    <t>-</t>
    <phoneticPr fontId="5"/>
  </si>
  <si>
    <t>-</t>
    <phoneticPr fontId="5"/>
  </si>
  <si>
    <t>-</t>
    <phoneticPr fontId="5"/>
  </si>
  <si>
    <t>XI　ICTの利活用及び技術研究開発の推進</t>
  </si>
  <si>
    <t>41 技術研究開発を推進する</t>
  </si>
  <si>
    <t>百万円</t>
    <rPh sb="0" eb="2">
      <t>ヒャクマン</t>
    </rPh>
    <rPh sb="2" eb="3">
      <t>エン</t>
    </rPh>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</si>
  <si>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</si>
  <si>
    <t>－</t>
    <phoneticPr fontId="5"/>
  </si>
  <si>
    <t>－</t>
    <phoneticPr fontId="5"/>
  </si>
  <si>
    <t>国土交通省</t>
  </si>
  <si>
    <t>国土交通大臣及び農林水産大臣からの指示による中長期目標に基づき、中長期計画を策定し実施している。</t>
    <rPh sb="23" eb="24">
      <t>チョウ</t>
    </rPh>
    <rPh sb="33" eb="34">
      <t>チョウ</t>
    </rPh>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</si>
  <si>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</si>
  <si>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</si>
  <si>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</si>
  <si>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</si>
  <si>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</si>
  <si>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</si>
  <si>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</si>
  <si>
    <t>有</t>
  </si>
  <si>
    <t>外部委託費</t>
    <rPh sb="0" eb="2">
      <t>ガイブ</t>
    </rPh>
    <rPh sb="2" eb="5">
      <t>イタクヒ</t>
    </rPh>
    <phoneticPr fontId="5"/>
  </si>
  <si>
    <t>国立研究開発法人土木研究所（施設整備費）</t>
    <rPh sb="14" eb="16">
      <t>シセツ</t>
    </rPh>
    <rPh sb="16" eb="19">
      <t>セイビヒ</t>
    </rPh>
    <phoneticPr fontId="5"/>
  </si>
  <si>
    <t>-</t>
    <phoneticPr fontId="5"/>
  </si>
  <si>
    <t>施設整備費補助金</t>
    <rPh sb="0" eb="2">
      <t>シセツ</t>
    </rPh>
    <rPh sb="2" eb="5">
      <t>セイビヒ</t>
    </rPh>
    <rPh sb="5" eb="8">
      <t>ホジョキン</t>
    </rPh>
    <phoneticPr fontId="5"/>
  </si>
  <si>
    <t>土木研究所が整備した施設数</t>
    <rPh sb="0" eb="2">
      <t>ドボク</t>
    </rPh>
    <rPh sb="2" eb="5">
      <t>ケンキュウジョ</t>
    </rPh>
    <rPh sb="6" eb="8">
      <t>セイビ</t>
    </rPh>
    <rPh sb="10" eb="13">
      <t>シセツスウ</t>
    </rPh>
    <phoneticPr fontId="5"/>
  </si>
  <si>
    <t>当該年度当初予算額／当該年度当初施設数
【施設1件当たりのコスト】　　　　　　　　　　　　　　</t>
  </si>
  <si>
    <t>375/5</t>
    <phoneticPr fontId="5"/>
  </si>
  <si>
    <t>431/6</t>
    <phoneticPr fontId="5"/>
  </si>
  <si>
    <t>422/6</t>
    <phoneticPr fontId="5"/>
  </si>
  <si>
    <t>409/6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</si>
  <si>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</si>
  <si>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</si>
  <si>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</si>
  <si>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</si>
  <si>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</si>
  <si>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</si>
  <si>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</si>
  <si>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</si>
  <si>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</si>
  <si>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</si>
  <si>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</si>
  <si>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</si>
  <si>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</si>
  <si>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</si>
  <si>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14</t>
    <phoneticPr fontId="5"/>
  </si>
  <si>
    <t>15</t>
    <phoneticPr fontId="5"/>
  </si>
  <si>
    <t>18</t>
    <phoneticPr fontId="5"/>
  </si>
  <si>
    <t>423</t>
    <phoneticPr fontId="5"/>
  </si>
  <si>
    <t>404</t>
    <phoneticPr fontId="5"/>
  </si>
  <si>
    <t>420</t>
    <phoneticPr fontId="5"/>
  </si>
  <si>
    <t>438</t>
    <phoneticPr fontId="5"/>
  </si>
  <si>
    <t>研究施設の整備等</t>
    <rPh sb="0" eb="2">
      <t>ケンキュウ</t>
    </rPh>
    <rPh sb="2" eb="4">
      <t>シセツ</t>
    </rPh>
    <rPh sb="5" eb="7">
      <t>セイビ</t>
    </rPh>
    <rPh sb="7" eb="8">
      <t>トウ</t>
    </rPh>
    <phoneticPr fontId="5"/>
  </si>
  <si>
    <t>A.国立研究開発法人土木研究所</t>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</si>
  <si>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</si>
  <si>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土木技術に関する調査、試験、研究及び開発等</t>
    <rPh sb="0" eb="2">
      <t>ドボク</t>
    </rPh>
    <rPh sb="2" eb="4">
      <t>ギジュツ</t>
    </rPh>
    <rPh sb="5" eb="6">
      <t>カン</t>
    </rPh>
    <rPh sb="8" eb="10">
      <t>チョウサ</t>
    </rPh>
    <rPh sb="11" eb="13">
      <t>シケン</t>
    </rPh>
    <rPh sb="14" eb="16">
      <t>ケンキュウ</t>
    </rPh>
    <rPh sb="16" eb="17">
      <t>オヨ</t>
    </rPh>
    <rPh sb="18" eb="20">
      <t>カイハツ</t>
    </rPh>
    <rPh sb="20" eb="21">
      <t>トウ</t>
    </rPh>
    <phoneticPr fontId="5"/>
  </si>
  <si>
    <t>補助金等交付</t>
  </si>
  <si>
    <t>-</t>
    <phoneticPr fontId="5"/>
  </si>
  <si>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</si>
  <si>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工事</t>
    <rPh sb="0" eb="2">
      <t>コウジ</t>
    </rPh>
    <phoneticPr fontId="5"/>
  </si>
  <si>
    <t>30MN大型構造部材万能試験機制御装置等改修工事</t>
    <rPh sb="4" eb="6">
      <t>オオガタ</t>
    </rPh>
    <rPh sb="6" eb="8">
      <t>コウゾウ</t>
    </rPh>
    <rPh sb="8" eb="10">
      <t>ブザイ</t>
    </rPh>
    <rPh sb="10" eb="12">
      <t>バンノウ</t>
    </rPh>
    <rPh sb="12" eb="15">
      <t>シケンキ</t>
    </rPh>
    <rPh sb="15" eb="17">
      <t>セイギョ</t>
    </rPh>
    <rPh sb="17" eb="19">
      <t>ソウチ</t>
    </rPh>
    <rPh sb="19" eb="20">
      <t>トウ</t>
    </rPh>
    <rPh sb="20" eb="22">
      <t>カイシュウ</t>
    </rPh>
    <rPh sb="22" eb="24">
      <t>コウジ</t>
    </rPh>
    <phoneticPr fontId="5"/>
  </si>
  <si>
    <t>（株）島津製作所</t>
    <rPh sb="1" eb="2">
      <t>カブ</t>
    </rPh>
    <rPh sb="3" eb="4">
      <t>シマ</t>
    </rPh>
    <rPh sb="4" eb="5">
      <t>ツ</t>
    </rPh>
    <rPh sb="5" eb="8">
      <t>セイサクジョ</t>
    </rPh>
    <phoneticPr fontId="5"/>
  </si>
  <si>
    <t>風洞装置付２次元造波水路改造その他工事</t>
    <rPh sb="0" eb="2">
      <t>フウドウ</t>
    </rPh>
    <rPh sb="2" eb="4">
      <t>ソウチ</t>
    </rPh>
    <rPh sb="4" eb="5">
      <t>ツ</t>
    </rPh>
    <rPh sb="6" eb="8">
      <t>ジゲン</t>
    </rPh>
    <rPh sb="8" eb="10">
      <t>ゾウハ</t>
    </rPh>
    <rPh sb="10" eb="12">
      <t>スイロ</t>
    </rPh>
    <rPh sb="12" eb="14">
      <t>カイゾウ</t>
    </rPh>
    <rPh sb="16" eb="17">
      <t>タ</t>
    </rPh>
    <rPh sb="17" eb="19">
      <t>コウジ</t>
    </rPh>
    <phoneticPr fontId="5"/>
  </si>
  <si>
    <t>（株）アサヒテクノ</t>
    <rPh sb="1" eb="2">
      <t>カブ</t>
    </rPh>
    <phoneticPr fontId="5"/>
  </si>
  <si>
    <t>H29研究本館空調設備改修工事</t>
    <rPh sb="3" eb="5">
      <t>ケンキュウ</t>
    </rPh>
    <rPh sb="5" eb="7">
      <t>ホンカン</t>
    </rPh>
    <rPh sb="7" eb="9">
      <t>クウチョウ</t>
    </rPh>
    <rPh sb="9" eb="11">
      <t>セツビ</t>
    </rPh>
    <rPh sb="11" eb="13">
      <t>カイシュウ</t>
    </rPh>
    <rPh sb="13" eb="15">
      <t>コウジ</t>
    </rPh>
    <phoneticPr fontId="5"/>
  </si>
  <si>
    <t>滑走式衝撃載荷試験装置改修工事</t>
    <rPh sb="0" eb="2">
      <t>カッソウ</t>
    </rPh>
    <rPh sb="2" eb="3">
      <t>シキ</t>
    </rPh>
    <rPh sb="3" eb="5">
      <t>ショウゲキ</t>
    </rPh>
    <rPh sb="5" eb="7">
      <t>サイカ</t>
    </rPh>
    <rPh sb="7" eb="9">
      <t>シケン</t>
    </rPh>
    <rPh sb="9" eb="11">
      <t>ソウチ</t>
    </rPh>
    <rPh sb="11" eb="13">
      <t>カイシュウ</t>
    </rPh>
    <rPh sb="13" eb="15">
      <t>コウジ</t>
    </rPh>
    <phoneticPr fontId="5"/>
  </si>
  <si>
    <t>田尻機械工業（株）</t>
    <rPh sb="0" eb="2">
      <t>タジリ</t>
    </rPh>
    <rPh sb="2" eb="4">
      <t>キカイ</t>
    </rPh>
    <rPh sb="4" eb="6">
      <t>コウギョウ</t>
    </rPh>
    <rPh sb="7" eb="8">
      <t>カブ</t>
    </rPh>
    <phoneticPr fontId="5"/>
  </si>
  <si>
    <t>地質試料の高清浄分析環境の整備作業</t>
    <rPh sb="0" eb="2">
      <t>チシツ</t>
    </rPh>
    <rPh sb="2" eb="4">
      <t>シリョウ</t>
    </rPh>
    <rPh sb="5" eb="6">
      <t>コウ</t>
    </rPh>
    <rPh sb="6" eb="8">
      <t>セイジョウ</t>
    </rPh>
    <rPh sb="8" eb="10">
      <t>ブンセキ</t>
    </rPh>
    <rPh sb="10" eb="12">
      <t>カンキョウ</t>
    </rPh>
    <rPh sb="13" eb="15">
      <t>セイビ</t>
    </rPh>
    <rPh sb="15" eb="17">
      <t>サギョウ</t>
    </rPh>
    <phoneticPr fontId="5"/>
  </si>
  <si>
    <t>エムティエスジャパン（株）</t>
    <rPh sb="11" eb="12">
      <t>カブ</t>
    </rPh>
    <phoneticPr fontId="5"/>
  </si>
  <si>
    <t>H29三次元大型振動台整備業務</t>
    <rPh sb="3" eb="6">
      <t>サンジゲン</t>
    </rPh>
    <rPh sb="6" eb="8">
      <t>オオガタ</t>
    </rPh>
    <rPh sb="8" eb="10">
      <t>シンドウ</t>
    </rPh>
    <rPh sb="10" eb="11">
      <t>ダイ</t>
    </rPh>
    <rPh sb="11" eb="13">
      <t>セイビ</t>
    </rPh>
    <rPh sb="13" eb="15">
      <t>ギョウム</t>
    </rPh>
    <phoneticPr fontId="5"/>
  </si>
  <si>
    <t>（株）折本工業</t>
    <rPh sb="1" eb="2">
      <t>カブ</t>
    </rPh>
    <rPh sb="3" eb="5">
      <t>オリモト</t>
    </rPh>
    <rPh sb="5" eb="7">
      <t>コウギョウ</t>
    </rPh>
    <phoneticPr fontId="5"/>
  </si>
  <si>
    <t>研究本館３階空調機械室改修工事</t>
    <rPh sb="0" eb="2">
      <t>ケンキュウ</t>
    </rPh>
    <rPh sb="2" eb="4">
      <t>ホンカン</t>
    </rPh>
    <rPh sb="5" eb="6">
      <t>カイ</t>
    </rPh>
    <rPh sb="6" eb="8">
      <t>クウチョウ</t>
    </rPh>
    <rPh sb="8" eb="11">
      <t>キカイシツ</t>
    </rPh>
    <rPh sb="11" eb="13">
      <t>カイシュウ</t>
    </rPh>
    <rPh sb="13" eb="15">
      <t>コウジ</t>
    </rPh>
    <phoneticPr fontId="5"/>
  </si>
  <si>
    <t>H29三次元大型振動台冷却塔改修設計業務</t>
    <rPh sb="3" eb="6">
      <t>サンジゲン</t>
    </rPh>
    <rPh sb="6" eb="8">
      <t>オオガタ</t>
    </rPh>
    <rPh sb="8" eb="10">
      <t>シンドウ</t>
    </rPh>
    <rPh sb="10" eb="11">
      <t>ダイ</t>
    </rPh>
    <rPh sb="11" eb="13">
      <t>レイキャク</t>
    </rPh>
    <rPh sb="13" eb="14">
      <t>トウ</t>
    </rPh>
    <rPh sb="14" eb="16">
      <t>カイシュウ</t>
    </rPh>
    <rPh sb="16" eb="18">
      <t>セッケイ</t>
    </rPh>
    <rPh sb="18" eb="20">
      <t>ギョウム</t>
    </rPh>
    <phoneticPr fontId="5"/>
  </si>
  <si>
    <t>三井造船（株）</t>
    <rPh sb="0" eb="2">
      <t>ミツイ</t>
    </rPh>
    <rPh sb="2" eb="4">
      <t>ゾウセン</t>
    </rPh>
    <rPh sb="5" eb="6">
      <t>カブ</t>
    </rPh>
    <phoneticPr fontId="5"/>
  </si>
  <si>
    <t>（株）北建</t>
    <rPh sb="1" eb="2">
      <t>カブ</t>
    </rPh>
    <rPh sb="3" eb="4">
      <t>キタ</t>
    </rPh>
    <rPh sb="4" eb="5">
      <t>タツル</t>
    </rPh>
    <phoneticPr fontId="5"/>
  </si>
  <si>
    <t>（株）スペースデザイン</t>
    <rPh sb="1" eb="2">
      <t>カブ</t>
    </rPh>
    <phoneticPr fontId="5"/>
  </si>
  <si>
    <t>-</t>
    <phoneticPr fontId="5"/>
  </si>
  <si>
    <t>平成28年度の業務実績について、国土交通大臣から「着実な取組状況にある」と評価された。</t>
    <rPh sb="25" eb="27">
      <t>チャクジツ</t>
    </rPh>
    <rPh sb="28" eb="29">
      <t>ト</t>
    </rPh>
    <rPh sb="29" eb="30">
      <t>ク</t>
    </rPh>
    <rPh sb="30" eb="32">
      <t>ジョウキョウ</t>
    </rPh>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</si>
  <si>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
このほか、独立行政法人通則法に基づき、平成27年度から、国土交通省国立研究開発法人審議会の意見を聴いたうえで、国土交通大臣が業務実績について評価することになり、平成28年度の業績評価について、「着実な取組状況にある」と評価された。</t>
    <rPh sb="223" eb="225">
      <t>チャクジツ</t>
    </rPh>
    <phoneticPr fontId="5"/>
  </si>
  <si>
    <t>-</t>
    <phoneticPr fontId="5"/>
  </si>
  <si>
    <t>研究開発について、年度評価で、B評価以上の評価結果を得ること。（第4期中長期目標期間（28年度～33年度））</t>
    <rPh sb="16" eb="18">
      <t>ヒョウカ</t>
    </rPh>
    <rPh sb="18" eb="20">
      <t>イジョウ</t>
    </rPh>
    <rPh sb="21" eb="23">
      <t>ヒョウカ</t>
    </rPh>
    <rPh sb="23" eb="25">
      <t>ケッカ</t>
    </rPh>
    <rPh sb="26" eb="27">
      <t>エ</t>
    </rPh>
    <phoneticPr fontId="5"/>
  </si>
  <si>
    <t>研究開発の3つの目標のうち、B評価以上の評価結果の割合</t>
    <rPh sb="25" eb="27">
      <t>ワリアイ</t>
    </rPh>
    <phoneticPr fontId="5"/>
  </si>
  <si>
    <t>国土交通省所管独立行政法人の平成27年度における業務実績評価の結果について（国土交通省作成）</t>
    <rPh sb="38" eb="40">
      <t>コクド</t>
    </rPh>
    <rPh sb="40" eb="43">
      <t>コウツウショウ</t>
    </rPh>
    <rPh sb="43" eb="45">
      <t>サクセイ</t>
    </rPh>
    <phoneticPr fontId="5"/>
  </si>
  <si>
    <t>国土交通省所管独立行政法人の平成28年度における業務実績評価の結果について（国土交通省作成）
平成29年度については主務大臣より公表予定</t>
    <rPh sb="38" eb="40">
      <t>コクド</t>
    </rPh>
    <rPh sb="40" eb="43">
      <t>コウツウショウ</t>
    </rPh>
    <rPh sb="43" eb="45">
      <t>サクセイ</t>
    </rPh>
    <rPh sb="47" eb="49">
      <t>ヘイセイ</t>
    </rPh>
    <rPh sb="51" eb="53">
      <t>ネンド</t>
    </rPh>
    <phoneticPr fontId="5"/>
  </si>
  <si>
    <t>一者応札となっている契約については、原因の分析を行い、改善に努められたい。</t>
    <phoneticPr fontId="5"/>
  </si>
  <si>
    <t>B.（株）日立製作所</t>
    <rPh sb="3" eb="4">
      <t>カブ</t>
    </rPh>
    <rPh sb="5" eb="7">
      <t>ヒタチ</t>
    </rPh>
    <rPh sb="7" eb="10">
      <t>セイサクショ</t>
    </rPh>
    <phoneticPr fontId="5"/>
  </si>
  <si>
    <t>大型動的遠心力載荷試験設備工事</t>
    <rPh sb="0" eb="2">
      <t>オオガタ</t>
    </rPh>
    <rPh sb="2" eb="4">
      <t>ドウテキ</t>
    </rPh>
    <rPh sb="4" eb="7">
      <t>エンシンリョク</t>
    </rPh>
    <rPh sb="7" eb="11">
      <t>サイカシケン</t>
    </rPh>
    <rPh sb="11" eb="13">
      <t>セツビ</t>
    </rPh>
    <rPh sb="13" eb="15">
      <t>コウジ</t>
    </rPh>
    <phoneticPr fontId="5"/>
  </si>
  <si>
    <t>工事</t>
    <rPh sb="0" eb="2">
      <t>コウジ</t>
    </rPh>
    <phoneticPr fontId="5"/>
  </si>
  <si>
    <t>美和電気工業（株）</t>
    <rPh sb="0" eb="2">
      <t>ミワ</t>
    </rPh>
    <rPh sb="2" eb="4">
      <t>デンキ</t>
    </rPh>
    <rPh sb="4" eb="6">
      <t>コウギョウ</t>
    </rPh>
    <rPh sb="7" eb="8">
      <t>カブ</t>
    </rPh>
    <phoneticPr fontId="5"/>
  </si>
  <si>
    <t>ICP質量分析装置購入　外2件</t>
    <phoneticPr fontId="5"/>
  </si>
  <si>
    <t>随意契約
（公募）</t>
    <rPh sb="0" eb="2">
      <t>ズイイ</t>
    </rPh>
    <rPh sb="2" eb="4">
      <t>ケイヤク</t>
    </rPh>
    <rPh sb="6" eb="8">
      <t>コウボ</t>
    </rPh>
    <phoneticPr fontId="5"/>
  </si>
  <si>
    <t>大型動的遠心力載荷試験設備工事　外１件</t>
    <rPh sb="0" eb="2">
      <t>オオガタ</t>
    </rPh>
    <rPh sb="2" eb="4">
      <t>ドウテキ</t>
    </rPh>
    <rPh sb="4" eb="7">
      <t>エンシンリョク</t>
    </rPh>
    <rPh sb="7" eb="9">
      <t>サイカ</t>
    </rPh>
    <rPh sb="9" eb="11">
      <t>シケン</t>
    </rPh>
    <rPh sb="11" eb="13">
      <t>セツビ</t>
    </rPh>
    <rPh sb="13" eb="15">
      <t>コウジ</t>
    </rPh>
    <rPh sb="16" eb="17">
      <t>ホカ</t>
    </rPh>
    <rPh sb="18" eb="19">
      <t>ケン</t>
    </rPh>
    <phoneticPr fontId="5"/>
  </si>
  <si>
    <t>H29三次元大型振動台改修工事</t>
    <rPh sb="3" eb="6">
      <t>サンジゲン</t>
    </rPh>
    <rPh sb="6" eb="8">
      <t>オオガタ</t>
    </rPh>
    <rPh sb="8" eb="10">
      <t>シンドウ</t>
    </rPh>
    <rPh sb="10" eb="11">
      <t>ダイ</t>
    </rPh>
    <rPh sb="11" eb="13">
      <t>カイシュウ</t>
    </rPh>
    <rPh sb="13" eb="15">
      <t>コウジ</t>
    </rPh>
    <phoneticPr fontId="5"/>
  </si>
  <si>
    <t>総務課長 長橋 和久
会計課長 市川 篤志
技術調査課長 岡村 次郎</t>
    <rPh sb="5" eb="7">
      <t>ナガバシ</t>
    </rPh>
    <rPh sb="8" eb="10">
      <t>ワク</t>
    </rPh>
    <rPh sb="16" eb="18">
      <t>イチカワ</t>
    </rPh>
    <rPh sb="19" eb="21">
      <t>アツシ</t>
    </rPh>
    <rPh sb="29" eb="31">
      <t>オカムラ</t>
    </rPh>
    <rPh sb="32" eb="34">
      <t>ジロウ</t>
    </rPh>
    <phoneticPr fontId="5"/>
  </si>
  <si>
    <t>石狩水理実験場等の整備による増。</t>
    <rPh sb="0" eb="2">
      <t>イシカリ</t>
    </rPh>
    <rPh sb="2" eb="4">
      <t>スイリ</t>
    </rPh>
    <rPh sb="4" eb="7">
      <t>ジッケンジョウ</t>
    </rPh>
    <rPh sb="7" eb="8">
      <t>トウ</t>
    </rPh>
    <rPh sb="9" eb="11">
      <t>セイビ</t>
    </rPh>
    <rPh sb="14" eb="15">
      <t>ゾウ</t>
    </rPh>
    <phoneticPr fontId="5"/>
  </si>
  <si>
    <t>執行等改善</t>
    <phoneticPr fontId="5"/>
  </si>
  <si>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5"/>
  </si>
  <si>
    <t>（株）日立製作所</t>
    <rPh sb="5" eb="6">
      <t>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</si>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</sst>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51</xdr:col>
      <xdr:colOff>142875</xdr:colOff>
      <xdr:row>735</xdr:row>
      <xdr:rowOff>285750</xdr:rowOff>
    </xdr:from>
    <xdr:to>
      <xdr:col>63</xdr:col>
      <xdr:colOff>523875</xdr:colOff>
      <xdr:row>752</xdr:row>
      <xdr:rowOff>247650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0620375" y="43662600"/>
          <a:ext cx="7210425" cy="5800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25400</xdr:colOff>
      <xdr:row>740</xdr:row>
      <xdr:rowOff>38100</xdr:rowOff>
    </xdr:from>
    <xdr:to>
      <xdr:col>45</xdr:col>
      <xdr:colOff>123825</xdr:colOff>
      <xdr:row>762</xdr:row>
      <xdr:rowOff>196850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45135800"/>
          <a:ext cx="7210425" cy="584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115" zoomScaleNormal="75" zoomScaleSheetLayoutView="115" zoomScalePageLayoutView="85" workbookViewId="0">
      <selection activeCell="AP873" sqref="AP873:AX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422</v>
      </c>
      <c r="AT2" s="218"/>
      <c r="AU2" s="218"/>
      <c r="AV2" s="52" t="str">
        <f>IF(AW2="", "", "-")</f>
        <v/>
      </c>
      <c r="AW2" s="395"/>
      <c r="AX2" s="395"/>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573</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584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549</v>
      </c>
      <c r="AF4" s="707"/>
      <c r="AG4" s="707"/>
      <c r="AH4" s="707"/>
      <c r="AI4" s="707"/>
      <c r="AJ4" s="707"/>
      <c r="AK4" s="707"/>
      <c r="AL4" s="707"/>
      <c r="AM4" s="707"/>
      <c r="AN4" s="707"/>
      <c r="AO4" s="707"/>
      <c r="AP4" s="708"/>
      <c r="AQ4" s="709" t="s">
        <v>2</v>
      </c>
      <c r="AR4" s="704"/>
      <c r="AS4" s="704"/>
      <c r="AT4" s="704"/>
      <c r="AU4" s="704"/>
      <c r="AV4" s="704"/>
      <c r="AW4" s="704"/>
      <c r="AX4" s="710"/>
    </row>
    <row r="5" spans="1:50" ht="57" customHeight="1" x14ac:dyDescent="0.15">
      <c r="A5" s="711" t="s">
        <v>67</v>
      </c>
      <c r="B5" s="712"/>
      <c r="C5" s="712"/>
      <c r="D5" s="712"/>
      <c r="E5" s="712"/>
      <c r="F5" s="713"/>
      <c r="G5" s="561" t="s">
        <v>176</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550</v>
      </c>
      <c r="AF5" s="720"/>
      <c r="AG5" s="720"/>
      <c r="AH5" s="720"/>
      <c r="AI5" s="720"/>
      <c r="AJ5" s="720"/>
      <c r="AK5" s="720"/>
      <c r="AL5" s="720"/>
      <c r="AM5" s="720"/>
      <c r="AN5" s="720"/>
      <c r="AO5" s="720"/>
      <c r="AP5" s="721"/>
      <c r="AQ5" s="722" t="s">
        <v>655</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551</v>
      </c>
      <c r="H7" s="836"/>
      <c r="I7" s="836"/>
      <c r="J7" s="836"/>
      <c r="K7" s="836"/>
      <c r="L7" s="836"/>
      <c r="M7" s="836"/>
      <c r="N7" s="836"/>
      <c r="O7" s="836"/>
      <c r="P7" s="836"/>
      <c r="Q7" s="836"/>
      <c r="R7" s="836"/>
      <c r="S7" s="836"/>
      <c r="T7" s="836"/>
      <c r="U7" s="836"/>
      <c r="V7" s="836"/>
      <c r="W7" s="836"/>
      <c r="X7" s="837"/>
      <c r="Y7" s="393" t="s">
        <v>546</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科学技術・イノベーション</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431</v>
      </c>
      <c r="Q13" s="98"/>
      <c r="R13" s="98"/>
      <c r="S13" s="98"/>
      <c r="T13" s="98"/>
      <c r="U13" s="98"/>
      <c r="V13" s="99"/>
      <c r="W13" s="97">
        <v>422</v>
      </c>
      <c r="X13" s="98"/>
      <c r="Y13" s="98"/>
      <c r="Z13" s="98"/>
      <c r="AA13" s="98"/>
      <c r="AB13" s="98"/>
      <c r="AC13" s="99"/>
      <c r="AD13" s="97">
        <v>409</v>
      </c>
      <c r="AE13" s="98"/>
      <c r="AF13" s="98"/>
      <c r="AG13" s="98"/>
      <c r="AH13" s="98"/>
      <c r="AI13" s="98"/>
      <c r="AJ13" s="99"/>
      <c r="AK13" s="97">
        <v>375</v>
      </c>
      <c r="AL13" s="98"/>
      <c r="AM13" s="98"/>
      <c r="AN13" s="98"/>
      <c r="AO13" s="98"/>
      <c r="AP13" s="98"/>
      <c r="AQ13" s="99"/>
      <c r="AR13" s="94">
        <v>490</v>
      </c>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585</v>
      </c>
      <c r="Q14" s="98"/>
      <c r="R14" s="98"/>
      <c r="S14" s="98"/>
      <c r="T14" s="98"/>
      <c r="U14" s="98"/>
      <c r="V14" s="99"/>
      <c r="W14" s="97">
        <v>2229</v>
      </c>
      <c r="X14" s="98"/>
      <c r="Y14" s="98"/>
      <c r="Z14" s="98"/>
      <c r="AA14" s="98"/>
      <c r="AB14" s="98"/>
      <c r="AC14" s="99"/>
      <c r="AD14" s="97">
        <v>657</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v>414</v>
      </c>
      <c r="Q15" s="98"/>
      <c r="R15" s="98"/>
      <c r="S15" s="98"/>
      <c r="T15" s="98"/>
      <c r="U15" s="98"/>
      <c r="V15" s="99"/>
      <c r="W15" s="97" t="s">
        <v>556</v>
      </c>
      <c r="X15" s="98"/>
      <c r="Y15" s="98"/>
      <c r="Z15" s="98"/>
      <c r="AA15" s="98"/>
      <c r="AB15" s="98"/>
      <c r="AC15" s="99"/>
      <c r="AD15" s="97">
        <v>1412</v>
      </c>
      <c r="AE15" s="98"/>
      <c r="AF15" s="98"/>
      <c r="AG15" s="98"/>
      <c r="AH15" s="98"/>
      <c r="AI15" s="98"/>
      <c r="AJ15" s="99"/>
      <c r="AK15" s="97">
        <v>666</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557</v>
      </c>
      <c r="Q16" s="98"/>
      <c r="R16" s="98"/>
      <c r="S16" s="98"/>
      <c r="T16" s="98"/>
      <c r="U16" s="98"/>
      <c r="V16" s="99"/>
      <c r="W16" s="97">
        <v>-1412</v>
      </c>
      <c r="X16" s="98"/>
      <c r="Y16" s="98"/>
      <c r="Z16" s="98"/>
      <c r="AA16" s="98"/>
      <c r="AB16" s="98"/>
      <c r="AC16" s="99"/>
      <c r="AD16" s="97">
        <v>-666</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556</v>
      </c>
      <c r="Q17" s="98"/>
      <c r="R17" s="98"/>
      <c r="S17" s="98"/>
      <c r="T17" s="98"/>
      <c r="U17" s="98"/>
      <c r="V17" s="99"/>
      <c r="W17" s="97" t="s">
        <v>556</v>
      </c>
      <c r="X17" s="98"/>
      <c r="Y17" s="98"/>
      <c r="Z17" s="98"/>
      <c r="AA17" s="98"/>
      <c r="AB17" s="98"/>
      <c r="AC17" s="99"/>
      <c r="AD17" s="97" t="s">
        <v>559</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845</v>
      </c>
      <c r="Q18" s="104"/>
      <c r="R18" s="104"/>
      <c r="S18" s="104"/>
      <c r="T18" s="104"/>
      <c r="U18" s="104"/>
      <c r="V18" s="105"/>
      <c r="W18" s="103">
        <f>SUM(W13:AC17)</f>
        <v>1239</v>
      </c>
      <c r="X18" s="104"/>
      <c r="Y18" s="104"/>
      <c r="Z18" s="104"/>
      <c r="AA18" s="104"/>
      <c r="AB18" s="104"/>
      <c r="AC18" s="105"/>
      <c r="AD18" s="103">
        <f>SUM(AD13:AJ17)</f>
        <v>1812</v>
      </c>
      <c r="AE18" s="104"/>
      <c r="AF18" s="104"/>
      <c r="AG18" s="104"/>
      <c r="AH18" s="104"/>
      <c r="AI18" s="104"/>
      <c r="AJ18" s="105"/>
      <c r="AK18" s="103">
        <f>SUM(AK13:AQ17)</f>
        <v>1041</v>
      </c>
      <c r="AL18" s="104"/>
      <c r="AM18" s="104"/>
      <c r="AN18" s="104"/>
      <c r="AO18" s="104"/>
      <c r="AP18" s="104"/>
      <c r="AQ18" s="105"/>
      <c r="AR18" s="103">
        <f>SUM(AR13:AX17)</f>
        <v>490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757</v>
      </c>
      <c r="Q19" s="98"/>
      <c r="R19" s="98"/>
      <c r="S19" s="98"/>
      <c r="T19" s="98"/>
      <c r="U19" s="98"/>
      <c r="V19" s="99"/>
      <c r="W19" s="97">
        <v>1233</v>
      </c>
      <c r="X19" s="98"/>
      <c r="Y19" s="98"/>
      <c r="Z19" s="98"/>
      <c r="AA19" s="98"/>
      <c r="AB19" s="98"/>
      <c r="AC19" s="99"/>
      <c r="AD19" s="97">
        <v>1791</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0.89585798816568052</v>
      </c>
      <c r="Q20" s="542"/>
      <c r="R20" s="542"/>
      <c r="S20" s="542"/>
      <c r="T20" s="542"/>
      <c r="U20" s="542"/>
      <c r="V20" s="542"/>
      <c r="W20" s="542">
        <f t="shared" ref="W20" si="0">IF(W18=0, "-", SUM(W19)/W18)</f>
        <v>0.99515738498789341</v>
      </c>
      <c r="X20" s="542"/>
      <c r="Y20" s="542"/>
      <c r="Z20" s="542"/>
      <c r="AA20" s="542"/>
      <c r="AB20" s="542"/>
      <c r="AC20" s="542"/>
      <c r="AD20" s="542">
        <f t="shared" ref="AD20" si="1">IF(AD18=0, "-", SUM(AD19)/AD18)</f>
        <v>0.98841059602649006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497</v>
      </c>
      <c r="H21" s="933"/>
      <c r="I21" s="933"/>
      <c r="J21" s="933"/>
      <c r="K21" s="933"/>
      <c r="L21" s="933"/>
      <c r="M21" s="933"/>
      <c r="N21" s="933"/>
      <c r="O21" s="933"/>
      <c r="P21" s="542">
        <f>IF(P19=0, "-", SUM(P19)/SUM(P13,P14))</f>
        <v>1.7563805104408352</v>
      </c>
      <c r="Q21" s="542"/>
      <c r="R21" s="542"/>
      <c r="S21" s="542"/>
      <c r="T21" s="542"/>
      <c r="U21" s="542"/>
      <c r="V21" s="542"/>
      <c r="W21" s="542">
        <f t="shared" ref="W21" si="2">IF(W19=0, "-", SUM(W19)/SUM(W13,W14))</f>
        <v>0.46510750660128253</v>
      </c>
      <c r="X21" s="542"/>
      <c r="Y21" s="542"/>
      <c r="Z21" s="542"/>
      <c r="AA21" s="542"/>
      <c r="AB21" s="542"/>
      <c r="AC21" s="542"/>
      <c r="AD21" s="542">
        <f t="shared" ref="AD21" si="3">IF(AD19=0, "-", SUM(AD19)/SUM(AD13,AD14))</f>
        <v>1.6801125703564728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586</v>
      </c>
      <c r="H23" s="184"/>
      <c r="I23" s="184"/>
      <c r="J23" s="184"/>
      <c r="K23" s="184"/>
      <c r="L23" s="184"/>
      <c r="M23" s="184"/>
      <c r="N23" s="184"/>
      <c r="O23" s="185"/>
      <c r="P23" s="94">
        <v>375</v>
      </c>
      <c r="Q23" s="95"/>
      <c r="R23" s="95"/>
      <c r="S23" s="95"/>
      <c r="T23" s="95"/>
      <c r="U23" s="95"/>
      <c r="V23" s="96"/>
      <c r="W23" s="94">
        <v>490</v>
      </c>
      <c r="X23" s="95"/>
      <c r="Y23" s="95"/>
      <c r="Z23" s="95"/>
      <c r="AA23" s="95"/>
      <c r="AB23" s="95"/>
      <c r="AC23" s="96"/>
      <c r="AD23" s="206" t="s">
        <v>656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375</v>
      </c>
      <c r="Q29" s="226"/>
      <c r="R29" s="226"/>
      <c r="S29" s="226"/>
      <c r="T29" s="226"/>
      <c r="U29" s="226"/>
      <c r="V29" s="227"/>
      <c r="W29" s="225">
        <f>AR13</f>
        <v>490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563</v>
      </c>
      <c r="AR31" s="133"/>
      <c r="AS31" s="134" t="s">
        <v>356</v>
      </c>
      <c r="AT31" s="169"/>
      <c r="AU31" s="269">
        <v>27</v>
      </c>
      <c r="AV31" s="269"/>
      <c r="AW31" s="377" t="s">
        <v>300</v>
      </c>
      <c r="AX31" s="378"/>
    </row>
    <row r="32" spans="1:50" ht="23.25" customHeight="1" x14ac:dyDescent="0.15">
      <c r="A32" s="518"/>
      <c r="B32" s="516"/>
      <c r="C32" s="516"/>
      <c r="D32" s="516"/>
      <c r="E32" s="516"/>
      <c r="F32" s="517"/>
      <c r="G32" s="543" t="s">
        <v>560</v>
      </c>
      <c r="H32" s="544"/>
      <c r="I32" s="544"/>
      <c r="J32" s="544"/>
      <c r="K32" s="544"/>
      <c r="L32" s="544"/>
      <c r="M32" s="544"/>
      <c r="N32" s="544"/>
      <c r="O32" s="545"/>
      <c r="P32" s="158" t="s">
        <v>561</v>
      </c>
      <c r="Q32" s="158"/>
      <c r="R32" s="158"/>
      <c r="S32" s="158"/>
      <c r="T32" s="158"/>
      <c r="U32" s="158"/>
      <c r="V32" s="158"/>
      <c r="W32" s="158"/>
      <c r="X32" s="229"/>
      <c r="Y32" s="336" t="s">
        <v>12</v>
      </c>
      <c r="Z32" s="552"/>
      <c r="AA32" s="553"/>
      <c r="AB32" s="554" t="s">
        <v>562</v>
      </c>
      <c r="AC32" s="554"/>
      <c r="AD32" s="554"/>
      <c r="AE32" s="362">
        <v>15</v>
      </c>
      <c r="AF32" s="363"/>
      <c r="AG32" s="363"/>
      <c r="AH32" s="363"/>
      <c r="AI32" s="362" t="s">
        <v>556</v>
      </c>
      <c r="AJ32" s="363"/>
      <c r="AK32" s="363"/>
      <c r="AL32" s="363"/>
      <c r="AM32" s="362" t="s">
        <v>557</v>
      </c>
      <c r="AN32" s="363"/>
      <c r="AO32" s="363"/>
      <c r="AP32" s="363"/>
      <c r="AQ32" s="100" t="s">
        <v>557</v>
      </c>
      <c r="AR32" s="101"/>
      <c r="AS32" s="101"/>
      <c r="AT32" s="102"/>
      <c r="AU32" s="363">
        <v>15</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562</v>
      </c>
      <c r="AC33" s="525"/>
      <c r="AD33" s="525"/>
      <c r="AE33" s="362">
        <v>15</v>
      </c>
      <c r="AF33" s="363"/>
      <c r="AG33" s="363"/>
      <c r="AH33" s="363"/>
      <c r="AI33" s="362" t="s">
        <v>556</v>
      </c>
      <c r="AJ33" s="363"/>
      <c r="AK33" s="363"/>
      <c r="AL33" s="363"/>
      <c r="AM33" s="362" t="s">
        <v>558</v>
      </c>
      <c r="AN33" s="363"/>
      <c r="AO33" s="363"/>
      <c r="AP33" s="363"/>
      <c r="AQ33" s="100" t="s">
        <v>557</v>
      </c>
      <c r="AR33" s="101"/>
      <c r="AS33" s="101"/>
      <c r="AT33" s="102"/>
      <c r="AU33" s="363">
        <v>15</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v>100</v>
      </c>
      <c r="AF34" s="363"/>
      <c r="AG34" s="363"/>
      <c r="AH34" s="363"/>
      <c r="AI34" s="362" t="s">
        <v>556</v>
      </c>
      <c r="AJ34" s="363"/>
      <c r="AK34" s="363"/>
      <c r="AL34" s="363"/>
      <c r="AM34" s="362" t="s">
        <v>558</v>
      </c>
      <c r="AN34" s="363"/>
      <c r="AO34" s="363"/>
      <c r="AP34" s="363"/>
      <c r="AQ34" s="100" t="s">
        <v>564</v>
      </c>
      <c r="AR34" s="101"/>
      <c r="AS34" s="101"/>
      <c r="AT34" s="102"/>
      <c r="AU34" s="363">
        <v>100</v>
      </c>
      <c r="AV34" s="363"/>
      <c r="AW34" s="363"/>
      <c r="AX34" s="365"/>
    </row>
    <row r="35" spans="1:50" ht="23.25" customHeight="1" x14ac:dyDescent="0.15">
      <c r="A35" s="903" t="s">
        <v>526</v>
      </c>
      <c r="B35" s="904"/>
      <c r="C35" s="904"/>
      <c r="D35" s="904"/>
      <c r="E35" s="904"/>
      <c r="F35" s="905"/>
      <c r="G35" s="909" t="s">
        <v>644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t="s">
        <v>558</v>
      </c>
      <c r="AR38" s="133"/>
      <c r="AS38" s="134" t="s">
        <v>356</v>
      </c>
      <c r="AT38" s="169"/>
      <c r="AU38" s="269">
        <v>33</v>
      </c>
      <c r="AV38" s="269"/>
      <c r="AW38" s="377" t="s">
        <v>300</v>
      </c>
      <c r="AX38" s="378"/>
    </row>
    <row r="39" spans="1:50" ht="23.25" customHeight="1" x14ac:dyDescent="0.15">
      <c r="A39" s="518"/>
      <c r="B39" s="516"/>
      <c r="C39" s="516"/>
      <c r="D39" s="516"/>
      <c r="E39" s="516"/>
      <c r="F39" s="517"/>
      <c r="G39" s="543" t="s">
        <v>642</v>
      </c>
      <c r="H39" s="544"/>
      <c r="I39" s="544"/>
      <c r="J39" s="544"/>
      <c r="K39" s="544"/>
      <c r="L39" s="544"/>
      <c r="M39" s="544"/>
      <c r="N39" s="544"/>
      <c r="O39" s="545"/>
      <c r="P39" s="158" t="s">
        <v>643</v>
      </c>
      <c r="Q39" s="158"/>
      <c r="R39" s="158"/>
      <c r="S39" s="158"/>
      <c r="T39" s="158"/>
      <c r="U39" s="158"/>
      <c r="V39" s="158"/>
      <c r="W39" s="158"/>
      <c r="X39" s="229"/>
      <c r="Y39" s="336" t="s">
        <v>12</v>
      </c>
      <c r="Z39" s="552"/>
      <c r="AA39" s="553"/>
      <c r="AB39" s="554" t="s">
        <v>562</v>
      </c>
      <c r="AC39" s="554"/>
      <c r="AD39" s="554"/>
      <c r="AE39" s="362" t="s">
        <v>558</v>
      </c>
      <c r="AF39" s="363"/>
      <c r="AG39" s="363"/>
      <c r="AH39" s="363"/>
      <c r="AI39" s="362">
        <v>3</v>
      </c>
      <c r="AJ39" s="363"/>
      <c r="AK39" s="363"/>
      <c r="AL39" s="363"/>
      <c r="AM39" s="362" t="s">
        <v>641</v>
      </c>
      <c r="AN39" s="363"/>
      <c r="AO39" s="363"/>
      <c r="AP39" s="363"/>
      <c r="AQ39" s="100" t="s">
        <v>556</v>
      </c>
      <c r="AR39" s="101"/>
      <c r="AS39" s="101"/>
      <c r="AT39" s="102"/>
      <c r="AU39" s="100" t="s">
        <v>556</v>
      </c>
      <c r="AV39" s="101"/>
      <c r="AW39" s="101"/>
      <c r="AX39" s="102"/>
    </row>
    <row r="40" spans="1:50" ht="23.2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562</v>
      </c>
      <c r="AC40" s="525"/>
      <c r="AD40" s="525"/>
      <c r="AE40" s="362" t="s">
        <v>557</v>
      </c>
      <c r="AF40" s="363"/>
      <c r="AG40" s="363"/>
      <c r="AH40" s="363"/>
      <c r="AI40" s="362">
        <v>3</v>
      </c>
      <c r="AJ40" s="363"/>
      <c r="AK40" s="363"/>
      <c r="AL40" s="363"/>
      <c r="AM40" s="362">
        <v>3</v>
      </c>
      <c r="AN40" s="363"/>
      <c r="AO40" s="363"/>
      <c r="AP40" s="363"/>
      <c r="AQ40" s="100" t="s">
        <v>556</v>
      </c>
      <c r="AR40" s="101"/>
      <c r="AS40" s="101"/>
      <c r="AT40" s="102"/>
      <c r="AU40" s="100" t="s">
        <v>556</v>
      </c>
      <c r="AV40" s="101"/>
      <c r="AW40" s="101"/>
      <c r="AX40" s="102"/>
    </row>
    <row r="41" spans="1:50" ht="23.25"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t="s">
        <v>565</v>
      </c>
      <c r="AF41" s="363"/>
      <c r="AG41" s="363"/>
      <c r="AH41" s="363"/>
      <c r="AI41" s="362">
        <v>100</v>
      </c>
      <c r="AJ41" s="363"/>
      <c r="AK41" s="363"/>
      <c r="AL41" s="363"/>
      <c r="AM41" s="362" t="s">
        <v>558</v>
      </c>
      <c r="AN41" s="363"/>
      <c r="AO41" s="363"/>
      <c r="AP41" s="363"/>
      <c r="AQ41" s="100" t="s">
        <v>566</v>
      </c>
      <c r="AR41" s="101"/>
      <c r="AS41" s="101"/>
      <c r="AT41" s="102"/>
      <c r="AU41" s="100" t="s">
        <v>563</v>
      </c>
      <c r="AV41" s="101"/>
      <c r="AW41" s="101"/>
      <c r="AX41" s="102"/>
    </row>
    <row r="42" spans="1:50" ht="23.25" customHeight="1" x14ac:dyDescent="0.15">
      <c r="A42" s="903" t="s">
        <v>526</v>
      </c>
      <c r="B42" s="904"/>
      <c r="C42" s="904"/>
      <c r="D42" s="904"/>
      <c r="E42" s="904"/>
      <c r="F42" s="905"/>
      <c r="G42" s="909" t="s">
        <v>645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529</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539</v>
      </c>
      <c r="AV100" s="935"/>
      <c r="AW100" s="935"/>
      <c r="AX100" s="937"/>
    </row>
    <row r="101" spans="1:60" ht="23.25" customHeight="1" x14ac:dyDescent="0.15">
      <c r="A101" s="494"/>
      <c r="B101" s="495"/>
      <c r="C101" s="495"/>
      <c r="D101" s="495"/>
      <c r="E101" s="495"/>
      <c r="F101" s="496"/>
      <c r="G101" s="158" t="s">
        <v>587</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562</v>
      </c>
      <c r="AC101" s="554"/>
      <c r="AD101" s="554"/>
      <c r="AE101" s="362">
        <v>6</v>
      </c>
      <c r="AF101" s="363"/>
      <c r="AG101" s="363"/>
      <c r="AH101" s="364"/>
      <c r="AI101" s="362">
        <v>6</v>
      </c>
      <c r="AJ101" s="363"/>
      <c r="AK101" s="363"/>
      <c r="AL101" s="364"/>
      <c r="AM101" s="362">
        <v>6</v>
      </c>
      <c r="AN101" s="363"/>
      <c r="AO101" s="363"/>
      <c r="AP101" s="364"/>
      <c r="AQ101" s="362" t="s">
        <v>556</v>
      </c>
      <c r="AR101" s="363"/>
      <c r="AS101" s="363"/>
      <c r="AT101" s="364"/>
      <c r="AU101" s="362" t="s">
        <v>559</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562</v>
      </c>
      <c r="AC102" s="554"/>
      <c r="AD102" s="554"/>
      <c r="AE102" s="356">
        <v>6</v>
      </c>
      <c r="AF102" s="356"/>
      <c r="AG102" s="356"/>
      <c r="AH102" s="356"/>
      <c r="AI102" s="356">
        <v>6</v>
      </c>
      <c r="AJ102" s="356"/>
      <c r="AK102" s="356"/>
      <c r="AL102" s="356"/>
      <c r="AM102" s="356">
        <v>6</v>
      </c>
      <c r="AN102" s="356"/>
      <c r="AO102" s="356"/>
      <c r="AP102" s="356"/>
      <c r="AQ102" s="820">
        <v>5</v>
      </c>
      <c r="AR102" s="821"/>
      <c r="AS102" s="821"/>
      <c r="AT102" s="822"/>
      <c r="AU102" s="820" t="s">
        <v>556</v>
      </c>
      <c r="AV102" s="821"/>
      <c r="AW102" s="821"/>
      <c r="AX102" s="822"/>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588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71.8</v>
      </c>
      <c r="AF116" s="356"/>
      <c r="AG116" s="356"/>
      <c r="AH116" s="356"/>
      <c r="AI116" s="356">
        <v>70.3</v>
      </c>
      <c r="AJ116" s="356"/>
      <c r="AK116" s="356"/>
      <c r="AL116" s="356"/>
      <c r="AM116" s="356">
        <v>68.2</v>
      </c>
      <c r="AN116" s="356"/>
      <c r="AO116" s="356"/>
      <c r="AP116" s="356"/>
      <c r="AQ116" s="362">
        <v>75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590</v>
      </c>
      <c r="AF117" s="304"/>
      <c r="AG117" s="304"/>
      <c r="AH117" s="304"/>
      <c r="AI117" s="304" t="s">
        <v>591</v>
      </c>
      <c r="AJ117" s="304"/>
      <c r="AK117" s="304"/>
      <c r="AL117" s="304"/>
      <c r="AM117" s="304" t="s">
        <v>592</v>
      </c>
      <c r="AN117" s="304"/>
      <c r="AO117" s="304"/>
      <c r="AP117" s="304"/>
      <c r="AQ117" s="304" t="s">
        <v>589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v>33</v>
      </c>
      <c r="AV133" s="133"/>
      <c r="AW133" s="134" t="s">
        <v>300</v>
      </c>
      <c r="AX133" s="135"/>
    </row>
    <row r="134" spans="1:50" ht="39.75" customHeight="1" x14ac:dyDescent="0.15">
      <c r="A134" s="1000"/>
      <c r="B134" s="250"/>
      <c r="C134" s="249"/>
      <c r="D134" s="250"/>
      <c r="E134" s="249"/>
      <c r="F134" s="312"/>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v>6</v>
      </c>
      <c r="AF134" s="101"/>
      <c r="AG134" s="101"/>
      <c r="AH134" s="101"/>
      <c r="AI134" s="264">
        <v>6</v>
      </c>
      <c r="AJ134" s="101"/>
      <c r="AK134" s="101"/>
      <c r="AL134" s="101"/>
      <c r="AM134" s="264">
        <v>6</v>
      </c>
      <c r="AN134" s="101"/>
      <c r="AO134" s="101"/>
      <c r="AP134" s="101"/>
      <c r="AQ134" s="264" t="s">
        <v>558</v>
      </c>
      <c r="AR134" s="101"/>
      <c r="AS134" s="101"/>
      <c r="AT134" s="101"/>
      <c r="AU134" s="264" t="s">
        <v>556</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v>6</v>
      </c>
      <c r="AF135" s="101"/>
      <c r="AG135" s="101"/>
      <c r="AH135" s="101"/>
      <c r="AI135" s="264">
        <v>6</v>
      </c>
      <c r="AJ135" s="101"/>
      <c r="AK135" s="101"/>
      <c r="AL135" s="101"/>
      <c r="AM135" s="264">
        <v>6</v>
      </c>
      <c r="AN135" s="101"/>
      <c r="AO135" s="101"/>
      <c r="AP135" s="101"/>
      <c r="AQ135" s="264" t="s">
        <v>566</v>
      </c>
      <c r="AR135" s="101"/>
      <c r="AS135" s="101"/>
      <c r="AT135" s="101"/>
      <c r="AU135" s="264">
        <v>6</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595</v>
      </c>
      <c r="AF432" s="133"/>
      <c r="AG432" s="134" t="s">
        <v>356</v>
      </c>
      <c r="AH432" s="169"/>
      <c r="AI432" s="179"/>
      <c r="AJ432" s="179"/>
      <c r="AK432" s="179"/>
      <c r="AL432" s="174"/>
      <c r="AM432" s="179"/>
      <c r="AN432" s="179"/>
      <c r="AO432" s="179"/>
      <c r="AP432" s="174"/>
      <c r="AQ432" s="215" t="s">
        <v>595</v>
      </c>
      <c r="AR432" s="133"/>
      <c r="AS432" s="134" t="s">
        <v>356</v>
      </c>
      <c r="AT432" s="169"/>
      <c r="AU432" s="133" t="s">
        <v>595</v>
      </c>
      <c r="AV432" s="133"/>
      <c r="AW432" s="134" t="s">
        <v>300</v>
      </c>
      <c r="AX432" s="135"/>
    </row>
    <row r="433" spans="1:50" ht="23.25" customHeight="1" x14ac:dyDescent="0.15">
      <c r="A433" s="1000"/>
      <c r="B433" s="250"/>
      <c r="C433" s="249"/>
      <c r="D433" s="250"/>
      <c r="E433" s="163"/>
      <c r="F433" s="164"/>
      <c r="G433" s="228" t="s">
        <v>571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593</v>
      </c>
      <c r="AC433" s="130"/>
      <c r="AD433" s="130"/>
      <c r="AE433" s="100" t="s">
        <v>594</v>
      </c>
      <c r="AF433" s="101"/>
      <c r="AG433" s="101"/>
      <c r="AH433" s="101"/>
      <c r="AI433" s="100" t="s">
        <v>595</v>
      </c>
      <c r="AJ433" s="101"/>
      <c r="AK433" s="101"/>
      <c r="AL433" s="101"/>
      <c r="AM433" s="100" t="s">
        <v>596</v>
      </c>
      <c r="AN433" s="101"/>
      <c r="AO433" s="101"/>
      <c r="AP433" s="102"/>
      <c r="AQ433" s="100" t="s">
        <v>594</v>
      </c>
      <c r="AR433" s="101"/>
      <c r="AS433" s="101"/>
      <c r="AT433" s="102"/>
      <c r="AU433" s="101" t="s">
        <v>595</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597</v>
      </c>
      <c r="AC434" s="219"/>
      <c r="AD434" s="219"/>
      <c r="AE434" s="100" t="s">
        <v>594</v>
      </c>
      <c r="AF434" s="101"/>
      <c r="AG434" s="101"/>
      <c r="AH434" s="102"/>
      <c r="AI434" s="100" t="s">
        <v>594</v>
      </c>
      <c r="AJ434" s="101"/>
      <c r="AK434" s="101"/>
      <c r="AL434" s="101"/>
      <c r="AM434" s="100" t="s">
        <v>594</v>
      </c>
      <c r="AN434" s="101"/>
      <c r="AO434" s="101"/>
      <c r="AP434" s="102"/>
      <c r="AQ434" s="100" t="s">
        <v>598</v>
      </c>
      <c r="AR434" s="101"/>
      <c r="AS434" s="101"/>
      <c r="AT434" s="102"/>
      <c r="AU434" s="101" t="s">
        <v>595</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595</v>
      </c>
      <c r="AF435" s="101"/>
      <c r="AG435" s="101"/>
      <c r="AH435" s="102"/>
      <c r="AI435" s="100" t="s">
        <v>596</v>
      </c>
      <c r="AJ435" s="101"/>
      <c r="AK435" s="101"/>
      <c r="AL435" s="101"/>
      <c r="AM435" s="100" t="s">
        <v>595</v>
      </c>
      <c r="AN435" s="101"/>
      <c r="AO435" s="101"/>
      <c r="AP435" s="102"/>
      <c r="AQ435" s="100" t="s">
        <v>599</v>
      </c>
      <c r="AR435" s="101"/>
      <c r="AS435" s="101"/>
      <c r="AT435" s="102"/>
      <c r="AU435" s="101" t="s">
        <v>594</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595</v>
      </c>
      <c r="AF457" s="133"/>
      <c r="AG457" s="134" t="s">
        <v>356</v>
      </c>
      <c r="AH457" s="169"/>
      <c r="AI457" s="179"/>
      <c r="AJ457" s="179"/>
      <c r="AK457" s="179"/>
      <c r="AL457" s="174"/>
      <c r="AM457" s="179"/>
      <c r="AN457" s="179"/>
      <c r="AO457" s="179"/>
      <c r="AP457" s="174"/>
      <c r="AQ457" s="215" t="s">
        <v>595</v>
      </c>
      <c r="AR457" s="133"/>
      <c r="AS457" s="134" t="s">
        <v>356</v>
      </c>
      <c r="AT457" s="169"/>
      <c r="AU457" s="133" t="s">
        <v>600</v>
      </c>
      <c r="AV457" s="133"/>
      <c r="AW457" s="134" t="s">
        <v>300</v>
      </c>
      <c r="AX457" s="135"/>
    </row>
    <row r="458" spans="1:50" ht="23.25" customHeight="1" x14ac:dyDescent="0.15">
      <c r="A458" s="1000"/>
      <c r="B458" s="250"/>
      <c r="C458" s="249"/>
      <c r="D458" s="250"/>
      <c r="E458" s="163"/>
      <c r="F458" s="164"/>
      <c r="G458" s="228" t="s">
        <v>571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601</v>
      </c>
      <c r="AC458" s="130"/>
      <c r="AD458" s="130"/>
      <c r="AE458" s="100" t="s">
        <v>602</v>
      </c>
      <c r="AF458" s="101"/>
      <c r="AG458" s="101"/>
      <c r="AH458" s="101"/>
      <c r="AI458" s="100" t="s">
        <v>595</v>
      </c>
      <c r="AJ458" s="101"/>
      <c r="AK458" s="101"/>
      <c r="AL458" s="101"/>
      <c r="AM458" s="100" t="s">
        <v>595</v>
      </c>
      <c r="AN458" s="101"/>
      <c r="AO458" s="101"/>
      <c r="AP458" s="102"/>
      <c r="AQ458" s="100" t="s">
        <v>603</v>
      </c>
      <c r="AR458" s="101"/>
      <c r="AS458" s="101"/>
      <c r="AT458" s="102"/>
      <c r="AU458" s="101" t="s">
        <v>604</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605</v>
      </c>
      <c r="AC459" s="219"/>
      <c r="AD459" s="219"/>
      <c r="AE459" s="100" t="s">
        <v>595</v>
      </c>
      <c r="AF459" s="101"/>
      <c r="AG459" s="101"/>
      <c r="AH459" s="102"/>
      <c r="AI459" s="100" t="s">
        <v>595</v>
      </c>
      <c r="AJ459" s="101"/>
      <c r="AK459" s="101"/>
      <c r="AL459" s="101"/>
      <c r="AM459" s="100" t="s">
        <v>595</v>
      </c>
      <c r="AN459" s="101"/>
      <c r="AO459" s="101"/>
      <c r="AP459" s="102"/>
      <c r="AQ459" s="100" t="s">
        <v>598</v>
      </c>
      <c r="AR459" s="101"/>
      <c r="AS459" s="101"/>
      <c r="AT459" s="102"/>
      <c r="AU459" s="101" t="s">
        <v>595</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595</v>
      </c>
      <c r="AF460" s="101"/>
      <c r="AG460" s="101"/>
      <c r="AH460" s="102"/>
      <c r="AI460" s="100" t="s">
        <v>595</v>
      </c>
      <c r="AJ460" s="101"/>
      <c r="AK460" s="101"/>
      <c r="AL460" s="101"/>
      <c r="AM460" s="100" t="s">
        <v>596</v>
      </c>
      <c r="AN460" s="101"/>
      <c r="AO460" s="101"/>
      <c r="AP460" s="102"/>
      <c r="AQ460" s="100" t="s">
        <v>595</v>
      </c>
      <c r="AR460" s="101"/>
      <c r="AS460" s="101"/>
      <c r="AT460" s="102"/>
      <c r="AU460" s="101" t="s">
        <v>594</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572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548</v>
      </c>
      <c r="AE702" s="902"/>
      <c r="AF702" s="902"/>
      <c r="AG702" s="891" t="s">
        <v>574</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581</v>
      </c>
      <c r="AE703" s="152"/>
      <c r="AF703" s="152"/>
      <c r="AG703" s="667"/>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548</v>
      </c>
      <c r="AE704" s="589"/>
      <c r="AF704" s="589"/>
      <c r="AG704" s="432" t="s">
        <v>574</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548</v>
      </c>
      <c r="AE705" s="736"/>
      <c r="AF705" s="736"/>
      <c r="AG705" s="157" t="s">
        <v>580</v>
      </c>
      <c r="AH705" s="158"/>
      <c r="AI705" s="158"/>
      <c r="AJ705" s="158"/>
      <c r="AK705" s="158"/>
      <c r="AL705" s="158"/>
      <c r="AM705" s="158"/>
      <c r="AN705" s="158"/>
      <c r="AO705" s="158"/>
      <c r="AP705" s="158"/>
      <c r="AQ705" s="158"/>
      <c r="AR705" s="158"/>
      <c r="AS705" s="158"/>
      <c r="AT705" s="158"/>
      <c r="AU705" s="158"/>
      <c r="AV705" s="158"/>
      <c r="AW705" s="158"/>
      <c r="AX705" s="159"/>
    </row>
    <row r="706" spans="1:50" ht="57" customHeight="1" x14ac:dyDescent="0.15">
      <c r="A706" s="658"/>
      <c r="B706" s="773"/>
      <c r="C706" s="617"/>
      <c r="D706" s="618"/>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582</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55.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606</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581</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39.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548</v>
      </c>
      <c r="AE709" s="152"/>
      <c r="AF709" s="152"/>
      <c r="AG709" s="667" t="s">
        <v>575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548</v>
      </c>
      <c r="AE710" s="152"/>
      <c r="AF710" s="152"/>
      <c r="AG710" s="667" t="s">
        <v>576</v>
      </c>
      <c r="AH710" s="668"/>
      <c r="AI710" s="668"/>
      <c r="AJ710" s="668"/>
      <c r="AK710" s="668"/>
      <c r="AL710" s="668"/>
      <c r="AM710" s="668"/>
      <c r="AN710" s="668"/>
      <c r="AO710" s="668"/>
      <c r="AP710" s="668"/>
      <c r="AQ710" s="668"/>
      <c r="AR710" s="668"/>
      <c r="AS710" s="668"/>
      <c r="AT710" s="668"/>
      <c r="AU710" s="668"/>
      <c r="AV710" s="668"/>
      <c r="AW710" s="668"/>
      <c r="AX710" s="669"/>
    </row>
    <row r="711" spans="1:50" ht="62.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548</v>
      </c>
      <c r="AE711" s="152"/>
      <c r="AF711" s="152"/>
      <c r="AG711" s="667" t="s">
        <v>577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581</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72.7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548</v>
      </c>
      <c r="AE714" s="595"/>
      <c r="AF714" s="596"/>
      <c r="AG714" s="692" t="s">
        <v>578</v>
      </c>
      <c r="AH714" s="693"/>
      <c r="AI714" s="693"/>
      <c r="AJ714" s="693"/>
      <c r="AK714" s="693"/>
      <c r="AL714" s="693"/>
      <c r="AM714" s="693"/>
      <c r="AN714" s="693"/>
      <c r="AO714" s="693"/>
      <c r="AP714" s="693"/>
      <c r="AQ714" s="693"/>
      <c r="AR714" s="693"/>
      <c r="AS714" s="693"/>
      <c r="AT714" s="693"/>
      <c r="AU714" s="693"/>
      <c r="AV714" s="693"/>
      <c r="AW714" s="693"/>
      <c r="AX714" s="694"/>
    </row>
    <row r="715" spans="1:50" ht="59.2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548</v>
      </c>
      <c r="AE715" s="671"/>
      <c r="AF715" s="780"/>
      <c r="AG715" s="529" t="s">
        <v>639</v>
      </c>
      <c r="AH715" s="530"/>
      <c r="AI715" s="530"/>
      <c r="AJ715" s="530"/>
      <c r="AK715" s="530"/>
      <c r="AL715" s="530"/>
      <c r="AM715" s="530"/>
      <c r="AN715" s="530"/>
      <c r="AO715" s="530"/>
      <c r="AP715" s="530"/>
      <c r="AQ715" s="530"/>
      <c r="AR715" s="530"/>
      <c r="AS715" s="530"/>
      <c r="AT715" s="530"/>
      <c r="AU715" s="530"/>
      <c r="AV715" s="530"/>
      <c r="AW715" s="530"/>
      <c r="AX715" s="531"/>
    </row>
    <row r="716" spans="1:50" ht="59.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548</v>
      </c>
      <c r="AE716" s="762"/>
      <c r="AF716" s="762"/>
      <c r="AG716" s="667" t="s">
        <v>639</v>
      </c>
      <c r="AH716" s="668"/>
      <c r="AI716" s="668"/>
      <c r="AJ716" s="668"/>
      <c r="AK716" s="668"/>
      <c r="AL716" s="668"/>
      <c r="AM716" s="668"/>
      <c r="AN716" s="668"/>
      <c r="AO716" s="668"/>
      <c r="AP716" s="668"/>
      <c r="AQ716" s="668"/>
      <c r="AR716" s="668"/>
      <c r="AS716" s="668"/>
      <c r="AT716" s="668"/>
      <c r="AU716" s="668"/>
      <c r="AV716" s="668"/>
      <c r="AW716" s="668"/>
      <c r="AX716" s="669"/>
    </row>
    <row r="717" spans="1:50" ht="59.2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548</v>
      </c>
      <c r="AE717" s="152"/>
      <c r="AF717" s="152"/>
      <c r="AG717" s="667" t="s">
        <v>639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548</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80.25" customHeight="1" x14ac:dyDescent="0.15">
      <c r="A726" s="624" t="s">
        <v>48</v>
      </c>
      <c r="B726" s="625"/>
      <c r="C726" s="447" t="s">
        <v>53</v>
      </c>
      <c r="D726" s="584"/>
      <c r="E726" s="584"/>
      <c r="F726" s="585"/>
      <c r="G726" s="800" t="s">
        <v>640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80.25" customHeight="1" thickBot="1" x14ac:dyDescent="0.2">
      <c r="A727" s="626"/>
      <c r="B727" s="627"/>
      <c r="C727" s="698" t="s">
        <v>57</v>
      </c>
      <c r="D727" s="699"/>
      <c r="E727" s="699"/>
      <c r="F727" s="700"/>
      <c r="G727" s="798" t="s">
        <v>620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646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657</v>
      </c>
      <c r="B733" s="753"/>
      <c r="C733" s="753"/>
      <c r="D733" s="753"/>
      <c r="E733" s="754"/>
      <c r="F733" s="769" t="s">
        <v>658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482</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573</v>
      </c>
      <c r="F739" s="126"/>
      <c r="G739" s="126"/>
      <c r="H739" s="91" t="str">
        <f>IF(E739="", "", "(")</f>
        <v>(</v>
      </c>
      <c r="I739" s="106"/>
      <c r="J739" s="106"/>
      <c r="K739" s="91" t="str">
        <f>IF(OR(I739="　", I739=""), "", "-")</f>
        <v/>
      </c>
      <c r="L739" s="107">
        <v>423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532</v>
      </c>
      <c r="B779" s="764"/>
      <c r="C779" s="764"/>
      <c r="D779" s="764"/>
      <c r="E779" s="764"/>
      <c r="F779" s="765"/>
      <c r="G779" s="443" t="s">
        <v>615</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583</v>
      </c>
      <c r="H781" s="453"/>
      <c r="I781" s="453"/>
      <c r="J781" s="453"/>
      <c r="K781" s="454"/>
      <c r="L781" s="455" t="s">
        <v>614</v>
      </c>
      <c r="M781" s="456"/>
      <c r="N781" s="456"/>
      <c r="O781" s="456"/>
      <c r="P781" s="456"/>
      <c r="Q781" s="456"/>
      <c r="R781" s="456"/>
      <c r="S781" s="456"/>
      <c r="T781" s="456"/>
      <c r="U781" s="456"/>
      <c r="V781" s="456"/>
      <c r="W781" s="456"/>
      <c r="X781" s="457"/>
      <c r="Y781" s="458">
        <v>1791</v>
      </c>
      <c r="Z781" s="459"/>
      <c r="AA781" s="459"/>
      <c r="AB781" s="560"/>
      <c r="AC781" s="452" t="s">
        <v>621</v>
      </c>
      <c r="AD781" s="453"/>
      <c r="AE781" s="453"/>
      <c r="AF781" s="453"/>
      <c r="AG781" s="454"/>
      <c r="AH781" s="455" t="s">
        <v>648</v>
      </c>
      <c r="AI781" s="456"/>
      <c r="AJ781" s="456"/>
      <c r="AK781" s="456"/>
      <c r="AL781" s="456"/>
      <c r="AM781" s="456"/>
      <c r="AN781" s="456"/>
      <c r="AO781" s="456"/>
      <c r="AP781" s="456"/>
      <c r="AQ781" s="456"/>
      <c r="AR781" s="456"/>
      <c r="AS781" s="456"/>
      <c r="AT781" s="457"/>
      <c r="AU781" s="458">
        <v>1400</v>
      </c>
      <c r="AV781" s="459"/>
      <c r="AW781" s="459"/>
      <c r="AX781" s="460"/>
    </row>
    <row r="782" spans="1:50" ht="24.75" customHeight="1" x14ac:dyDescent="0.15">
      <c r="A782" s="559"/>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649</v>
      </c>
      <c r="AD782" s="347"/>
      <c r="AE782" s="347"/>
      <c r="AF782" s="347"/>
      <c r="AG782" s="348"/>
      <c r="AH782" s="399" t="s">
        <v>654</v>
      </c>
      <c r="AI782" s="400"/>
      <c r="AJ782" s="400"/>
      <c r="AK782" s="400"/>
      <c r="AL782" s="400"/>
      <c r="AM782" s="400"/>
      <c r="AN782" s="400"/>
      <c r="AO782" s="400"/>
      <c r="AP782" s="400"/>
      <c r="AQ782" s="400"/>
      <c r="AR782" s="400"/>
      <c r="AS782" s="400"/>
      <c r="AT782" s="401"/>
      <c r="AU782" s="396">
        <v>59</v>
      </c>
      <c r="AV782" s="397"/>
      <c r="AW782" s="397"/>
      <c r="AX782" s="398"/>
    </row>
    <row r="783" spans="1:50" ht="24.75" customHeight="1" x14ac:dyDescent="0.15">
      <c r="A783" s="559"/>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1791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1459</v>
      </c>
      <c r="AV791" s="413"/>
      <c r="AW791" s="413"/>
      <c r="AX791" s="415"/>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616</v>
      </c>
      <c r="D837" s="416"/>
      <c r="E837" s="416"/>
      <c r="F837" s="416"/>
      <c r="G837" s="416"/>
      <c r="H837" s="416"/>
      <c r="I837" s="416"/>
      <c r="J837" s="417">
        <v>8050005005206</v>
      </c>
      <c r="K837" s="418"/>
      <c r="L837" s="418"/>
      <c r="M837" s="418"/>
      <c r="N837" s="418"/>
      <c r="O837" s="418"/>
      <c r="P837" s="426" t="s">
        <v>617</v>
      </c>
      <c r="Q837" s="315"/>
      <c r="R837" s="315"/>
      <c r="S837" s="315"/>
      <c r="T837" s="315"/>
      <c r="U837" s="315"/>
      <c r="V837" s="315"/>
      <c r="W837" s="315"/>
      <c r="X837" s="315"/>
      <c r="Y837" s="316">
        <v>1791</v>
      </c>
      <c r="Z837" s="317"/>
      <c r="AA837" s="317"/>
      <c r="AB837" s="318"/>
      <c r="AC837" s="326" t="s">
        <v>618</v>
      </c>
      <c r="AD837" s="424"/>
      <c r="AE837" s="424"/>
      <c r="AF837" s="424"/>
      <c r="AG837" s="424"/>
      <c r="AH837" s="419" t="s">
        <v>619</v>
      </c>
      <c r="AI837" s="420"/>
      <c r="AJ837" s="420"/>
      <c r="AK837" s="420"/>
      <c r="AL837" s="323" t="s">
        <v>619</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659</v>
      </c>
      <c r="D870" s="416"/>
      <c r="E870" s="416"/>
      <c r="F870" s="416"/>
      <c r="G870" s="416"/>
      <c r="H870" s="416"/>
      <c r="I870" s="416"/>
      <c r="J870" s="417">
        <v>7010001008844</v>
      </c>
      <c r="K870" s="418"/>
      <c r="L870" s="418"/>
      <c r="M870" s="418"/>
      <c r="N870" s="418"/>
      <c r="O870" s="418"/>
      <c r="P870" s="426" t="s">
        <v>653</v>
      </c>
      <c r="Q870" s="315"/>
      <c r="R870" s="315"/>
      <c r="S870" s="315"/>
      <c r="T870" s="315"/>
      <c r="U870" s="315"/>
      <c r="V870" s="315"/>
      <c r="W870" s="315"/>
      <c r="X870" s="315"/>
      <c r="Y870" s="316">
        <v>1459</v>
      </c>
      <c r="Z870" s="317"/>
      <c r="AA870" s="317"/>
      <c r="AB870" s="318"/>
      <c r="AC870" s="326" t="s">
        <v>519</v>
      </c>
      <c r="AD870" s="424"/>
      <c r="AE870" s="424"/>
      <c r="AF870" s="424"/>
      <c r="AG870" s="424"/>
      <c r="AH870" s="419" t="s">
        <v>660</v>
      </c>
      <c r="AI870" s="420"/>
      <c r="AJ870" s="420"/>
      <c r="AK870" s="420"/>
      <c r="AL870" s="323" t="s">
        <v>661</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623</v>
      </c>
      <c r="D871" s="416"/>
      <c r="E871" s="416"/>
      <c r="F871" s="416"/>
      <c r="G871" s="416"/>
      <c r="H871" s="416"/>
      <c r="I871" s="416"/>
      <c r="J871" s="417">
        <v>6130001021068</v>
      </c>
      <c r="K871" s="418"/>
      <c r="L871" s="418"/>
      <c r="M871" s="418"/>
      <c r="N871" s="418"/>
      <c r="O871" s="418"/>
      <c r="P871" s="426" t="s">
        <v>622</v>
      </c>
      <c r="Q871" s="315"/>
      <c r="R871" s="315"/>
      <c r="S871" s="315"/>
      <c r="T871" s="315"/>
      <c r="U871" s="315"/>
      <c r="V871" s="315"/>
      <c r="W871" s="315"/>
      <c r="X871" s="315"/>
      <c r="Y871" s="316">
        <v>93</v>
      </c>
      <c r="Z871" s="317"/>
      <c r="AA871" s="317"/>
      <c r="AB871" s="318"/>
      <c r="AC871" s="326" t="s">
        <v>652</v>
      </c>
      <c r="AD871" s="326"/>
      <c r="AE871" s="326"/>
      <c r="AF871" s="326"/>
      <c r="AG871" s="326"/>
      <c r="AH871" s="419">
        <v>1</v>
      </c>
      <c r="AI871" s="420"/>
      <c r="AJ871" s="420"/>
      <c r="AK871" s="420"/>
      <c r="AL871" s="323">
        <v>100</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5" t="s">
        <v>650</v>
      </c>
      <c r="D872" s="416"/>
      <c r="E872" s="416"/>
      <c r="F872" s="416"/>
      <c r="G872" s="416"/>
      <c r="H872" s="416"/>
      <c r="I872" s="416"/>
      <c r="J872" s="417">
        <v>9011101020778</v>
      </c>
      <c r="K872" s="418"/>
      <c r="L872" s="418"/>
      <c r="M872" s="418"/>
      <c r="N872" s="418"/>
      <c r="O872" s="418"/>
      <c r="P872" s="426" t="s">
        <v>651</v>
      </c>
      <c r="Q872" s="315"/>
      <c r="R872" s="315"/>
      <c r="S872" s="315"/>
      <c r="T872" s="315"/>
      <c r="U872" s="315"/>
      <c r="V872" s="315"/>
      <c r="W872" s="315"/>
      <c r="X872" s="315"/>
      <c r="Y872" s="316">
        <v>71</v>
      </c>
      <c r="Z872" s="317"/>
      <c r="AA872" s="317"/>
      <c r="AB872" s="318"/>
      <c r="AC872" s="326" t="s">
        <v>518</v>
      </c>
      <c r="AD872" s="326"/>
      <c r="AE872" s="326"/>
      <c r="AF872" s="326"/>
      <c r="AG872" s="326"/>
      <c r="AH872" s="321">
        <v>1</v>
      </c>
      <c r="AI872" s="322"/>
      <c r="AJ872" s="322"/>
      <c r="AK872" s="322"/>
      <c r="AL872" s="323">
        <v>95</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5" t="s">
        <v>635</v>
      </c>
      <c r="D873" s="416"/>
      <c r="E873" s="416"/>
      <c r="F873" s="416"/>
      <c r="G873" s="416"/>
      <c r="H873" s="416"/>
      <c r="I873" s="416"/>
      <c r="J873" s="417">
        <v>9010001034946</v>
      </c>
      <c r="K873" s="418"/>
      <c r="L873" s="418"/>
      <c r="M873" s="418"/>
      <c r="N873" s="418"/>
      <c r="O873" s="418"/>
      <c r="P873" s="426" t="s">
        <v>624</v>
      </c>
      <c r="Q873" s="315"/>
      <c r="R873" s="315"/>
      <c r="S873" s="315"/>
      <c r="T873" s="315"/>
      <c r="U873" s="315"/>
      <c r="V873" s="315"/>
      <c r="W873" s="315"/>
      <c r="X873" s="315"/>
      <c r="Y873" s="316">
        <v>44</v>
      </c>
      <c r="Z873" s="317"/>
      <c r="AA873" s="317"/>
      <c r="AB873" s="318"/>
      <c r="AC873" s="326" t="s">
        <v>518</v>
      </c>
      <c r="AD873" s="326"/>
      <c r="AE873" s="326"/>
      <c r="AF873" s="326"/>
      <c r="AG873" s="326"/>
      <c r="AH873" s="321">
        <v>2</v>
      </c>
      <c r="AI873" s="322"/>
      <c r="AJ873" s="322"/>
      <c r="AK873" s="322"/>
      <c r="AL873" s="323">
        <v>80.400000000000006</v>
      </c>
      <c r="AM873" s="324"/>
      <c r="AN873" s="324"/>
      <c r="AO873" s="325"/>
      <c r="AP873" s="319"/>
      <c r="AQ873" s="319"/>
      <c r="AR873" s="319"/>
      <c r="AS873" s="319"/>
      <c r="AT873" s="319"/>
      <c r="AU873" s="319"/>
      <c r="AV873" s="319"/>
      <c r="AW873" s="319"/>
      <c r="AX873" s="319"/>
    </row>
    <row r="874" spans="1:50" ht="30" customHeight="1" x14ac:dyDescent="0.15">
      <c r="A874" s="402">
        <v>5</v>
      </c>
      <c r="B874" s="402">
        <v>1</v>
      </c>
      <c r="C874" s="425" t="s">
        <v>625</v>
      </c>
      <c r="D874" s="416"/>
      <c r="E874" s="416"/>
      <c r="F874" s="416"/>
      <c r="G874" s="416"/>
      <c r="H874" s="416"/>
      <c r="I874" s="416"/>
      <c r="J874" s="417">
        <v>5050001008850</v>
      </c>
      <c r="K874" s="418"/>
      <c r="L874" s="418"/>
      <c r="M874" s="418"/>
      <c r="N874" s="418"/>
      <c r="O874" s="418"/>
      <c r="P874" s="426" t="s">
        <v>626</v>
      </c>
      <c r="Q874" s="315"/>
      <c r="R874" s="315"/>
      <c r="S874" s="315"/>
      <c r="T874" s="315"/>
      <c r="U874" s="315"/>
      <c r="V874" s="315"/>
      <c r="W874" s="315"/>
      <c r="X874" s="315"/>
      <c r="Y874" s="316">
        <v>42</v>
      </c>
      <c r="Z874" s="317"/>
      <c r="AA874" s="317"/>
      <c r="AB874" s="318"/>
      <c r="AC874" s="320" t="s">
        <v>518</v>
      </c>
      <c r="AD874" s="320"/>
      <c r="AE874" s="320"/>
      <c r="AF874" s="320"/>
      <c r="AG874" s="320"/>
      <c r="AH874" s="321">
        <v>5</v>
      </c>
      <c r="AI874" s="322"/>
      <c r="AJ874" s="322"/>
      <c r="AK874" s="322"/>
      <c r="AL874" s="323">
        <v>72.7</v>
      </c>
      <c r="AM874" s="324"/>
      <c r="AN874" s="324"/>
      <c r="AO874" s="325"/>
      <c r="AP874" s="319"/>
      <c r="AQ874" s="319"/>
      <c r="AR874" s="319"/>
      <c r="AS874" s="319"/>
      <c r="AT874" s="319"/>
      <c r="AU874" s="319"/>
      <c r="AV874" s="319"/>
      <c r="AW874" s="319"/>
      <c r="AX874" s="319"/>
    </row>
    <row r="875" spans="1:50" ht="30" customHeight="1" x14ac:dyDescent="0.15">
      <c r="A875" s="402">
        <v>6</v>
      </c>
      <c r="B875" s="402">
        <v>1</v>
      </c>
      <c r="C875" s="425" t="s">
        <v>636</v>
      </c>
      <c r="D875" s="416"/>
      <c r="E875" s="416"/>
      <c r="F875" s="416"/>
      <c r="G875" s="416"/>
      <c r="H875" s="416"/>
      <c r="I875" s="416"/>
      <c r="J875" s="417">
        <v>6430001027761</v>
      </c>
      <c r="K875" s="418"/>
      <c r="L875" s="418"/>
      <c r="M875" s="418"/>
      <c r="N875" s="418"/>
      <c r="O875" s="418"/>
      <c r="P875" s="426" t="s">
        <v>627</v>
      </c>
      <c r="Q875" s="315"/>
      <c r="R875" s="315"/>
      <c r="S875" s="315"/>
      <c r="T875" s="315"/>
      <c r="U875" s="315"/>
      <c r="V875" s="315"/>
      <c r="W875" s="315"/>
      <c r="X875" s="315"/>
      <c r="Y875" s="316">
        <v>39</v>
      </c>
      <c r="Z875" s="317"/>
      <c r="AA875" s="317"/>
      <c r="AB875" s="318"/>
      <c r="AC875" s="320" t="s">
        <v>518</v>
      </c>
      <c r="AD875" s="320"/>
      <c r="AE875" s="320"/>
      <c r="AF875" s="320"/>
      <c r="AG875" s="320"/>
      <c r="AH875" s="321">
        <v>3</v>
      </c>
      <c r="AI875" s="322"/>
      <c r="AJ875" s="322"/>
      <c r="AK875" s="322"/>
      <c r="AL875" s="323">
        <v>95.1</v>
      </c>
      <c r="AM875" s="324"/>
      <c r="AN875" s="324"/>
      <c r="AO875" s="325"/>
      <c r="AP875" s="319"/>
      <c r="AQ875" s="319"/>
      <c r="AR875" s="319"/>
      <c r="AS875" s="319"/>
      <c r="AT875" s="319"/>
      <c r="AU875" s="319"/>
      <c r="AV875" s="319"/>
      <c r="AW875" s="319"/>
      <c r="AX875" s="319"/>
    </row>
    <row r="876" spans="1:50" ht="30" customHeight="1" x14ac:dyDescent="0.15">
      <c r="A876" s="402">
        <v>7</v>
      </c>
      <c r="B876" s="402">
        <v>1</v>
      </c>
      <c r="C876" s="425" t="s">
        <v>628</v>
      </c>
      <c r="D876" s="416"/>
      <c r="E876" s="416"/>
      <c r="F876" s="416"/>
      <c r="G876" s="416"/>
      <c r="H876" s="416"/>
      <c r="I876" s="416"/>
      <c r="J876" s="417">
        <v>2430001010192</v>
      </c>
      <c r="K876" s="418"/>
      <c r="L876" s="418"/>
      <c r="M876" s="418"/>
      <c r="N876" s="418"/>
      <c r="O876" s="418"/>
      <c r="P876" s="426" t="s">
        <v>629</v>
      </c>
      <c r="Q876" s="315"/>
      <c r="R876" s="315"/>
      <c r="S876" s="315"/>
      <c r="T876" s="315"/>
      <c r="U876" s="315"/>
      <c r="V876" s="315"/>
      <c r="W876" s="315"/>
      <c r="X876" s="315"/>
      <c r="Y876" s="316">
        <v>17</v>
      </c>
      <c r="Z876" s="317"/>
      <c r="AA876" s="317"/>
      <c r="AB876" s="318"/>
      <c r="AC876" s="320" t="s">
        <v>518</v>
      </c>
      <c r="AD876" s="320"/>
      <c r="AE876" s="320"/>
      <c r="AF876" s="320"/>
      <c r="AG876" s="320"/>
      <c r="AH876" s="321">
        <v>1</v>
      </c>
      <c r="AI876" s="322"/>
      <c r="AJ876" s="322"/>
      <c r="AK876" s="322"/>
      <c r="AL876" s="323">
        <v>57.7</v>
      </c>
      <c r="AM876" s="324"/>
      <c r="AN876" s="324"/>
      <c r="AO876" s="325"/>
      <c r="AP876" s="319"/>
      <c r="AQ876" s="319"/>
      <c r="AR876" s="319"/>
      <c r="AS876" s="319"/>
      <c r="AT876" s="319"/>
      <c r="AU876" s="319"/>
      <c r="AV876" s="319"/>
      <c r="AW876" s="319"/>
      <c r="AX876" s="319"/>
    </row>
    <row r="877" spans="1:50" ht="30" customHeight="1" x14ac:dyDescent="0.15">
      <c r="A877" s="402">
        <v>8</v>
      </c>
      <c r="B877" s="402">
        <v>1</v>
      </c>
      <c r="C877" s="425" t="s">
        <v>630</v>
      </c>
      <c r="D877" s="416"/>
      <c r="E877" s="416"/>
      <c r="F877" s="416"/>
      <c r="G877" s="416"/>
      <c r="H877" s="416"/>
      <c r="I877" s="416"/>
      <c r="J877" s="417">
        <v>2010601026556</v>
      </c>
      <c r="K877" s="418"/>
      <c r="L877" s="418"/>
      <c r="M877" s="418"/>
      <c r="N877" s="418"/>
      <c r="O877" s="418"/>
      <c r="P877" s="426" t="s">
        <v>631</v>
      </c>
      <c r="Q877" s="315"/>
      <c r="R877" s="315"/>
      <c r="S877" s="315"/>
      <c r="T877" s="315"/>
      <c r="U877" s="315"/>
      <c r="V877" s="315"/>
      <c r="W877" s="315"/>
      <c r="X877" s="315"/>
      <c r="Y877" s="316">
        <v>14</v>
      </c>
      <c r="Z877" s="317"/>
      <c r="AA877" s="317"/>
      <c r="AB877" s="318"/>
      <c r="AC877" s="320" t="s">
        <v>523</v>
      </c>
      <c r="AD877" s="320"/>
      <c r="AE877" s="320"/>
      <c r="AF877" s="320"/>
      <c r="AG877" s="320"/>
      <c r="AH877" s="321">
        <v>1</v>
      </c>
      <c r="AI877" s="322"/>
      <c r="AJ877" s="322"/>
      <c r="AK877" s="322"/>
      <c r="AL877" s="323">
        <v>100</v>
      </c>
      <c r="AM877" s="324"/>
      <c r="AN877" s="324"/>
      <c r="AO877" s="325"/>
      <c r="AP877" s="319"/>
      <c r="AQ877" s="319"/>
      <c r="AR877" s="319"/>
      <c r="AS877" s="319"/>
      <c r="AT877" s="319"/>
      <c r="AU877" s="319"/>
      <c r="AV877" s="319"/>
      <c r="AW877" s="319"/>
      <c r="AX877" s="319"/>
    </row>
    <row r="878" spans="1:50" ht="30" customHeight="1" x14ac:dyDescent="0.15">
      <c r="A878" s="402">
        <v>9</v>
      </c>
      <c r="B878" s="402">
        <v>1</v>
      </c>
      <c r="C878" s="425" t="s">
        <v>632</v>
      </c>
      <c r="D878" s="416"/>
      <c r="E878" s="416"/>
      <c r="F878" s="416"/>
      <c r="G878" s="416"/>
      <c r="H878" s="416"/>
      <c r="I878" s="416"/>
      <c r="J878" s="417">
        <v>2050001009018</v>
      </c>
      <c r="K878" s="418"/>
      <c r="L878" s="418"/>
      <c r="M878" s="418"/>
      <c r="N878" s="418"/>
      <c r="O878" s="418"/>
      <c r="P878" s="426" t="s">
        <v>633</v>
      </c>
      <c r="Q878" s="315"/>
      <c r="R878" s="315"/>
      <c r="S878" s="315"/>
      <c r="T878" s="315"/>
      <c r="U878" s="315"/>
      <c r="V878" s="315"/>
      <c r="W878" s="315"/>
      <c r="X878" s="315"/>
      <c r="Y878" s="316">
        <v>6</v>
      </c>
      <c r="Z878" s="317"/>
      <c r="AA878" s="317"/>
      <c r="AB878" s="318"/>
      <c r="AC878" s="320" t="s">
        <v>518</v>
      </c>
      <c r="AD878" s="320"/>
      <c r="AE878" s="320"/>
      <c r="AF878" s="320"/>
      <c r="AG878" s="320"/>
      <c r="AH878" s="321">
        <v>3</v>
      </c>
      <c r="AI878" s="322"/>
      <c r="AJ878" s="322"/>
      <c r="AK878" s="322"/>
      <c r="AL878" s="323">
        <v>95.4</v>
      </c>
      <c r="AM878" s="324"/>
      <c r="AN878" s="324"/>
      <c r="AO878" s="325"/>
      <c r="AP878" s="319"/>
      <c r="AQ878" s="319"/>
      <c r="AR878" s="319"/>
      <c r="AS878" s="319"/>
      <c r="AT878" s="319"/>
      <c r="AU878" s="319"/>
      <c r="AV878" s="319"/>
      <c r="AW878" s="319"/>
      <c r="AX878" s="319"/>
    </row>
    <row r="879" spans="1:50" ht="30" customHeight="1" x14ac:dyDescent="0.15">
      <c r="A879" s="402">
        <v>10</v>
      </c>
      <c r="B879" s="402">
        <v>1</v>
      </c>
      <c r="C879" s="425" t="s">
        <v>637</v>
      </c>
      <c r="D879" s="416"/>
      <c r="E879" s="416"/>
      <c r="F879" s="416"/>
      <c r="G879" s="416"/>
      <c r="H879" s="416"/>
      <c r="I879" s="416"/>
      <c r="J879" s="417">
        <v>2040001070994</v>
      </c>
      <c r="K879" s="418"/>
      <c r="L879" s="418"/>
      <c r="M879" s="418"/>
      <c r="N879" s="418"/>
      <c r="O879" s="418"/>
      <c r="P879" s="426" t="s">
        <v>634</v>
      </c>
      <c r="Q879" s="315"/>
      <c r="R879" s="315"/>
      <c r="S879" s="315"/>
      <c r="T879" s="315"/>
      <c r="U879" s="315"/>
      <c r="V879" s="315"/>
      <c r="W879" s="315"/>
      <c r="X879" s="315"/>
      <c r="Y879" s="316">
        <v>1</v>
      </c>
      <c r="Z879" s="317"/>
      <c r="AA879" s="317"/>
      <c r="AB879" s="318"/>
      <c r="AC879" s="320" t="s">
        <v>524</v>
      </c>
      <c r="AD879" s="320"/>
      <c r="AE879" s="320"/>
      <c r="AF879" s="320"/>
      <c r="AG879" s="320"/>
      <c r="AH879" s="321" t="s">
        <v>556</v>
      </c>
      <c r="AI879" s="322"/>
      <c r="AJ879" s="322"/>
      <c r="AK879" s="322"/>
      <c r="AL879" s="323" t="s">
        <v>638</v>
      </c>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29"/>
      <c r="D881" s="430"/>
      <c r="E881" s="430"/>
      <c r="F881" s="430"/>
      <c r="G881" s="430"/>
      <c r="H881" s="430"/>
      <c r="I881" s="431"/>
      <c r="J881" s="417"/>
      <c r="K881" s="418"/>
      <c r="L881" s="418"/>
      <c r="M881" s="418"/>
      <c r="N881" s="418"/>
      <c r="O881" s="418"/>
      <c r="P881" s="426"/>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customHeight="1" x14ac:dyDescent="0.15">
      <c r="A1102" s="402">
        <v>1</v>
      </c>
      <c r="B1102" s="402">
        <v>1</v>
      </c>
      <c r="C1102" s="899"/>
      <c r="D1102" s="899"/>
      <c r="E1102" s="898"/>
      <c r="F1102" s="898"/>
      <c r="G1102" s="898"/>
      <c r="H1102" s="898"/>
      <c r="I1102" s="898"/>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Y795">
    <cfRule type="expression" dxfId="2777" priority="13665">
      <formula>IF(RIGHT(TEXT(Y795,"0.#"),1)=".",FALSE,TRUE)</formula>
    </cfRule>
    <cfRule type="expression" dxfId="2776" priority="13666">
      <formula>IF(RIGHT(TEXT(Y795,"0.#"),1)=".",TRUE,FALSE)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8:AO838">
    <cfRule type="expression" dxfId="2385" priority="2819">
      <formula>IF(AND(AL838&gt;=0, RIGHT(TEXT(AL838,"0.#"),1)&lt;&gt;"."),TRUE,FALSE)</formula>
    </cfRule>
    <cfRule type="expression" dxfId="2384" priority="2820">
      <formula>IF(AND(AL838&gt;=0, RIGHT(TEXT(AL838,"0.#"),1)="."),TRUE,FALSE)</formula>
    </cfRule>
    <cfRule type="expression" dxfId="2383" priority="2821">
      <formula>IF(AND(AL838&lt;0, RIGHT(TEXT(AL838,"0.#"),1)&lt;&gt;"."),TRUE,FALSE)</formula>
    </cfRule>
    <cfRule type="expression" dxfId="2382" priority="2822">
      <formula>IF(AND(AL838&lt;0, RIGHT(TEXT(AL838,"0.#"),1)="."),TRUE,FALSE)</formula>
    </cfRule>
  </conditionalFormatting>
  <conditionalFormatting sqref="Y838">
    <cfRule type="expression" dxfId="2381" priority="2817">
      <formula>IF(RIGHT(TEXT(Y838,"0.#"),1)=".",FALSE,TRUE)</formula>
    </cfRule>
    <cfRule type="expression" dxfId="2380" priority="2818">
      <formula>IF(RIGHT(TEXT(Y838,"0.#"),1)=".",TRUE,FALSE)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0">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AU39:AU41">
    <cfRule type="expression" dxfId="1881" priority="1979">
      <formula>IF(RIGHT(TEXT(AQ39,"0.#"),1)=".",FALSE,TRUE)</formula>
    </cfRule>
    <cfRule type="expression" dxfId="1880" priority="1980">
      <formula>IF(RIGHT(TEXT(AQ39,"0.#"),1)=".",TRUE,FALSE)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11" max="49" man="1"/>
    <brk id="735" max="49" man="1"/>
    <brk id="866" max="49" man="1"/>
  </rowBreaks>
  <colBreaks count="1" manualBreakCount="1">
    <brk id="4"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E5" sqref="AE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548</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472</v>
      </c>
      <c r="AN2" s="1002"/>
      <c r="AO2" s="1002"/>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472</v>
      </c>
      <c r="AN9" s="1002"/>
      <c r="AO9" s="1002"/>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61" t="s">
        <v>11</v>
      </c>
      <c r="AC51" s="1015"/>
      <c r="AD51" s="1016"/>
      <c r="AE51" s="1002" t="s">
        <v>357</v>
      </c>
      <c r="AF51" s="1002"/>
      <c r="AG51" s="1002"/>
      <c r="AH51" s="1002"/>
      <c r="AI51" s="1002" t="s">
        <v>363</v>
      </c>
      <c r="AJ51" s="1002"/>
      <c r="AK51" s="1002"/>
      <c r="AL51" s="1002"/>
      <c r="AM51" s="1002" t="s">
        <v>472</v>
      </c>
      <c r="AN51" s="1002"/>
      <c r="AO51" s="1002"/>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2018-08-24T05:35:49Z</cp:lastPrinted>
  <dcterms:created xsi:type="dcterms:W3CDTF">2012-03-13T00:50:25Z</dcterms:created>
  <dcterms:modified xsi:type="dcterms:W3CDTF">2020-11-19T02:24:35Z</dcterms:modified>
</cp:coreProperties>
</file>