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C:\Users\s37kn\Desktop\平成３０年度\"/>
    </mc:Choice>
  </mc:AlternateContent>
  <xr:revisionPtr revIDLastSave="0" documentId="13_ncr:1_{CF6C5830-800B-4B57-9A01-BE3ACC498ECC}" xr6:coauthVersionLast="45" xr6:coauthVersionMax="45" xr10:uidLastSave="{00000000-0000-0000-0000-000000000000}"/>
  <workbookProtection workbookAlgorithmName="SHA-512" workbookHashValue="QCxHgkGmIvHEH2U2aat2RIyxrbI//UFTarxH3L9vDi1QmRxnGmeSfMzdN8f1Ib6hk1+2ZeAQM4dfiquuGrRBpw==" workbookSaltValue="br7ddLkyqzEo71GMKqa3Gw==" workbookSpinCount="100000" lockStructure="1"/>
  <bookViews>
    <workbookView xWindow="-110" yWindow="-110" windowWidth="19420" windowHeight="104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<sst xmlns="http://schemas.openxmlformats.org/spreadsheetml/2006/main" count="2913" uniqueCount="614">
  <si>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</si>
  <si>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</si>
  <si>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</si>
  <si>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</si>
  <si>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</si>
  <si>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</si>
  <si>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</si>
  <si>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</si>
  <si>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</si>
  <si>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</si>
  <si>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</si>
  <si>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</si>
  <si>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</si>
  <si>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</si>
  <si>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</si>
  <si>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</si>
  <si>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</si>
  <si>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</si>
  <si>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</si>
  <si>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</si>
  <si>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</si>
  <si>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</si>
  <si>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</si>
  <si>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</si>
  <si>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</si>
  <si>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</si>
  <si>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</si>
  <si>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</si>
  <si>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</si>
  <si>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</si>
  <si>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</si>
  <si>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</si>
  <si>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</si>
  <si>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</si>
  <si>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</si>
  <si>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</si>
  <si>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</si>
  <si>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</si>
  <si>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</si>
  <si>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</si>
  <si>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</si>
  <si>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</si>
  <si>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</si>
  <si>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</si>
  <si>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</si>
  <si>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</si>
  <si>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</si>
  <si>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</si>
  <si>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</si>
  <si>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</si>
  <si>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</si>
  <si>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</si>
  <si>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</si>
  <si>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</si>
  <si>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</si>
  <si>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</si>
  <si>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</si>
  <si>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</si>
  <si>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</si>
  <si>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</si>
  <si>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</si>
  <si>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</si>
  <si>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</si>
  <si>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</si>
  <si>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</si>
  <si>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</si>
  <si>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</si>
  <si>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</si>
  <si>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</si>
  <si>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</si>
  <si>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</si>
  <si>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</si>
  <si>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</si>
  <si>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</si>
  <si>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</si>
  <si>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</si>
  <si>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</si>
  <si>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</si>
  <si>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</si>
  <si>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</si>
  <si>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</si>
  <si>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</si>
  <si>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</si>
  <si>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</si>
  <si>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</si>
  <si>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</si>
  <si>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</si>
  <si>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</si>
  <si>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</si>
  <si>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</si>
  <si>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</si>
  <si>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</si>
  <si>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</si>
  <si>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</si>
  <si>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</si>
  <si>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</si>
  <si>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</si>
  <si>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</si>
  <si>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</si>
  <si>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</si>
  <si>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</si>
  <si>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</si>
  <si>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</si>
  <si>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</si>
  <si>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</si>
  <si>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</si>
  <si>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</si>
  <si>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</si>
  <si>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</si>
  <si>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</si>
  <si>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</si>
  <si>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</si>
  <si>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</si>
  <si>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</si>
  <si>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</si>
  <si>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</si>
  <si>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</si>
  <si>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</si>
  <si>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</si>
  <si>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</si>
  <si>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</si>
  <si>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</si>
  <si>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</si>
  <si>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</si>
  <si>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</si>
  <si>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</si>
  <si>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</si>
  <si>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</si>
  <si>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</si>
  <si>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</si>
  <si>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</si>
  <si>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</si>
  <si>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</si>
  <si>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</si>
  <si>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</si>
  <si>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</si>
  <si>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</si>
  <si>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</si>
  <si>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</si>
  <si>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</si>
  <si>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</si>
  <si>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</si>
  <si>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</si>
  <si>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</si>
  <si>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</si>
  <si>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</si>
  <si>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</si>
  <si>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</si>
  <si>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</si>
  <si>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</si>
  <si>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</si>
  <si>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</si>
  <si>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</si>
  <si>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</si>
  <si>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</si>
  <si>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</si>
  <si>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</si>
  <si>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</si>
  <si>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</si>
  <si>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</si>
  <si>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</si>
  <si>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</si>
  <si>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</si>
  <si>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</si>
  <si>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</si>
  <si>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</si>
  <si>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</si>
  <si>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</si>
  <si>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</si>
  <si>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</si>
  <si>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</si>
  <si>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</si>
  <si>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</si>
  <si>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</si>
  <si>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</si>
  <si>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</si>
  <si>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</si>
  <si>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</si>
  <si>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</si>
  <si>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</si>
  <si>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</si>
  <si>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</si>
  <si>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</si>
  <si>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</si>
  <si>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</si>
  <si>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</si>
  <si>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</si>
  <si>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</si>
  <si>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</si>
  <si>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</si>
  <si>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</si>
  <si>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</si>
  <si>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</si>
  <si>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</si>
  <si>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</si>
  <si>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</si>
  <si>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</si>
  <si>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</si>
  <si>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</si>
  <si>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</si>
  <si>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</si>
  <si>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</si>
  <si>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</si>
  <si>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</si>
  <si>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</si>
  <si>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</si>
  <si>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</si>
  <si>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</si>
  <si>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</si>
  <si>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</si>
  <si>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</si>
  <si>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</si>
  <si>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</si>
  <si>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</si>
  <si>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</si>
  <si>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</si>
  <si>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</si>
  <si>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</si>
  <si>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</si>
  <si>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</si>
  <si>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</si>
  <si>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</si>
  <si>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</si>
  <si>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</si>
  <si>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</si>
  <si>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</si>
  <si>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</si>
  <si>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</si>
  <si>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</si>
  <si>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</si>
  <si>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</si>
  <si>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</si>
  <si>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</si>
  <si>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</si>
  <si>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</si>
  <si>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</si>
  <si>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</si>
  <si>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</si>
  <si>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</si>
  <si>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</si>
  <si>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</si>
  <si>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</si>
  <si>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</si>
  <si>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</si>
  <si>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</si>
  <si>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</si>
  <si>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</si>
  <si>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</si>
  <si>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</si>
  <si>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</si>
  <si>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</si>
  <si>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</si>
  <si>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</si>
  <si>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</si>
  <si>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</si>
  <si>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</si>
  <si>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</si>
  <si>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</si>
  <si>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</si>
  <si>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</si>
  <si>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</si>
  <si>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</si>
  <si>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</si>
  <si>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</si>
  <si>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</si>
  <si>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</si>
  <si>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</si>
  <si>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</si>
  <si>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</si>
  <si>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</si>
  <si>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</si>
  <si>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</si>
  <si>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</si>
  <si>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</si>
  <si>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</si>
  <si>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</si>
  <si>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</si>
  <si>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</si>
  <si>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</si>
  <si>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</si>
  <si>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</si>
  <si>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</si>
  <si>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</si>
  <si>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</si>
  <si>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</si>
  <si>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</si>
  <si>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</si>
  <si>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</si>
  <si>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</si>
  <si>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</si>
  <si>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</si>
  <si>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</si>
  <si>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</si>
  <si>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</si>
  <si>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</si>
  <si>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</si>
  <si>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</si>
  <si>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</si>
  <si>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</si>
  <si>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</si>
  <si>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</si>
  <si>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</si>
  <si>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</si>
  <si>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</si>
  <si>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</si>
  <si>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</si>
  <si>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</si>
  <si>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</si>
  <si>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</si>
  <si>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</si>
  <si>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</si>
  <si>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</si>
  <si>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</si>
  <si>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</si>
  <si>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</si>
  <si>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</si>
  <si>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</si>
  <si>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</si>
  <si>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</si>
  <si>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</si>
  <si>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</si>
  <si>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</si>
  <si>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</si>
  <si>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</si>
  <si>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</si>
  <si>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</si>
  <si>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</si>
  <si>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</si>
  <si>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</si>
  <si>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</si>
  <si>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</si>
  <si>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</si>
  <si>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</si>
  <si>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</si>
  <si>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</si>
  <si>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</si>
  <si>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</si>
  <si>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</si>
  <si>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</si>
  <si>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</si>
  <si>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</si>
  <si>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</si>
  <si>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</si>
  <si>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</si>
  <si>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</si>
  <si>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</si>
  <si>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</si>
  <si>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</si>
  <si>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</si>
  <si>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</si>
  <si>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</si>
  <si>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</si>
  <si>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</si>
  <si>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</si>
  <si>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</si>
  <si>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</si>
  <si>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</si>
  <si>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</si>
  <si>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</si>
  <si>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</si>
  <si>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</si>
  <si>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</si>
  <si>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</si>
  <si>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</si>
  <si>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</si>
  <si>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</si>
  <si>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</si>
  <si>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</si>
  <si>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</si>
  <si>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</si>
  <si>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</si>
  <si>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</si>
  <si>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</si>
  <si>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</si>
  <si>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</si>
  <si>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</si>
  <si>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</si>
  <si>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</si>
  <si>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</si>
  <si>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</si>
  <si>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</si>
  <si>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</si>
  <si>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</si>
  <si>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</si>
  <si>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</si>
  <si>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</si>
  <si>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</si>
  <si>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</si>
  <si>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</si>
  <si>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</si>
  <si>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</si>
  <si>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</si>
  <si>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</si>
  <si>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</si>
  <si>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</si>
  <si>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</si>
  <si>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</si>
  <si>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</si>
  <si>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</si>
  <si>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</si>
  <si>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</si>
  <si>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</si>
  <si>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</si>
  <si>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</si>
  <si>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</si>
  <si>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</si>
  <si>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</si>
  <si>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</si>
  <si>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</si>
  <si>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</si>
  <si>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</si>
  <si>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</si>
  <si>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</si>
  <si>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</si>
  <si>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</si>
  <si>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</si>
  <si>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</si>
  <si>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</si>
  <si>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</si>
  <si>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</si>
  <si>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</si>
  <si>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</si>
  <si>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</si>
  <si>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</si>
  <si>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</si>
  <si>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</si>
  <si>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</si>
  <si>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</si>
  <si>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</si>
  <si>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</si>
  <si>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</si>
  <si>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</si>
  <si>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</si>
  <si>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</si>
  <si>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</si>
  <si>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</si>
  <si>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</si>
  <si>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</si>
  <si>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</si>
  <si>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</si>
  <si>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</si>
  <si>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</si>
  <si>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</si>
  <si>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</si>
  <si>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</si>
  <si>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</si>
  <si>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</si>
  <si>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</si>
  <si>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</si>
  <si>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</si>
  <si>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</si>
  <si>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</si>
  <si>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</si>
  <si>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</si>
  <si>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</si>
  <si>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</si>
  <si>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</si>
  <si>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</si>
  <si>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</si>
  <si>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</si>
  <si>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</si>
  <si>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</si>
  <si>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</si>
  <si>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</si>
  <si>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</si>
  <si>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</si>
  <si>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</si>
  <si>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</si>
  <si>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</si>
  <si>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</si>
  <si>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</si>
  <si>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</si>
  <si>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</si>
  <si>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</si>
  <si>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</si>
  <si>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</si>
  <si>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</si>
  <si>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</si>
  <si>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</si>
  <si>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</si>
  <si>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</si>
  <si>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</si>
  <si>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</si>
  <si>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</si>
  <si>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</si>
  <si>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</si>
  <si>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</si>
  <si>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</si>
  <si>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</si>
  <si>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</si>
  <si>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</si>
  <si>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</si>
  <si>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</si>
  <si>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</si>
  <si>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</si>
  <si>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</si>
  <si>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</si>
  <si>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</si>
  <si>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</si>
  <si>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</si>
  <si>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</si>
  <si>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</si>
  <si>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</si>
  <si>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</si>
  <si>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</si>
  <si>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</si>
  <si>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</si>
  <si>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</si>
  <si>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</si>
  <si>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</si>
  <si>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</si>
  <si>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</si>
  <si>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</si>
  <si>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</si>
  <si>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</si>
  <si>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</si>
  <si>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</si>
  <si>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</si>
  <si>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</si>
  <si>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</si>
  <si>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</si>
  <si>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</si>
  <si>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</si>
  <si>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</si>
  <si>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</si>
  <si>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</si>
  <si>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</si>
  <si>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</si>
  <si>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</si>
  <si>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</si>
  <si>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</si>
  <si>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</si>
  <si>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</si>
  <si>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</si>
  <si>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</si>
  <si>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</si>
  <si>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</si>
  <si>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</si>
  <si>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</si>
  <si>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</si>
  <si>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</si>
  <si>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</si>
  <si>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</si>
  <si>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</si>
  <si>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</si>
  <si>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</si>
  <si>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</si>
  <si>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</si>
  <si>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</si>
  <si>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</si>
  <si>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</si>
  <si>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国土技術政策総合研究所</t>
    <rPh sb="0" eb="11">
      <t>コクソウケン</t>
    </rPh>
    <phoneticPr fontId="5"/>
  </si>
  <si>
    <t>平成２８年度</t>
  </si>
  <si>
    <t>平成３０年度</t>
    <rPh sb="0" eb="2">
      <t>ヘイセイ</t>
    </rPh>
    <rPh sb="4" eb="5">
      <t>ネン</t>
    </rPh>
    <rPh sb="5" eb="6">
      <t>ド</t>
    </rPh>
    <phoneticPr fontId="23"/>
  </si>
  <si>
    <t>○</t>
  </si>
  <si>
    <t>-</t>
  </si>
  <si>
    <t>試験研究費</t>
    <rPh sb="0" eb="2">
      <t>シケン</t>
    </rPh>
    <rPh sb="2" eb="5">
      <t>ケンキュウヒ</t>
    </rPh>
    <phoneticPr fontId="6"/>
  </si>
  <si>
    <t>職員旅費</t>
    <rPh sb="0" eb="2">
      <t>ショクイン</t>
    </rPh>
    <rPh sb="2" eb="4">
      <t>リョヒ</t>
    </rPh>
    <phoneticPr fontId="6"/>
  </si>
  <si>
    <t>本</t>
    <rPh sb="0" eb="1">
      <t>ホン</t>
    </rPh>
    <phoneticPr fontId="6"/>
  </si>
  <si>
    <t>国土技術政策総合研究所調べ</t>
    <rPh sb="0" eb="2">
      <t>コクド</t>
    </rPh>
    <rPh sb="2" eb="4">
      <t>ギジュツ</t>
    </rPh>
    <rPh sb="4" eb="6">
      <t>セイサク</t>
    </rPh>
    <rPh sb="6" eb="8">
      <t>ソウゴウ</t>
    </rPh>
    <rPh sb="8" eb="11">
      <t>ケンキュウショ</t>
    </rPh>
    <rPh sb="11" eb="12">
      <t>シラ</t>
    </rPh>
    <phoneticPr fontId="6"/>
  </si>
  <si>
    <t>百万円/件</t>
  </si>
  <si>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</si>
  <si>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</si>
  <si>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</si>
  <si>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</si>
  <si>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国土交通省が実施している技術研究開発課題を効果的・効率的に推進することに資する。</t>
  </si>
  <si>
    <t>-</t>
    <phoneticPr fontId="5"/>
  </si>
  <si>
    <t>-</t>
    <phoneticPr fontId="5"/>
  </si>
  <si>
    <t>-</t>
    <phoneticPr fontId="6"/>
  </si>
  <si>
    <t>社会資本マネジメント研究センター
社会資本システム研究室</t>
  </si>
  <si>
    <t>室長　関　健太郎</t>
  </si>
  <si>
    <t>「i-Construction～建設現場の生産性革命～」（平成28年4月 i-Construction 委員会)
日本再興戦略2016（成長戦略）</t>
    <rPh sb="57" eb="59">
      <t>ニホン</t>
    </rPh>
    <rPh sb="59" eb="61">
      <t>サイコウ</t>
    </rPh>
    <rPh sb="61" eb="63">
      <t>センリャク</t>
    </rPh>
    <rPh sb="68" eb="70">
      <t>セイチョウ</t>
    </rPh>
    <rPh sb="70" eb="72">
      <t>センリャク</t>
    </rPh>
    <phoneticPr fontId="5"/>
  </si>
  <si>
    <t>現場で多くの技能労働者を要している工種を対象に、従来技術に比べ現場での省力化に資する技術を適切に活用できるような建設生産システム（設計・施工、監督・検査手法等）を開発することで、現場の労働生産性向上に寄与する。</t>
  </si>
  <si>
    <t>３次元可視化環境を活用した出来形管理の監督・検査に関する要領の策定数およびコンクリート工の生産性向上に資する要領の策定数</t>
    <rPh sb="33" eb="34">
      <t>スウ</t>
    </rPh>
    <rPh sb="59" eb="60">
      <t>スウ</t>
    </rPh>
    <phoneticPr fontId="5"/>
  </si>
  <si>
    <t>多点観測を用いた発注機関での検収に必要な「面的」管理基準及び規格値の策定等に関する研究項目の終了件数</t>
    <rPh sb="38" eb="39">
      <t>カン</t>
    </rPh>
    <rPh sb="41" eb="43">
      <t>ケンキュウ</t>
    </rPh>
    <rPh sb="43" eb="45">
      <t>コウモク</t>
    </rPh>
    <rPh sb="46" eb="48">
      <t>シュウリョウ</t>
    </rPh>
    <rPh sb="48" eb="50">
      <t>ケンスウ</t>
    </rPh>
    <phoneticPr fontId="5"/>
  </si>
  <si>
    <t>執行額（百万円）／多点観測を用いた発注機関での検収に必要な「面的」管理基準及び規格値の策定等に関する研究項目　　　　　　　　　　　　　　</t>
  </si>
  <si>
    <t>18百万円/3</t>
    <rPh sb="2" eb="3">
      <t>ヒャク</t>
    </rPh>
    <rPh sb="3" eb="5">
      <t>マンエン</t>
    </rPh>
    <phoneticPr fontId="6"/>
  </si>
  <si>
    <t>新28-0053</t>
    <phoneticPr fontId="5"/>
  </si>
  <si>
    <t>新28-0039</t>
    <phoneticPr fontId="5"/>
  </si>
  <si>
    <t>役務費</t>
    <rPh sb="0" eb="2">
      <t>エキム</t>
    </rPh>
    <rPh sb="2" eb="3">
      <t>ヒ</t>
    </rPh>
    <phoneticPr fontId="5"/>
  </si>
  <si>
    <t>ＩＣＴ施工の工事進捗マネジメント等に関する調査整理</t>
    <phoneticPr fontId="5"/>
  </si>
  <si>
    <t>一般社団法人　日本建設機械施工協会</t>
    <rPh sb="0" eb="2">
      <t>イッパン</t>
    </rPh>
    <rPh sb="2" eb="6">
      <t>シャダンホウジン</t>
    </rPh>
    <rPh sb="7" eb="9">
      <t>ニホン</t>
    </rPh>
    <rPh sb="9" eb="11">
      <t>ケンセツ</t>
    </rPh>
    <rPh sb="11" eb="13">
      <t>キカイ</t>
    </rPh>
    <rPh sb="13" eb="15">
      <t>セコウ</t>
    </rPh>
    <rPh sb="15" eb="17">
      <t>キョウカイ</t>
    </rPh>
    <phoneticPr fontId="5"/>
  </si>
  <si>
    <t>-</t>
    <phoneticPr fontId="5"/>
  </si>
  <si>
    <t>一般財団法人　国土技術研究センター</t>
    <rPh sb="0" eb="2">
      <t>イッパン</t>
    </rPh>
    <rPh sb="2" eb="6">
      <t>ザイダンホウジン</t>
    </rPh>
    <rPh sb="7" eb="9">
      <t>コクド</t>
    </rPh>
    <rPh sb="9" eb="11">
      <t>ギジュツ</t>
    </rPh>
    <rPh sb="11" eb="13">
      <t>ケンキュウ</t>
    </rPh>
    <phoneticPr fontId="5"/>
  </si>
  <si>
    <t>ＩＣＴ施工の工事進捗マネジメント等に関する調査整理業務</t>
    <phoneticPr fontId="5"/>
  </si>
  <si>
    <t>委託【随意契約（企画競争）】</t>
    <rPh sb="0" eb="2">
      <t>イタク</t>
    </rPh>
    <rPh sb="3" eb="5">
      <t>ズイイ</t>
    </rPh>
    <rPh sb="5" eb="7">
      <t>ケイヤク</t>
    </rPh>
    <rPh sb="8" eb="10">
      <t>キカク</t>
    </rPh>
    <rPh sb="10" eb="12">
      <t>キョウソウ</t>
    </rPh>
    <phoneticPr fontId="5"/>
  </si>
  <si>
    <t>コンクリート工の生産性向上を推進するための合理的な設計手法に関する調査業務</t>
    <phoneticPr fontId="5"/>
  </si>
  <si>
    <t>-</t>
    <phoneticPr fontId="5"/>
  </si>
  <si>
    <t>16百万円/3</t>
    <rPh sb="2" eb="3">
      <t>ヒャク</t>
    </rPh>
    <rPh sb="3" eb="5">
      <t>マンエン</t>
    </rPh>
    <phoneticPr fontId="5"/>
  </si>
  <si>
    <t>建設技能労働者の高齢化や若年入職者の減少が進行するなか、良質な社会資本の持続的供給・維持能力確保のための建設生産システムの現場生産性を向上させる研究でありニーズが高いと評価できる。</t>
    <phoneticPr fontId="5"/>
  </si>
  <si>
    <t>国土交通省直轄工事の監督検査の基準となる出来形管理基準及び規格値、並びに設計、積算基準の検討であるため、発注者としての国が実施する必要がある。また、出来形管理基準及び規格値の提案にあたっては、土木構造物の安全性からの学術的検討も必要であり、橋梁等他の土木構造物の技術基準を研究している知見・実績が必要となるため、国土技術政策総合研究所において実施すべき事業であり、また、外部有識者による評価委員会において事前評価を受け、国土技術政策総合研究所において実施すべきと評価を受けている。</t>
    <phoneticPr fontId="5"/>
  </si>
  <si>
    <t>建設技能労働者は、今後10年の間に現在の３分の１が退職すると予測されており、新規入職者の確保と同時に現場生産性を図ることが喫緊の課題である。また「経済財政運営と改革の基本方針2015 」においても、担い手確保及び建設生産システムの省力化・効率化の推進が挙げられており、現場生産性向上を図るための技術基準等を整備する優先度は高いと評価できる。</t>
    <phoneticPr fontId="5"/>
  </si>
  <si>
    <t>有</t>
  </si>
  <si>
    <t>無</t>
  </si>
  <si>
    <t>調査内容が専門的かつ高度であることから、第三者機関である技術提案評価審査会に諮ったうえで、支出先を選定しており、妥当性や競争性を確保している。</t>
    <phoneticPr fontId="5"/>
  </si>
  <si>
    <t>・本事業は、外部有識者による評価委員会において「事前評価」を受け、工事全体の可視化を実現する技術の社会実装を通じた建設施工の生産性の向上、及び、プレキャスト等省力化技術の導入促進を図るために重要な研究であり国土技術政策総合研究所において実施すべきと評価された。
・発注にあたっては、価格競争や企画競争により競争性の確保に努める。</t>
    <phoneticPr fontId="5"/>
  </si>
  <si>
    <t>技術提案が必要となる業務発注に際しては、所内審査、第三者機関である技術提案審査委員会による審査を行うとともに、企画競争により的確な予算の執行に努める。</t>
    <phoneticPr fontId="5"/>
  </si>
  <si>
    <t>‐</t>
  </si>
  <si>
    <t>妥当であると考えている。</t>
    <rPh sb="0" eb="2">
      <t>ダトウ</t>
    </rPh>
    <rPh sb="6" eb="7">
      <t>カンガ</t>
    </rPh>
    <phoneticPr fontId="5"/>
  </si>
  <si>
    <t>事業に必要な経費のみに支出している。</t>
    <rPh sb="0" eb="2">
      <t>ジギョウ</t>
    </rPh>
    <rPh sb="3" eb="5">
      <t>ヒツヨウ</t>
    </rPh>
    <rPh sb="6" eb="8">
      <t>ケイヒ</t>
    </rPh>
    <rPh sb="11" eb="13">
      <t>シシュツ</t>
    </rPh>
    <phoneticPr fontId="5"/>
  </si>
  <si>
    <t>競争性を高めるため、参加資格の拡大などに努めている。</t>
    <phoneticPr fontId="5"/>
  </si>
  <si>
    <t>当初見込み通りの活動実績をあげている。</t>
    <phoneticPr fontId="5"/>
  </si>
  <si>
    <t>多点観測技術の実効性の把握、面的な品質の達成水準の評価およびプレキャスト技術と従来技術の選定の実態調査、将来需要予測等、成果目標に向けた検討がなされている。</t>
    <phoneticPr fontId="5"/>
  </si>
  <si>
    <t>17百万円/2</t>
    <phoneticPr fontId="5"/>
  </si>
  <si>
    <t>-</t>
    <phoneticPr fontId="5"/>
  </si>
  <si>
    <t>国土交通省</t>
    <phoneticPr fontId="5"/>
  </si>
  <si>
    <t>平成30年度までに、３次元可視化環境を活用した出来形管理の監督・検査に関する要領およびコンクリート工の生産性向上に資する要領の2本を策定する</t>
    <rPh sb="0" eb="2">
      <t>ヘイセイ</t>
    </rPh>
    <rPh sb="4" eb="6">
      <t>ネンド</t>
    </rPh>
    <rPh sb="11" eb="13">
      <t>ジゲン</t>
    </rPh>
    <rPh sb="13" eb="16">
      <t>カシカ</t>
    </rPh>
    <rPh sb="16" eb="18">
      <t>カンキョウ</t>
    </rPh>
    <rPh sb="19" eb="21">
      <t>カツヨウ</t>
    </rPh>
    <rPh sb="23" eb="25">
      <t>デキ</t>
    </rPh>
    <rPh sb="25" eb="26">
      <t>ガタ</t>
    </rPh>
    <rPh sb="26" eb="28">
      <t>カンリ</t>
    </rPh>
    <rPh sb="29" eb="31">
      <t>カントク</t>
    </rPh>
    <rPh sb="32" eb="34">
      <t>ケンサ</t>
    </rPh>
    <rPh sb="35" eb="36">
      <t>カン</t>
    </rPh>
    <rPh sb="38" eb="40">
      <t>ヨウリョウ</t>
    </rPh>
    <rPh sb="49" eb="50">
      <t>コウ</t>
    </rPh>
    <rPh sb="51" eb="54">
      <t>セイサンセイ</t>
    </rPh>
    <rPh sb="54" eb="56">
      <t>コウジョウ</t>
    </rPh>
    <rPh sb="57" eb="58">
      <t>シ</t>
    </rPh>
    <rPh sb="60" eb="62">
      <t>ヨウリョウ</t>
    </rPh>
    <rPh sb="64" eb="65">
      <t>ホン</t>
    </rPh>
    <rPh sb="66" eb="68">
      <t>サクテイ</t>
    </rPh>
    <phoneticPr fontId="5"/>
  </si>
  <si>
    <t>アウトカムは開発された技術の普及度合いなど、より相応しいものに修正すべきである。また、企画競争の応募が一者とならないよう改善を求める。</t>
    <phoneticPr fontId="5"/>
  </si>
  <si>
    <t>外部有識者の所見を踏まえ、より適切なアウトカムの設定について検討されたい。また、一者応募については、原因を分析し、改善に向けて取り組まれたい。本年度が事業最終年度であるため、目標が達成できるよう努力されたい。</t>
    <phoneticPr fontId="5"/>
  </si>
  <si>
    <t>終了予定</t>
  </si>
  <si>
    <t>予定通り平成３０年度で終了予定。所見を踏まえ、より適切なアウトカムの設定について引き続き検討を行う。なお、本年度の執行にあたっては、引き続き企画競争等により競争性・公平性を確保し、適正な執行に努める。</t>
    <rPh sb="34" eb="36">
      <t>セッテイ</t>
    </rPh>
    <rPh sb="40" eb="41">
      <t>ヒ</t>
    </rPh>
    <rPh sb="42" eb="43">
      <t>ツヅ</t>
    </rPh>
    <phoneticPr fontId="5"/>
  </si>
  <si>
    <t>社会資本整備プロセスにおける現場生産性向上に関する研究</t>
    <phoneticPr fontId="5"/>
  </si>
  <si>
    <t>建設技能労働者の高齢化や若年入職者の減少が進行するなか、良質な社会資本の持続的供給ならびに増大する社会資本ストックの確実かつ効率的な維持管理のためには、より一層の効率化・省力化等により建設生産システム全体の生産性を向上させることが喫緊の課題となっている。本研究では、土工や現場打ちコンクリート工など現場にて多数の技能労働者を要している分野を対象に、土工に関しては、工事全体の可視化を実現する技術を活用した進捗マネジメントの実現・普及のため、当該技術のコア技術である多点観測技術の適用ルールの整備、及び当該技術を活用した監督・検査等施工管理の合理化を実現する。現場打ちコンクリート工に関しては、プレキャスト技術等の省力化技術と従来技術の選定の実態調査および将来需要予測等を行い、プレキャスト技術の適用範囲の明確化、標準化を進め、省力化に資する技術の導入促進を図る。</t>
    <phoneticPr fontId="5"/>
  </si>
  <si>
    <t>A.一般社団法人　日本建設機械施工協会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</si>
</sst>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740</xdr:row>
      <xdr:rowOff>254000</xdr:rowOff>
    </xdr:from>
    <xdr:to>
      <xdr:col>49</xdr:col>
      <xdr:colOff>127771</xdr:colOff>
      <xdr:row>753</xdr:row>
      <xdr:rowOff>345831</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303867" y="42561933"/>
          <a:ext cx="7950971" cy="4689231"/>
          <a:chOff x="1539631" y="43621569"/>
          <a:chExt cx="8662171" cy="4714631"/>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39631" y="43621569"/>
            <a:ext cx="3490630" cy="75691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17</a:t>
            </a:r>
            <a:r>
              <a:rPr kumimoji="1" lang="ja-JP" altLang="en-US" sz="1100"/>
              <a:t>百万円</a:t>
            </a:r>
          </a:p>
        </xdr:txBody>
      </xdr:sp>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742830" y="44431927"/>
            <a:ext cx="3088808" cy="142420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本研究のとりまとめ、技術基準、標準化等に関する検討</a:t>
            </a:r>
          </a:p>
        </xdr:txBody>
      </xdr:sp>
      <xdr:sp macro="" textlink="">
        <xdr:nvSpPr>
          <xdr:cNvPr id="5" name="大かっこ 4">
            <a:extLst>
              <a:ext uri="{FF2B5EF4-FFF2-40B4-BE49-F238E27FC236}">
                <a16:creationId xmlns:a16="http://schemas.microsoft.com/office/drawing/2014/main" id="{00000000-0008-0000-0000-000005000000}"/>
              </a:ext>
            </a:extLst>
          </xdr:cNvPr>
          <xdr:cNvSpPr/>
        </xdr:nvSpPr>
        <xdr:spPr>
          <a:xfrm>
            <a:off x="1576265" y="44453908"/>
            <a:ext cx="3458498" cy="9064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7175500" y="44424600"/>
            <a:ext cx="2807279" cy="9652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0.5</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①職員旅費　</a:t>
            </a:r>
            <a:r>
              <a:rPr kumimoji="1" lang="en-US" altLang="ja-JP" sz="1100">
                <a:solidFill>
                  <a:schemeClr val="tx1"/>
                </a:solidFill>
              </a:rPr>
              <a:t>0.5</a:t>
            </a:r>
            <a:r>
              <a:rPr kumimoji="1" lang="ja-JP" altLang="en-US" sz="1100">
                <a:solidFill>
                  <a:schemeClr val="tx1"/>
                </a:solidFill>
              </a:rPr>
              <a:t>百万円　</a:t>
            </a:r>
          </a:p>
        </xdr:txBody>
      </xdr:sp>
      <xdr:sp macro="" textlink="">
        <xdr:nvSpPr>
          <xdr:cNvPr id="7" name="大かっこ 6">
            <a:extLst>
              <a:ext uri="{FF2B5EF4-FFF2-40B4-BE49-F238E27FC236}">
                <a16:creationId xmlns:a16="http://schemas.microsoft.com/office/drawing/2014/main" id="{00000000-0008-0000-0000-000007000000}"/>
              </a:ext>
            </a:extLst>
          </xdr:cNvPr>
          <xdr:cNvSpPr/>
        </xdr:nvSpPr>
        <xdr:spPr>
          <a:xfrm>
            <a:off x="6996723" y="44284900"/>
            <a:ext cx="2900527" cy="112542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2795751" y="45472838"/>
            <a:ext cx="0" cy="132666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a:off x="2795466" y="46799988"/>
            <a:ext cx="4259873"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7084647" y="46451715"/>
            <a:ext cx="2795297" cy="63508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a:t>
            </a:r>
            <a:r>
              <a:rPr kumimoji="1" lang="ja-JP" altLang="en-US" sz="1100"/>
              <a:t>　　　          民間企業（２社）</a:t>
            </a:r>
            <a:endParaRPr kumimoji="1" lang="en-US" altLang="ja-JP" sz="1100"/>
          </a:p>
          <a:p>
            <a:pPr algn="l"/>
            <a:r>
              <a:rPr kumimoji="1" lang="ja-JP" altLang="en-US" sz="1100"/>
              <a:t>　　　　　　　　　</a:t>
            </a:r>
            <a:r>
              <a:rPr kumimoji="1" lang="en-US" altLang="ja-JP" sz="1100"/>
              <a:t>16.5</a:t>
            </a:r>
            <a:r>
              <a:rPr kumimoji="1" lang="ja-JP" altLang="en-US" sz="1100"/>
              <a:t>百万円</a:t>
            </a:r>
          </a:p>
        </xdr:txBody>
      </xdr:sp>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7112000" y="47269400"/>
            <a:ext cx="3079018" cy="10668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・ＩＣＴ施工の工事進捗マネジメント等に関する調査整理業務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・コンクリート工の生産性向上を推進するための合理的な設計手法に関する調査業務</a:t>
            </a:r>
          </a:p>
        </xdr:txBody>
      </xdr:sp>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6908800" y="47243512"/>
            <a:ext cx="3293002" cy="90984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59" zoomScale="75" zoomScaleNormal="75" zoomScaleSheetLayoutView="75" zoomScalePageLayoutView="85" workbookViewId="0">
      <selection activeCell="G779" sqref="G779:AB779"/>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441</v>
      </c>
      <c r="AT2" s="938"/>
      <c r="AU2" s="938"/>
      <c r="AV2" s="52" t="str">
        <f>IF(AW2="", "", "-")</f>
        <v/>
      </c>
      <c r="AW2" s="909"/>
      <c r="AX2" s="909"/>
    </row>
    <row r="3" spans="1:50" ht="21" customHeight="1" thickBot="1" x14ac:dyDescent="0.25">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605</v>
      </c>
      <c r="AK3" s="868"/>
      <c r="AL3" s="868"/>
      <c r="AM3" s="868"/>
      <c r="AN3" s="868"/>
      <c r="AO3" s="868"/>
      <c r="AP3" s="868"/>
      <c r="AQ3" s="868"/>
      <c r="AR3" s="868"/>
      <c r="AS3" s="868"/>
      <c r="AT3" s="868"/>
      <c r="AU3" s="868"/>
      <c r="AV3" s="868"/>
      <c r="AW3" s="868"/>
      <c r="AX3" s="24" t="s">
        <v>65</v>
      </c>
    </row>
    <row r="4" spans="1:50" ht="24.75" customHeight="1" x14ac:dyDescent="0.2">
      <c r="A4" s="703" t="s">
        <v>25</v>
      </c>
      <c r="B4" s="704"/>
      <c r="C4" s="704"/>
      <c r="D4" s="704"/>
      <c r="E4" s="704"/>
      <c r="F4" s="704"/>
      <c r="G4" s="681" t="s">
        <v>611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2">
      <c r="A5" s="691" t="s">
        <v>67</v>
      </c>
      <c r="B5" s="692"/>
      <c r="C5" s="692"/>
      <c r="D5" s="692"/>
      <c r="E5" s="692"/>
      <c r="F5" s="693"/>
      <c r="G5" s="838" t="s">
        <v>552</v>
      </c>
      <c r="H5" s="839"/>
      <c r="I5" s="839"/>
      <c r="J5" s="839"/>
      <c r="K5" s="839"/>
      <c r="L5" s="839"/>
      <c r="M5" s="840" t="s">
        <v>66</v>
      </c>
      <c r="N5" s="841"/>
      <c r="O5" s="841"/>
      <c r="P5" s="841"/>
      <c r="Q5" s="841"/>
      <c r="R5" s="842"/>
      <c r="S5" s="843" t="s">
        <v>553</v>
      </c>
      <c r="T5" s="839"/>
      <c r="U5" s="839"/>
      <c r="V5" s="839"/>
      <c r="W5" s="839"/>
      <c r="X5" s="844"/>
      <c r="Y5" s="697" t="s">
        <v>3</v>
      </c>
      <c r="Z5" s="539"/>
      <c r="AA5" s="539"/>
      <c r="AB5" s="539"/>
      <c r="AC5" s="539"/>
      <c r="AD5" s="540"/>
      <c r="AE5" s="698" t="s">
        <v>569</v>
      </c>
      <c r="AF5" s="698"/>
      <c r="AG5" s="698"/>
      <c r="AH5" s="698"/>
      <c r="AI5" s="698"/>
      <c r="AJ5" s="698"/>
      <c r="AK5" s="698"/>
      <c r="AL5" s="698"/>
      <c r="AM5" s="698"/>
      <c r="AN5" s="698"/>
      <c r="AO5" s="698"/>
      <c r="AP5" s="699"/>
      <c r="AQ5" s="700" t="s">
        <v>570</v>
      </c>
      <c r="AR5" s="701"/>
      <c r="AS5" s="701"/>
      <c r="AT5" s="701"/>
      <c r="AU5" s="701"/>
      <c r="AV5" s="701"/>
      <c r="AW5" s="701"/>
      <c r="AX5" s="702"/>
    </row>
    <row r="6" spans="1:50" ht="39" customHeight="1" x14ac:dyDescent="0.2">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2">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571</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2">
      <c r="A8" s="491" t="s">
        <v>389</v>
      </c>
      <c r="B8" s="492"/>
      <c r="C8" s="492"/>
      <c r="D8" s="492"/>
      <c r="E8" s="492"/>
      <c r="F8" s="493"/>
      <c r="G8" s="939" t="str">
        <f>入力規則等!A26</f>
        <v>科学技術・イノベーション</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2">
      <c r="A9" s="848" t="s">
        <v>23</v>
      </c>
      <c r="B9" s="849"/>
      <c r="C9" s="849"/>
      <c r="D9" s="849"/>
      <c r="E9" s="849"/>
      <c r="F9" s="849"/>
      <c r="G9" s="850" t="s">
        <v>572</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2">
      <c r="A10" s="659" t="s">
        <v>30</v>
      </c>
      <c r="B10" s="660"/>
      <c r="C10" s="660"/>
      <c r="D10" s="660"/>
      <c r="E10" s="660"/>
      <c r="F10" s="660"/>
      <c r="G10" s="753" t="s">
        <v>612</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2">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2">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2">
      <c r="A13" s="613"/>
      <c r="B13" s="614"/>
      <c r="C13" s="614"/>
      <c r="D13" s="614"/>
      <c r="E13" s="614"/>
      <c r="F13" s="615"/>
      <c r="G13" s="722" t="s">
        <v>6</v>
      </c>
      <c r="H13" s="723"/>
      <c r="I13" s="763" t="s">
        <v>7</v>
      </c>
      <c r="J13" s="764"/>
      <c r="K13" s="764"/>
      <c r="L13" s="764"/>
      <c r="M13" s="764"/>
      <c r="N13" s="764"/>
      <c r="O13" s="765"/>
      <c r="P13" s="656" t="s">
        <v>555</v>
      </c>
      <c r="Q13" s="657"/>
      <c r="R13" s="657"/>
      <c r="S13" s="657"/>
      <c r="T13" s="657"/>
      <c r="U13" s="657"/>
      <c r="V13" s="658"/>
      <c r="W13" s="656">
        <v>19</v>
      </c>
      <c r="X13" s="657"/>
      <c r="Y13" s="657"/>
      <c r="Z13" s="657"/>
      <c r="AA13" s="657"/>
      <c r="AB13" s="657"/>
      <c r="AC13" s="658"/>
      <c r="AD13" s="656">
        <v>19</v>
      </c>
      <c r="AE13" s="657"/>
      <c r="AF13" s="657"/>
      <c r="AG13" s="657"/>
      <c r="AH13" s="657"/>
      <c r="AI13" s="657"/>
      <c r="AJ13" s="658"/>
      <c r="AK13" s="656">
        <v>16</v>
      </c>
      <c r="AL13" s="657"/>
      <c r="AM13" s="657"/>
      <c r="AN13" s="657"/>
      <c r="AO13" s="657"/>
      <c r="AP13" s="657"/>
      <c r="AQ13" s="658"/>
      <c r="AR13" s="917">
        <v>0</v>
      </c>
      <c r="AS13" s="918"/>
      <c r="AT13" s="918"/>
      <c r="AU13" s="918"/>
      <c r="AV13" s="918"/>
      <c r="AW13" s="918"/>
      <c r="AX13" s="919"/>
    </row>
    <row r="14" spans="1:50" ht="21" customHeight="1" x14ac:dyDescent="0.2">
      <c r="A14" s="613"/>
      <c r="B14" s="614"/>
      <c r="C14" s="614"/>
      <c r="D14" s="614"/>
      <c r="E14" s="614"/>
      <c r="F14" s="615"/>
      <c r="G14" s="724"/>
      <c r="H14" s="725"/>
      <c r="I14" s="710" t="s">
        <v>8</v>
      </c>
      <c r="J14" s="761"/>
      <c r="K14" s="761"/>
      <c r="L14" s="761"/>
      <c r="M14" s="761"/>
      <c r="N14" s="761"/>
      <c r="O14" s="762"/>
      <c r="P14" s="656" t="s">
        <v>555</v>
      </c>
      <c r="Q14" s="657"/>
      <c r="R14" s="657"/>
      <c r="S14" s="657"/>
      <c r="T14" s="657"/>
      <c r="U14" s="657"/>
      <c r="V14" s="658"/>
      <c r="W14" s="656" t="s">
        <v>555</v>
      </c>
      <c r="X14" s="657"/>
      <c r="Y14" s="657"/>
      <c r="Z14" s="657"/>
      <c r="AA14" s="657"/>
      <c r="AB14" s="657"/>
      <c r="AC14" s="658"/>
      <c r="AD14" s="656" t="s">
        <v>555</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2">
      <c r="A15" s="613"/>
      <c r="B15" s="614"/>
      <c r="C15" s="614"/>
      <c r="D15" s="614"/>
      <c r="E15" s="614"/>
      <c r="F15" s="615"/>
      <c r="G15" s="724"/>
      <c r="H15" s="725"/>
      <c r="I15" s="710" t="s">
        <v>51</v>
      </c>
      <c r="J15" s="711"/>
      <c r="K15" s="711"/>
      <c r="L15" s="711"/>
      <c r="M15" s="711"/>
      <c r="N15" s="711"/>
      <c r="O15" s="712"/>
      <c r="P15" s="656" t="s">
        <v>555</v>
      </c>
      <c r="Q15" s="657"/>
      <c r="R15" s="657"/>
      <c r="S15" s="657"/>
      <c r="T15" s="657"/>
      <c r="U15" s="657"/>
      <c r="V15" s="658"/>
      <c r="W15" s="656" t="s">
        <v>555</v>
      </c>
      <c r="X15" s="657"/>
      <c r="Y15" s="657"/>
      <c r="Z15" s="657"/>
      <c r="AA15" s="657"/>
      <c r="AB15" s="657"/>
      <c r="AC15" s="658"/>
      <c r="AD15" s="656" t="s">
        <v>555</v>
      </c>
      <c r="AE15" s="657"/>
      <c r="AF15" s="657"/>
      <c r="AG15" s="657"/>
      <c r="AH15" s="657"/>
      <c r="AI15" s="657"/>
      <c r="AJ15" s="658"/>
      <c r="AK15" s="656" t="s">
        <v>555</v>
      </c>
      <c r="AL15" s="657"/>
      <c r="AM15" s="657"/>
      <c r="AN15" s="657"/>
      <c r="AO15" s="657"/>
      <c r="AP15" s="657"/>
      <c r="AQ15" s="658"/>
      <c r="AR15" s="656"/>
      <c r="AS15" s="657"/>
      <c r="AT15" s="657"/>
      <c r="AU15" s="657"/>
      <c r="AV15" s="657"/>
      <c r="AW15" s="657"/>
      <c r="AX15" s="805"/>
    </row>
    <row r="16" spans="1:50" ht="21" customHeight="1" x14ac:dyDescent="0.2">
      <c r="A16" s="613"/>
      <c r="B16" s="614"/>
      <c r="C16" s="614"/>
      <c r="D16" s="614"/>
      <c r="E16" s="614"/>
      <c r="F16" s="615"/>
      <c r="G16" s="724"/>
      <c r="H16" s="725"/>
      <c r="I16" s="710" t="s">
        <v>52</v>
      </c>
      <c r="J16" s="711"/>
      <c r="K16" s="711"/>
      <c r="L16" s="711"/>
      <c r="M16" s="711"/>
      <c r="N16" s="711"/>
      <c r="O16" s="712"/>
      <c r="P16" s="656" t="s">
        <v>555</v>
      </c>
      <c r="Q16" s="657"/>
      <c r="R16" s="657"/>
      <c r="S16" s="657"/>
      <c r="T16" s="657"/>
      <c r="U16" s="657"/>
      <c r="V16" s="658"/>
      <c r="W16" s="656" t="s">
        <v>555</v>
      </c>
      <c r="X16" s="657"/>
      <c r="Y16" s="657"/>
      <c r="Z16" s="657"/>
      <c r="AA16" s="657"/>
      <c r="AB16" s="657"/>
      <c r="AC16" s="658"/>
      <c r="AD16" s="656" t="s">
        <v>555</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2">
      <c r="A17" s="613"/>
      <c r="B17" s="614"/>
      <c r="C17" s="614"/>
      <c r="D17" s="614"/>
      <c r="E17" s="614"/>
      <c r="F17" s="615"/>
      <c r="G17" s="724"/>
      <c r="H17" s="725"/>
      <c r="I17" s="710" t="s">
        <v>50</v>
      </c>
      <c r="J17" s="761"/>
      <c r="K17" s="761"/>
      <c r="L17" s="761"/>
      <c r="M17" s="761"/>
      <c r="N17" s="761"/>
      <c r="O17" s="762"/>
      <c r="P17" s="656" t="s">
        <v>555</v>
      </c>
      <c r="Q17" s="657"/>
      <c r="R17" s="657"/>
      <c r="S17" s="657"/>
      <c r="T17" s="657"/>
      <c r="U17" s="657"/>
      <c r="V17" s="658"/>
      <c r="W17" s="656" t="s">
        <v>555</v>
      </c>
      <c r="X17" s="657"/>
      <c r="Y17" s="657"/>
      <c r="Z17" s="657"/>
      <c r="AA17" s="657"/>
      <c r="AB17" s="657"/>
      <c r="AC17" s="658"/>
      <c r="AD17" s="656" t="s">
        <v>555</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2">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19</v>
      </c>
      <c r="X18" s="878"/>
      <c r="Y18" s="878"/>
      <c r="Z18" s="878"/>
      <c r="AA18" s="878"/>
      <c r="AB18" s="878"/>
      <c r="AC18" s="879"/>
      <c r="AD18" s="877">
        <f>SUM(AD13:AJ17)</f>
        <v>19</v>
      </c>
      <c r="AE18" s="878"/>
      <c r="AF18" s="878"/>
      <c r="AG18" s="878"/>
      <c r="AH18" s="878"/>
      <c r="AI18" s="878"/>
      <c r="AJ18" s="879"/>
      <c r="AK18" s="877">
        <f>SUM(AK13:AQ17)</f>
        <v>16</v>
      </c>
      <c r="AL18" s="878"/>
      <c r="AM18" s="878"/>
      <c r="AN18" s="878"/>
      <c r="AO18" s="878"/>
      <c r="AP18" s="878"/>
      <c r="AQ18" s="879"/>
      <c r="AR18" s="877">
        <f>SUM(AR13:AX17)</f>
        <v>0</v>
      </c>
      <c r="AS18" s="878"/>
      <c r="AT18" s="878"/>
      <c r="AU18" s="878"/>
      <c r="AV18" s="878"/>
      <c r="AW18" s="878"/>
      <c r="AX18" s="880"/>
    </row>
    <row r="19" spans="1:50" ht="24.75" customHeight="1" x14ac:dyDescent="0.2">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18</v>
      </c>
      <c r="X19" s="657"/>
      <c r="Y19" s="657"/>
      <c r="Z19" s="657"/>
      <c r="AA19" s="657"/>
      <c r="AB19" s="657"/>
      <c r="AC19" s="658"/>
      <c r="AD19" s="656">
        <v>17</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2">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f t="shared" ref="W20" si="0">IF(W18=0, "-", SUM(W19)/W18)</f>
        <v>0.94736842105263153</v>
      </c>
      <c r="X20" s="311"/>
      <c r="Y20" s="311"/>
      <c r="Z20" s="311"/>
      <c r="AA20" s="311"/>
      <c r="AB20" s="311"/>
      <c r="AC20" s="311"/>
      <c r="AD20" s="311">
        <f t="shared" ref="AD20" si="1">IF(AD18=0, "-", SUM(AD19)/AD18)</f>
        <v>0.89473684210526316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2">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f t="shared" ref="W21" si="2">IF(W19=0, "-", SUM(W19)/SUM(W13,W14))</f>
        <v>0.94736842105263153</v>
      </c>
      <c r="X21" s="311"/>
      <c r="Y21" s="311"/>
      <c r="Z21" s="311"/>
      <c r="AA21" s="311"/>
      <c r="AB21" s="311"/>
      <c r="AC21" s="311"/>
      <c r="AD21" s="311">
        <f t="shared" ref="AD21" si="3">IF(AD19=0, "-", SUM(AD19)/SUM(AD13,AD14))</f>
        <v>0.89473684210526316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2">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2">
      <c r="A23" s="965"/>
      <c r="B23" s="966"/>
      <c r="C23" s="966"/>
      <c r="D23" s="966"/>
      <c r="E23" s="966"/>
      <c r="F23" s="967"/>
      <c r="G23" s="950" t="s">
        <v>556</v>
      </c>
      <c r="H23" s="951"/>
      <c r="I23" s="951"/>
      <c r="J23" s="951"/>
      <c r="K23" s="951"/>
      <c r="L23" s="951"/>
      <c r="M23" s="951"/>
      <c r="N23" s="951"/>
      <c r="O23" s="952"/>
      <c r="P23" s="917">
        <v>15</v>
      </c>
      <c r="Q23" s="918"/>
      <c r="R23" s="918"/>
      <c r="S23" s="918"/>
      <c r="T23" s="918"/>
      <c r="U23" s="918"/>
      <c r="V23" s="935"/>
      <c r="W23" s="917" t="s">
        <v>567</v>
      </c>
      <c r="X23" s="918"/>
      <c r="Y23" s="918"/>
      <c r="Z23" s="918"/>
      <c r="AA23" s="918"/>
      <c r="AB23" s="918"/>
      <c r="AC23" s="935"/>
      <c r="AD23" s="972" t="s">
        <v>604</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2">
      <c r="A24" s="965"/>
      <c r="B24" s="966"/>
      <c r="C24" s="966"/>
      <c r="D24" s="966"/>
      <c r="E24" s="966"/>
      <c r="F24" s="967"/>
      <c r="G24" s="953" t="s">
        <v>557</v>
      </c>
      <c r="H24" s="954"/>
      <c r="I24" s="954"/>
      <c r="J24" s="954"/>
      <c r="K24" s="954"/>
      <c r="L24" s="954"/>
      <c r="M24" s="954"/>
      <c r="N24" s="954"/>
      <c r="O24" s="955"/>
      <c r="P24" s="656">
        <v>1</v>
      </c>
      <c r="Q24" s="657"/>
      <c r="R24" s="657"/>
      <c r="S24" s="657"/>
      <c r="T24" s="657"/>
      <c r="U24" s="657"/>
      <c r="V24" s="658"/>
      <c r="W24" s="656" t="s">
        <v>567</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2">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2">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2">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2">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5">
      <c r="A29" s="968"/>
      <c r="B29" s="969"/>
      <c r="C29" s="969"/>
      <c r="D29" s="969"/>
      <c r="E29" s="969"/>
      <c r="F29" s="970"/>
      <c r="G29" s="959" t="s">
        <v>475</v>
      </c>
      <c r="H29" s="960"/>
      <c r="I29" s="960"/>
      <c r="J29" s="960"/>
      <c r="K29" s="960"/>
      <c r="L29" s="960"/>
      <c r="M29" s="960"/>
      <c r="N29" s="960"/>
      <c r="O29" s="961"/>
      <c r="P29" s="931">
        <f>AK13</f>
        <v>16</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2">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555</v>
      </c>
      <c r="AR31" s="193"/>
      <c r="AS31" s="126" t="s">
        <v>356</v>
      </c>
      <c r="AT31" s="127"/>
      <c r="AU31" s="192">
        <v>30</v>
      </c>
      <c r="AV31" s="192"/>
      <c r="AW31" s="394" t="s">
        <v>300</v>
      </c>
      <c r="AX31" s="395"/>
    </row>
    <row r="32" spans="1:50" ht="28" customHeight="1" x14ac:dyDescent="0.2">
      <c r="A32" s="399"/>
      <c r="B32" s="397"/>
      <c r="C32" s="397"/>
      <c r="D32" s="397"/>
      <c r="E32" s="397"/>
      <c r="F32" s="398"/>
      <c r="G32" s="560" t="s">
        <v>606</v>
      </c>
      <c r="H32" s="561"/>
      <c r="I32" s="561"/>
      <c r="J32" s="561"/>
      <c r="K32" s="561"/>
      <c r="L32" s="561"/>
      <c r="M32" s="561"/>
      <c r="N32" s="561"/>
      <c r="O32" s="562"/>
      <c r="P32" s="98" t="s">
        <v>573</v>
      </c>
      <c r="Q32" s="98"/>
      <c r="R32" s="98"/>
      <c r="S32" s="98"/>
      <c r="T32" s="98"/>
      <c r="U32" s="98"/>
      <c r="V32" s="98"/>
      <c r="W32" s="98"/>
      <c r="X32" s="99"/>
      <c r="Y32" s="467" t="s">
        <v>12</v>
      </c>
      <c r="Z32" s="527"/>
      <c r="AA32" s="528"/>
      <c r="AB32" s="457" t="s">
        <v>558</v>
      </c>
      <c r="AC32" s="457"/>
      <c r="AD32" s="457"/>
      <c r="AE32" s="211" t="s">
        <v>555</v>
      </c>
      <c r="AF32" s="212"/>
      <c r="AG32" s="212"/>
      <c r="AH32" s="212"/>
      <c r="AI32" s="211">
        <v>0</v>
      </c>
      <c r="AJ32" s="212"/>
      <c r="AK32" s="212"/>
      <c r="AL32" s="212"/>
      <c r="AM32" s="211">
        <v>0</v>
      </c>
      <c r="AN32" s="212"/>
      <c r="AO32" s="212"/>
      <c r="AP32" s="212"/>
      <c r="AQ32" s="333" t="s">
        <v>555</v>
      </c>
      <c r="AR32" s="200"/>
      <c r="AS32" s="200"/>
      <c r="AT32" s="334"/>
      <c r="AU32" s="212" t="s">
        <v>555</v>
      </c>
      <c r="AV32" s="212"/>
      <c r="AW32" s="212"/>
      <c r="AX32" s="214"/>
    </row>
    <row r="33" spans="1:50" ht="28" customHeight="1" x14ac:dyDescent="0.2">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558</v>
      </c>
      <c r="AC33" s="519"/>
      <c r="AD33" s="519"/>
      <c r="AE33" s="211" t="s">
        <v>555</v>
      </c>
      <c r="AF33" s="212"/>
      <c r="AG33" s="212"/>
      <c r="AH33" s="212"/>
      <c r="AI33" s="211">
        <v>0</v>
      </c>
      <c r="AJ33" s="212"/>
      <c r="AK33" s="212"/>
      <c r="AL33" s="212"/>
      <c r="AM33" s="211">
        <v>0</v>
      </c>
      <c r="AN33" s="212"/>
      <c r="AO33" s="212"/>
      <c r="AP33" s="212"/>
      <c r="AQ33" s="333" t="s">
        <v>555</v>
      </c>
      <c r="AR33" s="200"/>
      <c r="AS33" s="200"/>
      <c r="AT33" s="334"/>
      <c r="AU33" s="212">
        <v>2</v>
      </c>
      <c r="AV33" s="212"/>
      <c r="AW33" s="212"/>
      <c r="AX33" s="214"/>
    </row>
    <row r="34" spans="1:50" ht="28" customHeight="1" x14ac:dyDescent="0.2">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567</v>
      </c>
      <c r="AF34" s="212"/>
      <c r="AG34" s="212"/>
      <c r="AH34" s="212"/>
      <c r="AI34" s="211">
        <v>0</v>
      </c>
      <c r="AJ34" s="212"/>
      <c r="AK34" s="212"/>
      <c r="AL34" s="212"/>
      <c r="AM34" s="211">
        <v>0</v>
      </c>
      <c r="AN34" s="212"/>
      <c r="AO34" s="212"/>
      <c r="AP34" s="212"/>
      <c r="AQ34" s="333" t="s">
        <v>567</v>
      </c>
      <c r="AR34" s="200"/>
      <c r="AS34" s="200"/>
      <c r="AT34" s="334"/>
      <c r="AU34" s="212" t="s">
        <v>567</v>
      </c>
      <c r="AV34" s="212"/>
      <c r="AW34" s="212"/>
      <c r="AX34" s="214"/>
    </row>
    <row r="35" spans="1:50" ht="23.25" customHeight="1" x14ac:dyDescent="0.2">
      <c r="A35" s="219" t="s">
        <v>528</v>
      </c>
      <c r="B35" s="220"/>
      <c r="C35" s="220"/>
      <c r="D35" s="220"/>
      <c r="E35" s="220"/>
      <c r="F35" s="221"/>
      <c r="G35" s="225" t="s">
        <v>559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2">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2">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2">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2">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2">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2">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2">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2">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2">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2">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2">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2">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2">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2">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2">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2">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2">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2">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2">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2">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2">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2">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2">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2">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2">
      <c r="A70" s="471" t="s">
        <v>498</v>
      </c>
      <c r="B70" s="472"/>
      <c r="C70" s="472"/>
      <c r="D70" s="472"/>
      <c r="E70" s="472"/>
      <c r="F70" s="473"/>
      <c r="G70" s="249" t="s">
        <v>365</v>
      </c>
      <c r="H70" s="300" t="s">
        <v>566</v>
      </c>
      <c r="I70" s="300"/>
      <c r="J70" s="300"/>
      <c r="K70" s="300"/>
      <c r="L70" s="300"/>
      <c r="M70" s="300"/>
      <c r="N70" s="300"/>
      <c r="O70" s="300"/>
      <c r="P70" s="300" t="s">
        <v>566</v>
      </c>
      <c r="Q70" s="300"/>
      <c r="R70" s="300"/>
      <c r="S70" s="300"/>
      <c r="T70" s="300"/>
      <c r="U70" s="300"/>
      <c r="V70" s="300"/>
      <c r="W70" s="303" t="s">
        <v>517</v>
      </c>
      <c r="X70" s="304"/>
      <c r="Y70" s="263" t="s">
        <v>12</v>
      </c>
      <c r="Z70" s="263"/>
      <c r="AA70" s="264"/>
      <c r="AB70" s="265" t="s">
        <v>518</v>
      </c>
      <c r="AC70" s="265"/>
      <c r="AD70" s="265"/>
      <c r="AE70" s="211" t="s">
        <v>566</v>
      </c>
      <c r="AF70" s="212"/>
      <c r="AG70" s="212"/>
      <c r="AH70" s="212"/>
      <c r="AI70" s="211" t="s">
        <v>566</v>
      </c>
      <c r="AJ70" s="212"/>
      <c r="AK70" s="212"/>
      <c r="AL70" s="212"/>
      <c r="AM70" s="211" t="s">
        <v>566</v>
      </c>
      <c r="AN70" s="212"/>
      <c r="AO70" s="212"/>
      <c r="AP70" s="212"/>
      <c r="AQ70" s="211" t="s">
        <v>566</v>
      </c>
      <c r="AR70" s="212"/>
      <c r="AS70" s="212"/>
      <c r="AT70" s="213"/>
      <c r="AU70" s="212" t="s">
        <v>566</v>
      </c>
      <c r="AV70" s="212"/>
      <c r="AW70" s="212"/>
      <c r="AX70" s="214"/>
    </row>
    <row r="71" spans="1:50" ht="23.25" hidden="1" customHeight="1" x14ac:dyDescent="0.2">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t="s">
        <v>566</v>
      </c>
      <c r="AF71" s="212"/>
      <c r="AG71" s="212"/>
      <c r="AH71" s="212"/>
      <c r="AI71" s="211" t="s">
        <v>566</v>
      </c>
      <c r="AJ71" s="212"/>
      <c r="AK71" s="212"/>
      <c r="AL71" s="212"/>
      <c r="AM71" s="211" t="s">
        <v>566</v>
      </c>
      <c r="AN71" s="212"/>
      <c r="AO71" s="212"/>
      <c r="AP71" s="212"/>
      <c r="AQ71" s="211" t="s">
        <v>566</v>
      </c>
      <c r="AR71" s="212"/>
      <c r="AS71" s="212"/>
      <c r="AT71" s="213"/>
      <c r="AU71" s="212" t="s">
        <v>566</v>
      </c>
      <c r="AV71" s="212"/>
      <c r="AW71" s="212"/>
      <c r="AX71" s="214"/>
    </row>
    <row r="72" spans="1:50" ht="23.25" hidden="1" customHeight="1" x14ac:dyDescent="0.2">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t="s">
        <v>566</v>
      </c>
      <c r="AF72" s="212"/>
      <c r="AG72" s="212"/>
      <c r="AH72" s="212"/>
      <c r="AI72" s="211" t="s">
        <v>566</v>
      </c>
      <c r="AJ72" s="212"/>
      <c r="AK72" s="212"/>
      <c r="AL72" s="212"/>
      <c r="AM72" s="211" t="s">
        <v>566</v>
      </c>
      <c r="AN72" s="212"/>
      <c r="AO72" s="212"/>
      <c r="AP72" s="213"/>
      <c r="AQ72" s="211" t="s">
        <v>566</v>
      </c>
      <c r="AR72" s="212"/>
      <c r="AS72" s="212"/>
      <c r="AT72" s="213"/>
      <c r="AU72" s="212" t="s">
        <v>566</v>
      </c>
      <c r="AV72" s="212"/>
      <c r="AW72" s="212"/>
      <c r="AX72" s="214"/>
    </row>
    <row r="73" spans="1:50" ht="18.75" hidden="1" customHeight="1" x14ac:dyDescent="0.2">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2">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2">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2">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2">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2">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2">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2">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2">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2">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2">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2">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2">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2">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2">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2">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2">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2">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2">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2">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2">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2">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2">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2">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5">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2">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2">
      <c r="A101" s="418"/>
      <c r="B101" s="419"/>
      <c r="C101" s="419"/>
      <c r="D101" s="419"/>
      <c r="E101" s="419"/>
      <c r="F101" s="420"/>
      <c r="G101" s="98" t="s">
        <v>574</v>
      </c>
      <c r="H101" s="98"/>
      <c r="I101" s="98"/>
      <c r="J101" s="98"/>
      <c r="K101" s="98"/>
      <c r="L101" s="98"/>
      <c r="M101" s="98"/>
      <c r="N101" s="98"/>
      <c r="O101" s="98"/>
      <c r="P101" s="98"/>
      <c r="Q101" s="98"/>
      <c r="R101" s="98"/>
      <c r="S101" s="98"/>
      <c r="T101" s="98"/>
      <c r="U101" s="98"/>
      <c r="V101" s="98"/>
      <c r="W101" s="98"/>
      <c r="X101" s="99"/>
      <c r="Y101" s="538" t="s">
        <v>55</v>
      </c>
      <c r="Z101" s="539"/>
      <c r="AA101" s="540"/>
      <c r="AB101" s="457" t="s">
        <v>555</v>
      </c>
      <c r="AC101" s="457"/>
      <c r="AD101" s="457"/>
      <c r="AE101" s="211" t="s">
        <v>555</v>
      </c>
      <c r="AF101" s="212"/>
      <c r="AG101" s="212"/>
      <c r="AH101" s="213"/>
      <c r="AI101" s="211">
        <v>3</v>
      </c>
      <c r="AJ101" s="212"/>
      <c r="AK101" s="212"/>
      <c r="AL101" s="213"/>
      <c r="AM101" s="211">
        <v>2</v>
      </c>
      <c r="AN101" s="212"/>
      <c r="AO101" s="212"/>
      <c r="AP101" s="213"/>
      <c r="AQ101" s="211" t="s">
        <v>587</v>
      </c>
      <c r="AR101" s="212"/>
      <c r="AS101" s="212"/>
      <c r="AT101" s="213"/>
      <c r="AU101" s="211" t="s">
        <v>567</v>
      </c>
      <c r="AV101" s="212"/>
      <c r="AW101" s="212"/>
      <c r="AX101" s="213"/>
    </row>
    <row r="102" spans="1:60" ht="23.25" customHeight="1" x14ac:dyDescent="0.2">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568</v>
      </c>
      <c r="AC102" s="457"/>
      <c r="AD102" s="457"/>
      <c r="AE102" s="414" t="s">
        <v>555</v>
      </c>
      <c r="AF102" s="414"/>
      <c r="AG102" s="414"/>
      <c r="AH102" s="414"/>
      <c r="AI102" s="414">
        <v>3</v>
      </c>
      <c r="AJ102" s="414"/>
      <c r="AK102" s="414"/>
      <c r="AL102" s="414"/>
      <c r="AM102" s="414">
        <v>2</v>
      </c>
      <c r="AN102" s="414"/>
      <c r="AO102" s="414"/>
      <c r="AP102" s="414"/>
      <c r="AQ102" s="266">
        <v>3</v>
      </c>
      <c r="AR102" s="267"/>
      <c r="AS102" s="267"/>
      <c r="AT102" s="312"/>
      <c r="AU102" s="266" t="s">
        <v>567</v>
      </c>
      <c r="AV102" s="267"/>
      <c r="AW102" s="267"/>
      <c r="AX102" s="312"/>
    </row>
    <row r="103" spans="1:60" ht="31.5" hidden="1" customHeight="1" x14ac:dyDescent="0.2">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2">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2">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2">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2">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2">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2">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2">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2">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2">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2">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2">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2">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2">
      <c r="A116" s="435"/>
      <c r="B116" s="436"/>
      <c r="C116" s="436"/>
      <c r="D116" s="436"/>
      <c r="E116" s="436"/>
      <c r="F116" s="437"/>
      <c r="G116" s="389" t="s">
        <v>575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560</v>
      </c>
      <c r="AC116" s="459"/>
      <c r="AD116" s="460"/>
      <c r="AE116" s="414" t="s">
        <v>555</v>
      </c>
      <c r="AF116" s="414"/>
      <c r="AG116" s="414"/>
      <c r="AH116" s="414"/>
      <c r="AI116" s="414">
        <v>6</v>
      </c>
      <c r="AJ116" s="414"/>
      <c r="AK116" s="414"/>
      <c r="AL116" s="414"/>
      <c r="AM116" s="414">
        <v>8.5</v>
      </c>
      <c r="AN116" s="414"/>
      <c r="AO116" s="414"/>
      <c r="AP116" s="414"/>
      <c r="AQ116" s="211">
        <v>5.3</v>
      </c>
      <c r="AR116" s="212"/>
      <c r="AS116" s="212"/>
      <c r="AT116" s="212"/>
      <c r="AU116" s="212"/>
      <c r="AV116" s="212"/>
      <c r="AW116" s="212"/>
      <c r="AX116" s="214"/>
    </row>
    <row r="117" spans="1:50" ht="46.5" customHeight="1" thickBot="1" x14ac:dyDescent="0.2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t="s">
        <v>555</v>
      </c>
      <c r="AF117" s="547"/>
      <c r="AG117" s="547"/>
      <c r="AH117" s="547"/>
      <c r="AI117" s="547" t="s">
        <v>576</v>
      </c>
      <c r="AJ117" s="547"/>
      <c r="AK117" s="547"/>
      <c r="AL117" s="547"/>
      <c r="AM117" s="547" t="s">
        <v>603</v>
      </c>
      <c r="AN117" s="547"/>
      <c r="AO117" s="547"/>
      <c r="AP117" s="547"/>
      <c r="AQ117" s="547" t="s">
        <v>588</v>
      </c>
      <c r="AR117" s="547"/>
      <c r="AS117" s="547"/>
      <c r="AT117" s="547"/>
      <c r="AU117" s="547"/>
      <c r="AV117" s="547"/>
      <c r="AW117" s="547"/>
      <c r="AX117" s="548"/>
    </row>
    <row r="118" spans="1:50" ht="23.25" hidden="1" customHeight="1" x14ac:dyDescent="0.2">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2">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2">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2">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2">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2">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2">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2">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5">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2">
      <c r="A130" s="181" t="s">
        <v>369</v>
      </c>
      <c r="B130" s="178"/>
      <c r="C130" s="177" t="s">
        <v>366</v>
      </c>
      <c r="D130" s="178"/>
      <c r="E130" s="162" t="s">
        <v>399</v>
      </c>
      <c r="F130" s="163"/>
      <c r="G130" s="164" t="s">
        <v>561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2">
      <c r="A131" s="182"/>
      <c r="B131" s="179"/>
      <c r="C131" s="173"/>
      <c r="D131" s="179"/>
      <c r="E131" s="167" t="s">
        <v>398</v>
      </c>
      <c r="F131" s="168"/>
      <c r="G131" s="103" t="s">
        <v>562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2">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555</v>
      </c>
      <c r="AR133" s="192"/>
      <c r="AS133" s="126" t="s">
        <v>356</v>
      </c>
      <c r="AT133" s="127"/>
      <c r="AU133" s="193">
        <v>30</v>
      </c>
      <c r="AV133" s="193"/>
      <c r="AW133" s="126" t="s">
        <v>300</v>
      </c>
      <c r="AX133" s="188"/>
    </row>
    <row r="134" spans="1:50" ht="39.75" customHeight="1" x14ac:dyDescent="0.2">
      <c r="A134" s="182"/>
      <c r="B134" s="179"/>
      <c r="C134" s="173"/>
      <c r="D134" s="179"/>
      <c r="E134" s="173"/>
      <c r="F134" s="174"/>
      <c r="G134" s="97" t="s">
        <v>563</v>
      </c>
      <c r="H134" s="98"/>
      <c r="I134" s="98"/>
      <c r="J134" s="98"/>
      <c r="K134" s="98"/>
      <c r="L134" s="98"/>
      <c r="M134" s="98"/>
      <c r="N134" s="98"/>
      <c r="O134" s="98"/>
      <c r="P134" s="98"/>
      <c r="Q134" s="98"/>
      <c r="R134" s="98"/>
      <c r="S134" s="98"/>
      <c r="T134" s="98"/>
      <c r="U134" s="98"/>
      <c r="V134" s="98"/>
      <c r="W134" s="98"/>
      <c r="X134" s="99"/>
      <c r="Y134" s="194" t="s">
        <v>379</v>
      </c>
      <c r="Z134" s="195"/>
      <c r="AA134" s="196"/>
      <c r="AB134" s="197" t="s">
        <v>564</v>
      </c>
      <c r="AC134" s="198"/>
      <c r="AD134" s="198"/>
      <c r="AE134" s="199" t="s">
        <v>555</v>
      </c>
      <c r="AF134" s="200"/>
      <c r="AG134" s="200"/>
      <c r="AH134" s="200"/>
      <c r="AI134" s="199">
        <v>93.8</v>
      </c>
      <c r="AJ134" s="200"/>
      <c r="AK134" s="200"/>
      <c r="AL134" s="200"/>
      <c r="AM134" s="199">
        <v>96.8</v>
      </c>
      <c r="AN134" s="200"/>
      <c r="AO134" s="200"/>
      <c r="AP134" s="200"/>
      <c r="AQ134" s="199" t="s">
        <v>555</v>
      </c>
      <c r="AR134" s="200"/>
      <c r="AS134" s="200"/>
      <c r="AT134" s="200"/>
      <c r="AU134" s="199" t="s">
        <v>567</v>
      </c>
      <c r="AV134" s="200"/>
      <c r="AW134" s="200"/>
      <c r="AX134" s="201"/>
    </row>
    <row r="135" spans="1:50" ht="39.75"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564</v>
      </c>
      <c r="AC135" s="206"/>
      <c r="AD135" s="206"/>
      <c r="AE135" s="199" t="s">
        <v>555</v>
      </c>
      <c r="AF135" s="200"/>
      <c r="AG135" s="200"/>
      <c r="AH135" s="200"/>
      <c r="AI135" s="199">
        <v>80</v>
      </c>
      <c r="AJ135" s="200"/>
      <c r="AK135" s="200"/>
      <c r="AL135" s="200"/>
      <c r="AM135" s="199">
        <v>90</v>
      </c>
      <c r="AN135" s="200"/>
      <c r="AO135" s="200"/>
      <c r="AP135" s="200"/>
      <c r="AQ135" s="199" t="s">
        <v>555</v>
      </c>
      <c r="AR135" s="200"/>
      <c r="AS135" s="200"/>
      <c r="AT135" s="200"/>
      <c r="AU135" s="199">
        <v>90</v>
      </c>
      <c r="AV135" s="200"/>
      <c r="AW135" s="200"/>
      <c r="AX135" s="201"/>
    </row>
    <row r="136" spans="1:50" ht="18.75" hidden="1" customHeight="1" x14ac:dyDescent="0.2">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2">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2">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2">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2">
      <c r="A188" s="182"/>
      <c r="B188" s="179"/>
      <c r="C188" s="173"/>
      <c r="D188" s="179"/>
      <c r="E188" s="118" t="s">
        <v>565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2">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2">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2">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2">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2">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2">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2">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2">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2">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2">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2">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2">
      <c r="A430" s="182"/>
      <c r="B430" s="179"/>
      <c r="C430" s="171" t="s">
        <v>368</v>
      </c>
      <c r="D430" s="929"/>
      <c r="E430" s="167" t="s">
        <v>388</v>
      </c>
      <c r="F430" s="168"/>
      <c r="G430" s="897" t="s">
        <v>384</v>
      </c>
      <c r="H430" s="116"/>
      <c r="I430" s="116"/>
      <c r="J430" s="898" t="s">
        <v>555</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2">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2">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566</v>
      </c>
      <c r="AF432" s="193"/>
      <c r="AG432" s="126" t="s">
        <v>356</v>
      </c>
      <c r="AH432" s="127"/>
      <c r="AI432" s="149"/>
      <c r="AJ432" s="149"/>
      <c r="AK432" s="149"/>
      <c r="AL432" s="147"/>
      <c r="AM432" s="149"/>
      <c r="AN432" s="149"/>
      <c r="AO432" s="149"/>
      <c r="AP432" s="147"/>
      <c r="AQ432" s="589" t="s">
        <v>566</v>
      </c>
      <c r="AR432" s="193"/>
      <c r="AS432" s="126" t="s">
        <v>356</v>
      </c>
      <c r="AT432" s="127"/>
      <c r="AU432" s="193" t="s">
        <v>566</v>
      </c>
      <c r="AV432" s="193"/>
      <c r="AW432" s="126" t="s">
        <v>300</v>
      </c>
      <c r="AX432" s="188"/>
    </row>
    <row r="433" spans="1:50" ht="23.25" customHeight="1" x14ac:dyDescent="0.2">
      <c r="A433" s="182"/>
      <c r="B433" s="179"/>
      <c r="C433" s="173"/>
      <c r="D433" s="179"/>
      <c r="E433" s="335"/>
      <c r="F433" s="336"/>
      <c r="G433" s="97" t="s">
        <v>566</v>
      </c>
      <c r="H433" s="98"/>
      <c r="I433" s="98"/>
      <c r="J433" s="98"/>
      <c r="K433" s="98"/>
      <c r="L433" s="98"/>
      <c r="M433" s="98"/>
      <c r="N433" s="98"/>
      <c r="O433" s="98"/>
      <c r="P433" s="98"/>
      <c r="Q433" s="98"/>
      <c r="R433" s="98"/>
      <c r="S433" s="98"/>
      <c r="T433" s="98"/>
      <c r="U433" s="98"/>
      <c r="V433" s="98"/>
      <c r="W433" s="98"/>
      <c r="X433" s="99"/>
      <c r="Y433" s="194" t="s">
        <v>12</v>
      </c>
      <c r="Z433" s="195"/>
      <c r="AA433" s="196"/>
      <c r="AB433" s="206" t="s">
        <v>566</v>
      </c>
      <c r="AC433" s="206"/>
      <c r="AD433" s="206"/>
      <c r="AE433" s="333" t="s">
        <v>566</v>
      </c>
      <c r="AF433" s="200"/>
      <c r="AG433" s="200"/>
      <c r="AH433" s="200"/>
      <c r="AI433" s="333" t="s">
        <v>566</v>
      </c>
      <c r="AJ433" s="200"/>
      <c r="AK433" s="200"/>
      <c r="AL433" s="200"/>
      <c r="AM433" s="333" t="s">
        <v>566</v>
      </c>
      <c r="AN433" s="200"/>
      <c r="AO433" s="200"/>
      <c r="AP433" s="334"/>
      <c r="AQ433" s="333" t="s">
        <v>566</v>
      </c>
      <c r="AR433" s="200"/>
      <c r="AS433" s="200"/>
      <c r="AT433" s="334"/>
      <c r="AU433" s="200" t="s">
        <v>566</v>
      </c>
      <c r="AV433" s="200"/>
      <c r="AW433" s="200"/>
      <c r="AX433" s="201"/>
    </row>
    <row r="434" spans="1:50" ht="23.25" customHeight="1" x14ac:dyDescent="0.2">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206" t="s">
        <v>566</v>
      </c>
      <c r="AC434" s="206"/>
      <c r="AD434" s="206"/>
      <c r="AE434" s="333" t="s">
        <v>566</v>
      </c>
      <c r="AF434" s="200"/>
      <c r="AG434" s="200"/>
      <c r="AH434" s="334"/>
      <c r="AI434" s="333" t="s">
        <v>566</v>
      </c>
      <c r="AJ434" s="200"/>
      <c r="AK434" s="200"/>
      <c r="AL434" s="200"/>
      <c r="AM434" s="333" t="s">
        <v>566</v>
      </c>
      <c r="AN434" s="200"/>
      <c r="AO434" s="200"/>
      <c r="AP434" s="334"/>
      <c r="AQ434" s="333" t="s">
        <v>566</v>
      </c>
      <c r="AR434" s="200"/>
      <c r="AS434" s="200"/>
      <c r="AT434" s="334"/>
      <c r="AU434" s="200" t="s">
        <v>566</v>
      </c>
      <c r="AV434" s="200"/>
      <c r="AW434" s="200"/>
      <c r="AX434" s="201"/>
    </row>
    <row r="435" spans="1:50" ht="23.25" customHeight="1" x14ac:dyDescent="0.2">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566</v>
      </c>
      <c r="AF435" s="200"/>
      <c r="AG435" s="200"/>
      <c r="AH435" s="334"/>
      <c r="AI435" s="333" t="s">
        <v>566</v>
      </c>
      <c r="AJ435" s="200"/>
      <c r="AK435" s="200"/>
      <c r="AL435" s="200"/>
      <c r="AM435" s="333" t="s">
        <v>566</v>
      </c>
      <c r="AN435" s="200"/>
      <c r="AO435" s="200"/>
      <c r="AP435" s="334"/>
      <c r="AQ435" s="333" t="s">
        <v>566</v>
      </c>
      <c r="AR435" s="200"/>
      <c r="AS435" s="200"/>
      <c r="AT435" s="334"/>
      <c r="AU435" s="200" t="s">
        <v>566</v>
      </c>
      <c r="AV435" s="200"/>
      <c r="AW435" s="200"/>
      <c r="AX435" s="201"/>
    </row>
    <row r="436" spans="1:50" ht="18.75" hidden="1" customHeight="1" x14ac:dyDescent="0.2">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2">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2">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2">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2">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2">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2">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2">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2">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2">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2">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2">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2">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2">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2">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2">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2">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2">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2">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2">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2">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2">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566</v>
      </c>
      <c r="AF457" s="193"/>
      <c r="AG457" s="126" t="s">
        <v>356</v>
      </c>
      <c r="AH457" s="127"/>
      <c r="AI457" s="149"/>
      <c r="AJ457" s="149"/>
      <c r="AK457" s="149"/>
      <c r="AL457" s="147"/>
      <c r="AM457" s="149"/>
      <c r="AN457" s="149"/>
      <c r="AO457" s="149"/>
      <c r="AP457" s="147"/>
      <c r="AQ457" s="589" t="s">
        <v>566</v>
      </c>
      <c r="AR457" s="193"/>
      <c r="AS457" s="126" t="s">
        <v>356</v>
      </c>
      <c r="AT457" s="127"/>
      <c r="AU457" s="193" t="s">
        <v>566</v>
      </c>
      <c r="AV457" s="193"/>
      <c r="AW457" s="126" t="s">
        <v>300</v>
      </c>
      <c r="AX457" s="188"/>
    </row>
    <row r="458" spans="1:50" ht="23.25" customHeight="1" x14ac:dyDescent="0.2">
      <c r="A458" s="182"/>
      <c r="B458" s="179"/>
      <c r="C458" s="173"/>
      <c r="D458" s="179"/>
      <c r="E458" s="335"/>
      <c r="F458" s="336"/>
      <c r="G458" s="97" t="s">
        <v>566</v>
      </c>
      <c r="H458" s="98"/>
      <c r="I458" s="98"/>
      <c r="J458" s="98"/>
      <c r="K458" s="98"/>
      <c r="L458" s="98"/>
      <c r="M458" s="98"/>
      <c r="N458" s="98"/>
      <c r="O458" s="98"/>
      <c r="P458" s="98"/>
      <c r="Q458" s="98"/>
      <c r="R458" s="98"/>
      <c r="S458" s="98"/>
      <c r="T458" s="98"/>
      <c r="U458" s="98"/>
      <c r="V458" s="98"/>
      <c r="W458" s="98"/>
      <c r="X458" s="99"/>
      <c r="Y458" s="194" t="s">
        <v>12</v>
      </c>
      <c r="Z458" s="195"/>
      <c r="AA458" s="196"/>
      <c r="AB458" s="206" t="s">
        <v>566</v>
      </c>
      <c r="AC458" s="206"/>
      <c r="AD458" s="206"/>
      <c r="AE458" s="333" t="s">
        <v>566</v>
      </c>
      <c r="AF458" s="200"/>
      <c r="AG458" s="200"/>
      <c r="AH458" s="200"/>
      <c r="AI458" s="333" t="s">
        <v>566</v>
      </c>
      <c r="AJ458" s="200"/>
      <c r="AK458" s="200"/>
      <c r="AL458" s="200"/>
      <c r="AM458" s="333" t="s">
        <v>566</v>
      </c>
      <c r="AN458" s="200"/>
      <c r="AO458" s="200"/>
      <c r="AP458" s="334"/>
      <c r="AQ458" s="333" t="s">
        <v>566</v>
      </c>
      <c r="AR458" s="200"/>
      <c r="AS458" s="200"/>
      <c r="AT458" s="334"/>
      <c r="AU458" s="200" t="s">
        <v>566</v>
      </c>
      <c r="AV458" s="200"/>
      <c r="AW458" s="200"/>
      <c r="AX458" s="201"/>
    </row>
    <row r="459" spans="1:50" ht="23.25" customHeight="1" x14ac:dyDescent="0.2">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566</v>
      </c>
      <c r="AC459" s="198"/>
      <c r="AD459" s="198"/>
      <c r="AE459" s="333" t="s">
        <v>566</v>
      </c>
      <c r="AF459" s="200"/>
      <c r="AG459" s="200"/>
      <c r="AH459" s="334"/>
      <c r="AI459" s="333" t="s">
        <v>566</v>
      </c>
      <c r="AJ459" s="200"/>
      <c r="AK459" s="200"/>
      <c r="AL459" s="200"/>
      <c r="AM459" s="333" t="s">
        <v>566</v>
      </c>
      <c r="AN459" s="200"/>
      <c r="AO459" s="200"/>
      <c r="AP459" s="334"/>
      <c r="AQ459" s="333" t="s">
        <v>566</v>
      </c>
      <c r="AR459" s="200"/>
      <c r="AS459" s="200"/>
      <c r="AT459" s="334"/>
      <c r="AU459" s="200" t="s">
        <v>566</v>
      </c>
      <c r="AV459" s="200"/>
      <c r="AW459" s="200"/>
      <c r="AX459" s="201"/>
    </row>
    <row r="460" spans="1:50" ht="23.25" customHeigh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566</v>
      </c>
      <c r="AF460" s="200"/>
      <c r="AG460" s="200"/>
      <c r="AH460" s="334"/>
      <c r="AI460" s="333" t="s">
        <v>566</v>
      </c>
      <c r="AJ460" s="200"/>
      <c r="AK460" s="200"/>
      <c r="AL460" s="200"/>
      <c r="AM460" s="333" t="s">
        <v>566</v>
      </c>
      <c r="AN460" s="200"/>
      <c r="AO460" s="200"/>
      <c r="AP460" s="334"/>
      <c r="AQ460" s="333" t="s">
        <v>566</v>
      </c>
      <c r="AR460" s="200"/>
      <c r="AS460" s="200"/>
      <c r="AT460" s="334"/>
      <c r="AU460" s="200" t="s">
        <v>566</v>
      </c>
      <c r="AV460" s="200"/>
      <c r="AW460" s="200"/>
      <c r="AX460" s="201"/>
    </row>
    <row r="461" spans="1:50" ht="18.75" hidden="1" customHeight="1" x14ac:dyDescent="0.2">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2">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2">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2">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2">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2">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2">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2">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2">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2">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2">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2">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2">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2">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2">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2">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2">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t="s">
        <v>566</v>
      </c>
      <c r="AF477" s="193"/>
      <c r="AG477" s="126" t="s">
        <v>356</v>
      </c>
      <c r="AH477" s="127"/>
      <c r="AI477" s="149"/>
      <c r="AJ477" s="149"/>
      <c r="AK477" s="149"/>
      <c r="AL477" s="147"/>
      <c r="AM477" s="149"/>
      <c r="AN477" s="149"/>
      <c r="AO477" s="149"/>
      <c r="AP477" s="147"/>
      <c r="AQ477" s="589" t="s">
        <v>566</v>
      </c>
      <c r="AR477" s="193"/>
      <c r="AS477" s="126" t="s">
        <v>356</v>
      </c>
      <c r="AT477" s="127"/>
      <c r="AU477" s="193" t="s">
        <v>566</v>
      </c>
      <c r="AV477" s="193"/>
      <c r="AW477" s="126" t="s">
        <v>300</v>
      </c>
      <c r="AX477" s="188"/>
    </row>
    <row r="478" spans="1:50" ht="23.25" hidden="1" customHeight="1" x14ac:dyDescent="0.2">
      <c r="A478" s="182"/>
      <c r="B478" s="179"/>
      <c r="C478" s="173"/>
      <c r="D478" s="179"/>
      <c r="E478" s="335"/>
      <c r="F478" s="336"/>
      <c r="G478" s="97" t="s">
        <v>566</v>
      </c>
      <c r="H478" s="98"/>
      <c r="I478" s="98"/>
      <c r="J478" s="98"/>
      <c r="K478" s="98"/>
      <c r="L478" s="98"/>
      <c r="M478" s="98"/>
      <c r="N478" s="98"/>
      <c r="O478" s="98"/>
      <c r="P478" s="98"/>
      <c r="Q478" s="98"/>
      <c r="R478" s="98"/>
      <c r="S478" s="98"/>
      <c r="T478" s="98"/>
      <c r="U478" s="98"/>
      <c r="V478" s="98"/>
      <c r="W478" s="98"/>
      <c r="X478" s="99"/>
      <c r="Y478" s="194" t="s">
        <v>12</v>
      </c>
      <c r="Z478" s="195"/>
      <c r="AA478" s="196"/>
      <c r="AB478" s="206" t="s">
        <v>566</v>
      </c>
      <c r="AC478" s="206"/>
      <c r="AD478" s="206"/>
      <c r="AE478" s="333" t="s">
        <v>566</v>
      </c>
      <c r="AF478" s="200"/>
      <c r="AG478" s="200"/>
      <c r="AH478" s="200"/>
      <c r="AI478" s="333" t="s">
        <v>566</v>
      </c>
      <c r="AJ478" s="200"/>
      <c r="AK478" s="200"/>
      <c r="AL478" s="200"/>
      <c r="AM478" s="333" t="s">
        <v>566</v>
      </c>
      <c r="AN478" s="200"/>
      <c r="AO478" s="200"/>
      <c r="AP478" s="334"/>
      <c r="AQ478" s="333" t="s">
        <v>566</v>
      </c>
      <c r="AR478" s="200"/>
      <c r="AS478" s="200"/>
      <c r="AT478" s="334"/>
      <c r="AU478" s="200" t="s">
        <v>566</v>
      </c>
      <c r="AV478" s="200"/>
      <c r="AW478" s="200"/>
      <c r="AX478" s="201"/>
    </row>
    <row r="479" spans="1:50" ht="23.25" hidden="1" customHeight="1" x14ac:dyDescent="0.2">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t="s">
        <v>566</v>
      </c>
      <c r="AC479" s="198"/>
      <c r="AD479" s="198"/>
      <c r="AE479" s="333" t="s">
        <v>566</v>
      </c>
      <c r="AF479" s="200"/>
      <c r="AG479" s="200"/>
      <c r="AH479" s="334"/>
      <c r="AI479" s="333" t="s">
        <v>566</v>
      </c>
      <c r="AJ479" s="200"/>
      <c r="AK479" s="200"/>
      <c r="AL479" s="200"/>
      <c r="AM479" s="333" t="s">
        <v>566</v>
      </c>
      <c r="AN479" s="200"/>
      <c r="AO479" s="200"/>
      <c r="AP479" s="334"/>
      <c r="AQ479" s="333" t="s">
        <v>566</v>
      </c>
      <c r="AR479" s="200"/>
      <c r="AS479" s="200"/>
      <c r="AT479" s="334"/>
      <c r="AU479" s="200" t="s">
        <v>566</v>
      </c>
      <c r="AV479" s="200"/>
      <c r="AW479" s="200"/>
      <c r="AX479" s="201"/>
    </row>
    <row r="480" spans="1:50" ht="23.25" hidden="1" customHeight="1" x14ac:dyDescent="0.2">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t="s">
        <v>566</v>
      </c>
      <c r="AF480" s="200"/>
      <c r="AG480" s="200"/>
      <c r="AH480" s="334"/>
      <c r="AI480" s="333" t="s">
        <v>566</v>
      </c>
      <c r="AJ480" s="200"/>
      <c r="AK480" s="200"/>
      <c r="AL480" s="200"/>
      <c r="AM480" s="333" t="s">
        <v>566</v>
      </c>
      <c r="AN480" s="200"/>
      <c r="AO480" s="200"/>
      <c r="AP480" s="334"/>
      <c r="AQ480" s="333" t="s">
        <v>566</v>
      </c>
      <c r="AR480" s="200"/>
      <c r="AS480" s="200"/>
      <c r="AT480" s="334"/>
      <c r="AU480" s="200" t="s">
        <v>566</v>
      </c>
      <c r="AV480" s="200"/>
      <c r="AW480" s="200"/>
      <c r="AX480" s="201"/>
    </row>
    <row r="481" spans="1:50" ht="23.9" customHeight="1" x14ac:dyDescent="0.2">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2">
      <c r="A482" s="182"/>
      <c r="B482" s="179"/>
      <c r="C482" s="173"/>
      <c r="D482" s="179"/>
      <c r="E482" s="118" t="s">
        <v>566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2">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2">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2">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2">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2">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2">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2">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2">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2">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2">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2">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2">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2">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2">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2">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2">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2">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2">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2">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2">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2">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2">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2">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2">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2">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2">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2">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2">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2">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2">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2">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2">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2">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2">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2">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2">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2">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2">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2">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2">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2">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2">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2">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2">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2">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2">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2">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2">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2">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2">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9" hidden="1" customHeigh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2">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2">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2">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2">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2">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2">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2">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2">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2">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2">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2">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2">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2">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2">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2">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2">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2">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2">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2">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2">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2">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2">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2">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2">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2">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2">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2">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2">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2">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2">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2">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2">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2">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2">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2">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2">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2">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2">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2">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2">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2">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2">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2">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2">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2">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2">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2">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2">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2">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2">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9" hidden="1" customHeigh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2">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2">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2">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2">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2">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2">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2">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2">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2">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2">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2">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2">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2">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2">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2">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2">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2">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2">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2">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2">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2">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2">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2">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2">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2">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2">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2">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2">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2">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2">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2">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2">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2">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2">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2">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2">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2">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2">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2">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2">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2">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2">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2">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2">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2">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2">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2">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2">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2">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2">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9" hidden="1" customHeight="1" x14ac:dyDescent="0.2">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2">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2">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2">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2">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2">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2">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2">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2">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2">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2">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2">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2">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2">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2">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2">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2">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2">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2">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2">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2">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2">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2">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2">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2">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2">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2">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2">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2">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2">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2">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2">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2">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2">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2">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2">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2">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2">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2">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2">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2">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2">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2">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2">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2">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2">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2">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2">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2">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2">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2">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9" hidden="1" customHeigh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5">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2">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7.5" customHeight="1" x14ac:dyDescent="0.2">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589</v>
      </c>
      <c r="AH702" s="382"/>
      <c r="AI702" s="382"/>
      <c r="AJ702" s="382"/>
      <c r="AK702" s="382"/>
      <c r="AL702" s="382"/>
      <c r="AM702" s="382"/>
      <c r="AN702" s="382"/>
      <c r="AO702" s="382"/>
      <c r="AP702" s="382"/>
      <c r="AQ702" s="382"/>
      <c r="AR702" s="382"/>
      <c r="AS702" s="382"/>
      <c r="AT702" s="382"/>
      <c r="AU702" s="382"/>
      <c r="AV702" s="382"/>
      <c r="AW702" s="382"/>
      <c r="AX702" s="383"/>
    </row>
    <row r="703" spans="1:50" ht="139.5" customHeight="1" x14ac:dyDescent="0.2">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554</v>
      </c>
      <c r="AE703" s="322"/>
      <c r="AF703" s="322"/>
      <c r="AG703" s="94" t="s">
        <v>590</v>
      </c>
      <c r="AH703" s="95"/>
      <c r="AI703" s="95"/>
      <c r="AJ703" s="95"/>
      <c r="AK703" s="95"/>
      <c r="AL703" s="95"/>
      <c r="AM703" s="95"/>
      <c r="AN703" s="95"/>
      <c r="AO703" s="95"/>
      <c r="AP703" s="95"/>
      <c r="AQ703" s="95"/>
      <c r="AR703" s="95"/>
      <c r="AS703" s="95"/>
      <c r="AT703" s="95"/>
      <c r="AU703" s="95"/>
      <c r="AV703" s="95"/>
      <c r="AW703" s="95"/>
      <c r="AX703" s="96"/>
    </row>
    <row r="704" spans="1:50" ht="99.75" customHeight="1" x14ac:dyDescent="0.2">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591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2">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554</v>
      </c>
      <c r="AE705" s="714"/>
      <c r="AF705" s="714"/>
      <c r="AG705" s="118" t="s">
        <v>594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592</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593</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2">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597</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2">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598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2">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597</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2">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599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2">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597</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2">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597</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2">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554</v>
      </c>
      <c r="AE714" s="807"/>
      <c r="AF714" s="808"/>
      <c r="AG714" s="735" t="s">
        <v>600</v>
      </c>
      <c r="AH714" s="736"/>
      <c r="AI714" s="736"/>
      <c r="AJ714" s="736"/>
      <c r="AK714" s="736"/>
      <c r="AL714" s="736"/>
      <c r="AM714" s="736"/>
      <c r="AN714" s="736"/>
      <c r="AO714" s="736"/>
      <c r="AP714" s="736"/>
      <c r="AQ714" s="736"/>
      <c r="AR714" s="736"/>
      <c r="AS714" s="736"/>
      <c r="AT714" s="736"/>
      <c r="AU714" s="736"/>
      <c r="AV714" s="736"/>
      <c r="AW714" s="736"/>
      <c r="AX714" s="737"/>
    </row>
    <row r="715" spans="1:50" ht="45" customHeight="1" x14ac:dyDescent="0.2">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554</v>
      </c>
      <c r="AE715" s="604"/>
      <c r="AF715" s="655"/>
      <c r="AG715" s="741" t="s">
        <v>602</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2">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597</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2">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601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2">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597</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2">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5" customHeight="1" x14ac:dyDescent="0.2">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2">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2">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2">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2">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2">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2">
      <c r="A726" s="639" t="s">
        <v>48</v>
      </c>
      <c r="B726" s="801"/>
      <c r="C726" s="814" t="s">
        <v>53</v>
      </c>
      <c r="D726" s="836"/>
      <c r="E726" s="836"/>
      <c r="F726" s="837"/>
      <c r="G726" s="573" t="s">
        <v>595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5">
      <c r="A727" s="802"/>
      <c r="B727" s="803"/>
      <c r="C727" s="747" t="s">
        <v>57</v>
      </c>
      <c r="D727" s="748"/>
      <c r="E727" s="748"/>
      <c r="F727" s="749"/>
      <c r="G727" s="571" t="s">
        <v>596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2">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5">
      <c r="A729" s="633" t="s">
        <v>607</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2">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5">
      <c r="A731" s="798" t="s">
        <v>609</v>
      </c>
      <c r="B731" s="799"/>
      <c r="C731" s="799"/>
      <c r="D731" s="799"/>
      <c r="E731" s="800"/>
      <c r="F731" s="728" t="s">
        <v>608</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2">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5">
      <c r="A733" s="672" t="s">
        <v>530</v>
      </c>
      <c r="B733" s="673"/>
      <c r="C733" s="673"/>
      <c r="D733" s="673"/>
      <c r="E733" s="674"/>
      <c r="F733" s="636" t="s">
        <v>610</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2">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5">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2">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2">
      <c r="A737" s="990" t="s">
        <v>431</v>
      </c>
      <c r="B737" s="203"/>
      <c r="C737" s="203"/>
      <c r="D737" s="204"/>
      <c r="E737" s="986" t="s">
        <v>566</v>
      </c>
      <c r="F737" s="986"/>
      <c r="G737" s="986"/>
      <c r="H737" s="986"/>
      <c r="I737" s="986"/>
      <c r="J737" s="986"/>
      <c r="K737" s="986"/>
      <c r="L737" s="986"/>
      <c r="M737" s="986"/>
      <c r="N737" s="358" t="s">
        <v>358</v>
      </c>
      <c r="O737" s="358"/>
      <c r="P737" s="358"/>
      <c r="Q737" s="358"/>
      <c r="R737" s="986" t="s">
        <v>566</v>
      </c>
      <c r="S737" s="986"/>
      <c r="T737" s="986"/>
      <c r="U737" s="986"/>
      <c r="V737" s="986"/>
      <c r="W737" s="986"/>
      <c r="X737" s="986"/>
      <c r="Y737" s="986"/>
      <c r="Z737" s="986"/>
      <c r="AA737" s="358" t="s">
        <v>359</v>
      </c>
      <c r="AB737" s="358"/>
      <c r="AC737" s="358"/>
      <c r="AD737" s="358"/>
      <c r="AE737" s="986" t="s">
        <v>566</v>
      </c>
      <c r="AF737" s="986"/>
      <c r="AG737" s="986"/>
      <c r="AH737" s="986"/>
      <c r="AI737" s="986"/>
      <c r="AJ737" s="986"/>
      <c r="AK737" s="986"/>
      <c r="AL737" s="986"/>
      <c r="AM737" s="986"/>
      <c r="AN737" s="358" t="s">
        <v>360</v>
      </c>
      <c r="AO737" s="358"/>
      <c r="AP737" s="358"/>
      <c r="AQ737" s="358"/>
      <c r="AR737" s="987" t="s">
        <v>566</v>
      </c>
      <c r="AS737" s="988"/>
      <c r="AT737" s="988"/>
      <c r="AU737" s="988"/>
      <c r="AV737" s="988"/>
      <c r="AW737" s="988"/>
      <c r="AX737" s="989"/>
      <c r="AY737" s="89"/>
      <c r="AZ737" s="89"/>
    </row>
    <row r="738" spans="1:52" ht="24.75" customHeight="1" x14ac:dyDescent="0.2">
      <c r="A738" s="990" t="s">
        <v>361</v>
      </c>
      <c r="B738" s="203"/>
      <c r="C738" s="203"/>
      <c r="D738" s="204"/>
      <c r="E738" s="986" t="s">
        <v>566</v>
      </c>
      <c r="F738" s="986"/>
      <c r="G738" s="986"/>
      <c r="H738" s="986"/>
      <c r="I738" s="986"/>
      <c r="J738" s="986"/>
      <c r="K738" s="986"/>
      <c r="L738" s="986"/>
      <c r="M738" s="986"/>
      <c r="N738" s="358" t="s">
        <v>362</v>
      </c>
      <c r="O738" s="358"/>
      <c r="P738" s="358"/>
      <c r="Q738" s="358"/>
      <c r="R738" s="986" t="s">
        <v>577</v>
      </c>
      <c r="S738" s="986"/>
      <c r="T738" s="986"/>
      <c r="U738" s="986"/>
      <c r="V738" s="986"/>
      <c r="W738" s="986"/>
      <c r="X738" s="986"/>
      <c r="Y738" s="986"/>
      <c r="Z738" s="986"/>
      <c r="AA738" s="358" t="s">
        <v>482</v>
      </c>
      <c r="AB738" s="358"/>
      <c r="AC738" s="358"/>
      <c r="AD738" s="358"/>
      <c r="AE738" s="986" t="s">
        <v>578</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5">
      <c r="A739" s="994" t="s">
        <v>543</v>
      </c>
      <c r="B739" s="995"/>
      <c r="C739" s="995"/>
      <c r="D739" s="996"/>
      <c r="E739" s="997" t="s">
        <v>550</v>
      </c>
      <c r="F739" s="998"/>
      <c r="G739" s="998"/>
      <c r="H739" s="91" t="str">
        <f>IF(E739="", "", "(")</f>
        <v>(</v>
      </c>
      <c r="I739" s="981" t="s">
        <v>484</v>
      </c>
      <c r="J739" s="981"/>
      <c r="K739" s="91" t="str">
        <f>IF(OR(I739="　", I739=""), "", "-")</f>
        <v/>
      </c>
      <c r="L739" s="982">
        <v>441</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4" customHeight="1" x14ac:dyDescent="0.2">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t="s">
        <v>585</v>
      </c>
      <c r="AJ749" s="47"/>
      <c r="AK749" s="47"/>
      <c r="AL749" s="47"/>
      <c r="AM749" s="47"/>
      <c r="AN749" s="47"/>
      <c r="AO749" s="47"/>
      <c r="AP749" s="47"/>
      <c r="AQ749" s="47"/>
      <c r="AR749" s="47"/>
      <c r="AS749" s="47"/>
      <c r="AT749" s="47"/>
      <c r="AU749" s="47"/>
      <c r="AV749" s="47"/>
      <c r="AW749" s="47"/>
      <c r="AX749" s="48"/>
    </row>
    <row r="750" spans="1:52" ht="28.4" customHeight="1" x14ac:dyDescent="0.2">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7" t="s">
        <v>534</v>
      </c>
      <c r="B779" s="628"/>
      <c r="C779" s="628"/>
      <c r="D779" s="628"/>
      <c r="E779" s="628"/>
      <c r="F779" s="629"/>
      <c r="G779" s="594" t="s">
        <v>613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2">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2">
      <c r="A781" s="630"/>
      <c r="B781" s="631"/>
      <c r="C781" s="631"/>
      <c r="D781" s="631"/>
      <c r="E781" s="631"/>
      <c r="F781" s="632"/>
      <c r="G781" s="669" t="s">
        <v>579</v>
      </c>
      <c r="H781" s="670"/>
      <c r="I781" s="670"/>
      <c r="J781" s="670"/>
      <c r="K781" s="671"/>
      <c r="L781" s="663" t="s">
        <v>580</v>
      </c>
      <c r="M781" s="664"/>
      <c r="N781" s="664"/>
      <c r="O781" s="664"/>
      <c r="P781" s="664"/>
      <c r="Q781" s="664"/>
      <c r="R781" s="664"/>
      <c r="S781" s="664"/>
      <c r="T781" s="664"/>
      <c r="U781" s="664"/>
      <c r="V781" s="664"/>
      <c r="W781" s="664"/>
      <c r="X781" s="665"/>
      <c r="Y781" s="384">
        <v>8.6</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2">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2">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2">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2">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2">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2">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2">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2">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2">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8.6</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2">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2">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2">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2">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2">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2">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2">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2">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2">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2">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2">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2">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2">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2">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2">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2">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2">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2">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2">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2">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2">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2">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2">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2">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5">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2">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2">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2">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2">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2">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2">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2">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2">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2">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2">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2">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2">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2">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5">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60" customHeight="1" x14ac:dyDescent="0.2">
      <c r="A837" s="372">
        <v>1</v>
      </c>
      <c r="B837" s="372">
        <v>1</v>
      </c>
      <c r="C837" s="354" t="s">
        <v>581</v>
      </c>
      <c r="D837" s="340"/>
      <c r="E837" s="340"/>
      <c r="F837" s="340"/>
      <c r="G837" s="340"/>
      <c r="H837" s="340"/>
      <c r="I837" s="340"/>
      <c r="J837" s="341">
        <v>6010405010463</v>
      </c>
      <c r="K837" s="342"/>
      <c r="L837" s="342"/>
      <c r="M837" s="342"/>
      <c r="N837" s="342"/>
      <c r="O837" s="342"/>
      <c r="P837" s="355" t="s">
        <v>584</v>
      </c>
      <c r="Q837" s="343"/>
      <c r="R837" s="343"/>
      <c r="S837" s="343"/>
      <c r="T837" s="343"/>
      <c r="U837" s="343"/>
      <c r="V837" s="343"/>
      <c r="W837" s="343"/>
      <c r="X837" s="343"/>
      <c r="Y837" s="344">
        <v>8.6</v>
      </c>
      <c r="Z837" s="345"/>
      <c r="AA837" s="345"/>
      <c r="AB837" s="346"/>
      <c r="AC837" s="356" t="s">
        <v>524</v>
      </c>
      <c r="AD837" s="364"/>
      <c r="AE837" s="364"/>
      <c r="AF837" s="364"/>
      <c r="AG837" s="364"/>
      <c r="AH837" s="365">
        <v>1</v>
      </c>
      <c r="AI837" s="366"/>
      <c r="AJ837" s="366"/>
      <c r="AK837" s="366"/>
      <c r="AL837" s="350">
        <v>99.73</v>
      </c>
      <c r="AM837" s="351"/>
      <c r="AN837" s="351"/>
      <c r="AO837" s="352"/>
      <c r="AP837" s="353" t="s">
        <v>582</v>
      </c>
      <c r="AQ837" s="353"/>
      <c r="AR837" s="353"/>
      <c r="AS837" s="353"/>
      <c r="AT837" s="353"/>
      <c r="AU837" s="353"/>
      <c r="AV837" s="353"/>
      <c r="AW837" s="353"/>
      <c r="AX837" s="353"/>
    </row>
    <row r="838" spans="1:50" ht="60" customHeight="1" x14ac:dyDescent="0.2">
      <c r="A838" s="372">
        <v>2</v>
      </c>
      <c r="B838" s="372">
        <v>1</v>
      </c>
      <c r="C838" s="354" t="s">
        <v>583</v>
      </c>
      <c r="D838" s="340"/>
      <c r="E838" s="340"/>
      <c r="F838" s="340"/>
      <c r="G838" s="340"/>
      <c r="H838" s="340"/>
      <c r="I838" s="340"/>
      <c r="J838" s="341">
        <v>4010405000185</v>
      </c>
      <c r="K838" s="342"/>
      <c r="L838" s="342"/>
      <c r="M838" s="342"/>
      <c r="N838" s="342"/>
      <c r="O838" s="342"/>
      <c r="P838" s="355" t="s">
        <v>586</v>
      </c>
      <c r="Q838" s="343"/>
      <c r="R838" s="343"/>
      <c r="S838" s="343"/>
      <c r="T838" s="343"/>
      <c r="U838" s="343"/>
      <c r="V838" s="343"/>
      <c r="W838" s="343"/>
      <c r="X838" s="343"/>
      <c r="Y838" s="344">
        <v>7.9</v>
      </c>
      <c r="Z838" s="345"/>
      <c r="AA838" s="345"/>
      <c r="AB838" s="346"/>
      <c r="AC838" s="356" t="s">
        <v>524</v>
      </c>
      <c r="AD838" s="356"/>
      <c r="AE838" s="356"/>
      <c r="AF838" s="356"/>
      <c r="AG838" s="356"/>
      <c r="AH838" s="365">
        <v>1</v>
      </c>
      <c r="AI838" s="366"/>
      <c r="AJ838" s="366"/>
      <c r="AK838" s="366"/>
      <c r="AL838" s="350">
        <v>100</v>
      </c>
      <c r="AM838" s="351"/>
      <c r="AN838" s="351"/>
      <c r="AO838" s="352"/>
      <c r="AP838" s="353" t="s">
        <v>582</v>
      </c>
      <c r="AQ838" s="353"/>
      <c r="AR838" s="353"/>
      <c r="AS838" s="353"/>
      <c r="AT838" s="353"/>
      <c r="AU838" s="353"/>
      <c r="AV838" s="353"/>
      <c r="AW838" s="353"/>
      <c r="AX838" s="353"/>
    </row>
    <row r="839" spans="1:50" ht="30" hidden="1" customHeight="1" x14ac:dyDescent="0.2">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2">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2">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2">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2">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2">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2">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2">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2">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2">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2">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2">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2">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2">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2">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2">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2">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2">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2">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2">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2">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2">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2">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2">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2">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2">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2">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2">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2">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2">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2">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2">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2">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2">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2">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2">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2">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2">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2">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2">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2">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2">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2">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2">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2">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2">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2">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2">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2">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2">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2">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2">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2">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2">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2">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2">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2">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2">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2">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2">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2">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2">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2">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2">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2">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2">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2">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2">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2">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2">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2">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2">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2">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2">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2">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2">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2">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2">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2">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2">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2">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2">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2">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2">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2">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2">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2">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2">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2">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2">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2">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2">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2">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2">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2">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2">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2">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2">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2">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2">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2">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2">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2">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2">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2">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2">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2">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2">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2">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2">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2">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2">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2">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2">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2">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2">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2">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2">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2">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2">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2">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2">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2">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2">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2">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2">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2">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2">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2">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2">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2">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2">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2">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2">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2">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2">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2">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2">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2">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2">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2">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2">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2">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2">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2">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2">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2">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2">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2">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2">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2">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2">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2">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2">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2">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2">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2">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2">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2">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2">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2">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2">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2">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2">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2">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2">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2">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2">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2">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2">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2">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2">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2">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2">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2">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2">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2">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2">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2">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2">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2">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2">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2">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2">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2">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2">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2">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2">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2">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2">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2">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2">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2">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2">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2">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2">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2">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2">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2">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2">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2">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2">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2">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2">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2">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2">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2">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2">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2">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2">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2">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2">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2">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2">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2">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2">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2">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2">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2">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2">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2">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2">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2">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2">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2">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2">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2">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2">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2">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2">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2">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2">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2">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2">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2">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2">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2">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2">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2">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2">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2">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2">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2">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2">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2">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2">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2">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2">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2">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2">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2">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2">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2">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2">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2">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2">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2">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2">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2">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2">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2">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2">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2">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2">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2">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2">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2">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2">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2">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3:AX13 P15:AX15">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699" max="49" man="1"/>
    <brk id="72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 type="list" allowBlank="1" showInputMessage="1" showErrorMessage="1" xr:uid="{00000000-0002-0000-0000-000016000000}">
          <x14:formula1>
            <xm:f>入力規則等!$W$3:$W$22</xm:f>
          </x14:formula1>
          <xm:sqref>E739:G739 Q739:S739 AC739:AE739</xm:sqref>
        </x14:dataValidation>
        <x14:dataValidation type="list" allowBlank="1" showInputMessage="1" showErrorMessage="1" xr:uid="{00000000-0002-0000-0000-000017000000}">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Q14" sqref="Q14"/>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554</v>
      </c>
      <c r="M3" s="13" t="str">
        <f t="shared" ref="M3:M11" si="2">IF(L3="","",K3)</f>
        <v>文教及び科学振興</v>
      </c>
      <c r="N3" s="13" t="str">
        <f>IF(M3="",N2,IF(N2&lt;&gt;"",CONCATENATE(N2,"、",M3),M3))</f>
        <v>文教及び科学振興</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2">
      <c r="A6" s="14" t="s">
        <v>206</v>
      </c>
      <c r="B6" s="15" t="s">
        <v>554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2">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2">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2">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2">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2">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2">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2">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544</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2">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2">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2">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2">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2">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2">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2">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2">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2">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2">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2">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2">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2">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2">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2">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2">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2">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2">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2">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2">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2">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2">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2">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2">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2">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2">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2">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2">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2">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2">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2">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2">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2">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2">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2">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2">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2">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2">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2">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2">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2">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2">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2">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2">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2">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2">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2">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2">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2">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2">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2">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2">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2">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2">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2">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2">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5">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2">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2">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2">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2">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2">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2">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2">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2">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2">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2">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2">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2">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5">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2">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2">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2">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2">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2">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2">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2">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2">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2">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2">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2">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2">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5">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2">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2">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2">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2">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2">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2">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2">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2">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2">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2">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2">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2">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5">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5"/>
    <row r="55" spans="1:50" ht="30" customHeight="1" x14ac:dyDescent="0.2">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2">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2">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2">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2">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2">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2">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2">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2">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2">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2">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2">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5">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2">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2">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2">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2">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2">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2">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2">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2">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2">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2">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2">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2">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5">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2">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2">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2">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2">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2">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2">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2">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2">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2">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2">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2">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2">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5">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2">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2">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2">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2">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2">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2">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2">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2">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2">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2">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2">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2">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5">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5"/>
    <row r="108" spans="1:50" ht="30" customHeight="1" x14ac:dyDescent="0.2">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2">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2">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2">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2">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2">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2">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2">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2">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2">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2">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2">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5">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2">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2">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2">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2">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2">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2">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2">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2">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2">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2">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2">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2">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5">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2">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2">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2">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2">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2">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2">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2">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2">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2">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2">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2">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2">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5">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2">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2">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2">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2">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2">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2">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2">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2">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2">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2">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2">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2">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5">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5"/>
    <row r="161" spans="1:50" ht="30" customHeight="1" x14ac:dyDescent="0.2">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2">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2">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2">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2">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2">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2">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2">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2">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2">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2">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2">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5">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2">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2">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2">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2">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2">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2">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2">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2">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2">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2">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2">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2">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5">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2">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2">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2">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2">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2">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2">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2">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2">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2">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2">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2">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2">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5">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2">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2">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2">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2">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2">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2">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2">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2">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2">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2">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2">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2">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5">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5"/>
    <row r="214" spans="1:50" ht="30" customHeight="1" x14ac:dyDescent="0.2">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2">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2">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2">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2">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2">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2">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2">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2">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2">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2">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2">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5">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2">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2">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2">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2">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2">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2">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2">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2">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2">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2">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2">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2">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5">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2">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2">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2">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2">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2">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2">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2">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2">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2">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2">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2">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2">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5">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2">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2">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2">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2">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2">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2">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2">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2">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2">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2">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2">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2">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5">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2">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2">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2">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2">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2">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2">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2">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2">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2">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2">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2">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2">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2">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2">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2">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2">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2">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2">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2">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2">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2">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2">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2">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2">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2">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2">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2">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2">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2">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2">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2">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2">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2">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2">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2">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2">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2">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2">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2">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2">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2">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2">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2">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2">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2">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2">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2">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2">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2">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2">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2">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2">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2">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2">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2">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2">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2">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2">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2">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2">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2">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2">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2">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2">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2">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2">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2">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2">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2">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2">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2">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2">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2">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2">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2">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2">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2">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2">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2">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2">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2">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2">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2">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2">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2">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2">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2">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2">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2">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2">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2">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2">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2">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2">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2">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2">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2">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2">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2">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2">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2">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2">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2">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2">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2">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2">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2">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2">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2">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2">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2">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2">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2">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2">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2">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2">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2">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2">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2">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2">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2">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2">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2">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2">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2">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2">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2">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2">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2">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2">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2">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2">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2">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2">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2">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2">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2">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2">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2">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2">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2">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2">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2">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2">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2">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2">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2">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2">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2">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2">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2">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2">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2">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2">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2">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2">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2">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2">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2">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2">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2">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2">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2">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2">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2">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2">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2">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2">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2">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2">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2">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2">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2">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2">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2">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2">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2">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2">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2">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2">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2">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2">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2">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2">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2">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2">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2">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2">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2">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2">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2">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2">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2">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2">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2">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2">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2">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2">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2">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2">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2">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2">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2">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2">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2">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2">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2">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2">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2">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2">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2">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2">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2">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2">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2">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2">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2">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2">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2">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2">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2">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2">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2">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2">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2">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2">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2">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2">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2">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2">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2">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2">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2">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2">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2">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2">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2">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2">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2">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2">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2">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2">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2">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2">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2">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2">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2">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2">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2">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2">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2">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2">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2">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2">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2">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2">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2">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2">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2">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2">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2">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2">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2">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2">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2">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2">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2">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2">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2">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2">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2">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2">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2">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2">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2">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2">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2">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2">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2">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2">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2">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2">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2">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2">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2">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2">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2">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2">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2">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2">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2">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2">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2">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2">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2">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2">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2">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2">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2">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2">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2">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2">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2">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2">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2">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2">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2">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2">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2">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2">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2">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2">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2">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2">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2">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2">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2">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2">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2">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2">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2">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2">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2">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2">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2">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2">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2">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2">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2">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2">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2">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2">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2">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2">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2">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2">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2">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2">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2">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2">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2">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2">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2">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2">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2">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2">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2">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2">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2">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2">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2">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2">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2">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2">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2">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2">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2">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2">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2">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2">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2">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2">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2">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2">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2">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2">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2">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2">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2">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2">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2">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2">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2">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2">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2">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2">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2">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2">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2">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2">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2">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2">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2">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2">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2">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2">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2">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2">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2">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2">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2">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2">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2">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2">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2">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2">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2">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2">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2">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2">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2">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2">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2">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2">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2">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2">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2">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2">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2">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2">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2">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2">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2">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2">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2">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2">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2">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2">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2">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2">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2">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2">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2">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2">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2">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2">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2">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2">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2">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2">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2">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2">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2">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2">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2">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2">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2">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2">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2">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2">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2">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2">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2">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2">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2">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2">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2">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2">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2">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2">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2">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2">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2">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2">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2">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2">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2">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2">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2">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2">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2">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2">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2">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2">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2">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2">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2">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2">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2">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2">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2">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2">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2">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2">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2">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2">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2">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2">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2">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2">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2">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2">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2">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2">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2">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2">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2">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2">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2">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2">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2">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2">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2">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2">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2">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2">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2">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2">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2">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2">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2">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2">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2">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2">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2">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2">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2">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2">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2">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2">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2">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2">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2">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2">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2">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2">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2">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2">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2">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2">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2">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2">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2">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2">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2">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2">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2">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2">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2">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2">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2">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2">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2">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2">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2">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2">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2">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2">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2">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2">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2">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2">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2">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2">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2">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2">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2">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2">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2">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2">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2">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2">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2">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2">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2">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2">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2">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2">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2">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2">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2">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2">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2">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2">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2">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2">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2">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2">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2">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2">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2">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2">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2">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2">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2">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2">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2">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2">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2">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2">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2">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2">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2">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2">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2">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2">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2">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2">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2">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2">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2">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2">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2">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2">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2">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2">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2">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2">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2">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2">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2">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2">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2">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2">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2">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2">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2">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2">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2">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2">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2">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2">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2">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2">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2">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2">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2">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2">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2">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2">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2">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2">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2">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2">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2">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2">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2">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2">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2">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2">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2">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2">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2">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2">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2">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2">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2">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2">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2">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2">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2">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2">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2">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2">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2">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2">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2">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2">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2">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2">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2">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2">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2">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2">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2">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2">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2">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2">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2">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2">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2">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2">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2">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2">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2">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2">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2">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2">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2">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2">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2">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2">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2">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2">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2">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2">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2">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2">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2">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2">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2">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2">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2">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2">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2">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2">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2">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2">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2">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2">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2">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2">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2">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2">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2">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2">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2">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2">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2">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2">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2">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2">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2">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2">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2">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2">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2">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2">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2">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2">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2">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2">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2">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2">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2">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2">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2">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2">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2">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2">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2">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2">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2">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2">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2">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2">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2">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2">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2">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2">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2">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2">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2">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2">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2">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2">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2">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2">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2">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2">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2">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2">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2">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2">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2">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2">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2">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2">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2">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2">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2">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2">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2">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2">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2">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2">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2">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2">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2">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2">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2">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2">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2">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2">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2">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2">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2">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2">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2">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2">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2">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2">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2">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2">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2">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2">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2">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2">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2">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2">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2">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2">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2">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2">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2">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2">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2">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2">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2">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2">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2">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2">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2">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2">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2">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2">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2">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2">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2">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2">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2">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2">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2">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2">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2">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2">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2">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2">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2">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2">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2">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2">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2">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2">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2">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2">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2">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2">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2">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2">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2">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2">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2">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2">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2">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2">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2">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2">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2">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2">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2">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2">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2">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2">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2">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2">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2">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2">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2">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2">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2">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2">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2">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2">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2">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2">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2">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2">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2">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2">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2">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2">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2">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2">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2">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2">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2">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2">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2">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2">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2">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2">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2">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2">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2">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2">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2">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2">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2">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2">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2">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2">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2">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2">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2">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2">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2">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2">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2">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2">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2">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2">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2">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2">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2">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2">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2">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2">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2">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2">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2">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2">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2">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2">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2">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2">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2">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2">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2">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2">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2">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2">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2">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2">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2">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2">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2">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2">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2">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2">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2">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2">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2">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2">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2">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2">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2">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2">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2">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2">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2">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2">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2">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2">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2">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2">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2">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2">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2">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2">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2">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2">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2">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2">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2">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2">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2">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2">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2">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2">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2">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2">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2">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2">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2">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2">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2">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2">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2">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2">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2">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2">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2">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2">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2">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2">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2">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2">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2">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2">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2">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2">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2">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2">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2">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2">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2">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2">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2">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2">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2">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2">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2">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2">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2">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2">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2">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2">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2">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2">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2">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2">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2">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2">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2">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2">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2">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2">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2">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2">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2">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2">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2">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2">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2">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2">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2">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2">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2">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2">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2">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2">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2">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2">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2">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2">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2">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2">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2">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2">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2">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2">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2">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2">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2">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2">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2">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2">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2">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2">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2">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2">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2">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2">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2">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2">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2">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2">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2">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2">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2">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2">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2">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2">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2">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2">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2">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2">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2">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2">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2">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2">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2">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2">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2">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2">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2">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2">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2">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2">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2">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2">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2">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2">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2">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2">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2">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2">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2">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2">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2">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2">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2">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2">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2">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2">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2">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2">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2">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2">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2">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2">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2">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2">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2">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2">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2">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2">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2">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2">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2">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2">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2">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2">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2">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2">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2">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2">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2">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2">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2">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2">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2">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2">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2">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2">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2">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2">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2">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2">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2">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2">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2">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2">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2">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2">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2">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2">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2">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2">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2">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2">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2">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2">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2">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2">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2">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2">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2">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2">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2">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2">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2">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2">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2">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2">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2">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2">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2">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2">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2">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2">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2">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2">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2">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2">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2">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2">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2">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2">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2">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2">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2">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2">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2">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2">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2">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2">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2">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2">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2">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2">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2">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2">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2">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2">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2">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2">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2">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2">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2">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2">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2">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2">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2">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2">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2">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2">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2">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2">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2">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2">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2">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2">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2">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2">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2">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2">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2">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2">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2">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2">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2">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2">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2">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2">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2">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2">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2">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2">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2">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2">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2">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2">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2">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2">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2">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2">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2">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2">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s37kn</cp:lastModifiedBy>
  <cp:lastPrinted>2018-08-24T13:50:41Z</cp:lastPrinted>
  <dcterms:created xsi:type="dcterms:W3CDTF">2012-03-13T00:50:25Z</dcterms:created>
  <dcterms:modified xsi:type="dcterms:W3CDTF">2020-11-19T06:34:04Z</dcterms:modified>
</cp:coreProperties>
</file>