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<sst xmlns="http://schemas.openxmlformats.org/spreadsheetml/2006/main" count="31" uniqueCount="31">
  <si>
    <t>資料8-4　新設住宅着工戸数の推移</t>
  </si>
  <si>
    <t>年度</t>
  </si>
  <si>
    <t>貸家</t>
  </si>
  <si>
    <t>給与住宅</t>
  </si>
  <si>
    <t>分譲住宅</t>
  </si>
  <si>
    <t>持家</t>
  </si>
  <si>
    <t>合計</t>
  </si>
  <si>
    <t>昭和60</t>
  </si>
  <si>
    <t>&lt;△3.8&gt;</t>
  </si>
  <si>
    <t>平成元</t>
  </si>
  <si>
    <t>&lt;△0.4&gt;</t>
  </si>
  <si>
    <t>３</t>
  </si>
  <si>
    <t>&lt;△19.4&gt;</t>
  </si>
  <si>
    <t>４</t>
  </si>
  <si>
    <t>５</t>
  </si>
  <si>
    <t>６</t>
  </si>
  <si>
    <t>７</t>
  </si>
  <si>
    <t>&lt;△4.9&gt;</t>
  </si>
  <si>
    <t>８</t>
  </si>
  <si>
    <t>９</t>
  </si>
  <si>
    <t>&lt;△17.7&gt;</t>
  </si>
  <si>
    <t>&lt;△12.1&gt;</t>
  </si>
  <si>
    <t>&lt;△1.1&gt;</t>
  </si>
  <si>
    <t>&lt;△3.3&gt;</t>
  </si>
  <si>
    <t>&lt;△2.4&gt;</t>
  </si>
  <si>
    <r>
      <t>（&lt;　</t>
    </r>
    <r>
      <rPr>
        <sz val="11"/>
        <rFont val="ＭＳ Ｐゴシック"/>
        <family val="3"/>
      </rPr>
      <t>&gt;前年度比・％、(　)利用関係別構成比・％）</t>
    </r>
  </si>
  <si>
    <t>２</t>
  </si>
  <si>
    <r>
      <t>&lt;△</t>
    </r>
    <r>
      <rPr>
        <sz val="11"/>
        <rFont val="ＭＳ Ｐゴシック"/>
        <family val="3"/>
      </rPr>
      <t>19.4&gt;</t>
    </r>
  </si>
  <si>
    <r>
      <t xml:space="preserve"> （注）</t>
    </r>
    <r>
      <rPr>
        <sz val="11"/>
        <rFont val="ＭＳ Ｐゴシック"/>
        <family val="3"/>
      </rPr>
      <t xml:space="preserve">  四捨五入の関係で合計に一致しないことがある。</t>
    </r>
  </si>
  <si>
    <r>
      <t xml:space="preserve">資料) </t>
    </r>
    <r>
      <rPr>
        <sz val="11"/>
        <rFont val="ＭＳ Ｐゴシック"/>
        <family val="3"/>
      </rPr>
      <t xml:space="preserve">  国土交通省「住宅着工統計」</t>
    </r>
  </si>
  <si>
    <t>（単位：千戸、％）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</si>
</sst>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(#,##0.0\)\ "/>
    <numFmt numFmtId="178" formatCode="\&lt;#,##0.0\&gt;"/>
    <numFmt numFmtId="179" formatCode="\&lt;#,##0.0\&gt;;\&lt;&quot;△ &quot;#,##0.0\&gt;"/>
    <numFmt numFmtId="180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4" xfId="16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7" fontId="0" fillId="0" borderId="5" xfId="16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right" vertical="center"/>
    </xf>
    <xf numFmtId="178" fontId="0" fillId="0" borderId="5" xfId="0" applyNumberFormat="1" applyFont="1" applyFill="1" applyBorder="1" applyAlignment="1">
      <alignment vertical="center"/>
    </xf>
    <xf numFmtId="176" fontId="0" fillId="0" borderId="6" xfId="16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7" fontId="0" fillId="0" borderId="6" xfId="16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textRotation="255"/>
    </xf>
    <xf numFmtId="180" fontId="0" fillId="0" borderId="0" xfId="16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 vertical="distributed"/>
    </xf>
    <xf numFmtId="49" fontId="0" fillId="0" borderId="1" xfId="0" applyNumberFormat="1" applyFont="1" applyFill="1" applyBorder="1" applyAlignment="1">
      <alignment horizontal="center" vertical="distributed"/>
    </xf>
    <xf numFmtId="0" fontId="0" fillId="0" borderId="4" xfId="0" applyFont="1" applyFill="1" applyBorder="1" applyAlignment="1">
      <alignment horizontal="center" vertical="distributed"/>
    </xf>
    <xf numFmtId="0" fontId="0" fillId="0" borderId="5" xfId="0" applyFont="1" applyFill="1" applyBorder="1" applyAlignment="1">
      <alignment horizontal="center" vertical="distributed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distributed"/>
    </xf>
    <xf numFmtId="0" fontId="0" fillId="0" borderId="5" xfId="0" applyFont="1" applyFill="1" applyBorder="1" applyAlignment="1">
      <alignment horizontal="left" vertical="distributed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A1" sqref="A1"/>
    </sheetView>
  </sheetViews>
  <sheetFormatPr defaultColWidth="9.00390625" defaultRowHeight="13.5"/>
  <cols>
    <col min="1" max="6" width="10.00390625" style="3" customWidth="1"/>
    <col min="7" max="16384" width="9.00390625" style="3" customWidth="1"/>
  </cols>
  <sheetData>
    <row r="1" ht="13.5">
      <c r="A1" s="1" t="s">
        <v>0</v>
      </c>
    </row>
    <row r="2" ht="7.5" customHeight="1"/>
    <row r="3" spans="1:5" ht="13.5">
      <c r="A3" s="22" t="s">
        <v>25</v>
      </c>
      <c r="B3" s="4"/>
      <c r="C3" s="4"/>
      <c r="D3" s="4"/>
      <c r="E3" s="4"/>
    </row>
    <row r="4" spans="1:6" ht="13.5">
      <c r="A4" s="2"/>
      <c r="B4" s="4"/>
      <c r="C4" s="4"/>
      <c r="D4" s="4"/>
      <c r="E4" s="4"/>
      <c r="F4" s="5" t="s">
        <v>30</v>
      </c>
    </row>
    <row r="5" spans="1:6" ht="13.5">
      <c r="A5" s="6" t="s">
        <v>1</v>
      </c>
      <c r="B5" s="7" t="s">
        <v>2</v>
      </c>
      <c r="C5" s="6" t="s">
        <v>3</v>
      </c>
      <c r="D5" s="6" t="s">
        <v>4</v>
      </c>
      <c r="E5" s="8" t="s">
        <v>5</v>
      </c>
      <c r="F5" s="6" t="s">
        <v>6</v>
      </c>
    </row>
    <row r="6" spans="1:6" ht="13.5">
      <c r="A6" s="30" t="s">
        <v>7</v>
      </c>
      <c r="B6" s="9">
        <v>544</v>
      </c>
      <c r="C6" s="9">
        <v>20</v>
      </c>
      <c r="D6" s="9">
        <v>227</v>
      </c>
      <c r="E6" s="9">
        <v>460</v>
      </c>
      <c r="F6" s="10">
        <v>1251</v>
      </c>
    </row>
    <row r="7" spans="1:6" ht="13.5">
      <c r="A7" s="31"/>
      <c r="B7" s="11">
        <v>43.5</v>
      </c>
      <c r="C7" s="11">
        <v>1.6</v>
      </c>
      <c r="D7" s="11">
        <v>18.1</v>
      </c>
      <c r="E7" s="11">
        <v>36.8</v>
      </c>
      <c r="F7" s="13">
        <v>3.6</v>
      </c>
    </row>
    <row r="8" spans="1:6" ht="13.5">
      <c r="A8" s="27">
        <v>61</v>
      </c>
      <c r="B8" s="9">
        <v>679</v>
      </c>
      <c r="C8" s="9">
        <v>21</v>
      </c>
      <c r="D8" s="9">
        <v>220</v>
      </c>
      <c r="E8" s="9">
        <v>480</v>
      </c>
      <c r="F8" s="10">
        <v>1400</v>
      </c>
    </row>
    <row r="9" spans="1:6" ht="13.5">
      <c r="A9" s="27"/>
      <c r="B9" s="11">
        <v>48.5</v>
      </c>
      <c r="C9" s="11">
        <v>1.5</v>
      </c>
      <c r="D9" s="11">
        <v>15.7</v>
      </c>
      <c r="E9" s="11">
        <v>34.3</v>
      </c>
      <c r="F9" s="13">
        <v>11.9</v>
      </c>
    </row>
    <row r="10" spans="1:6" ht="13.5">
      <c r="A10" s="27">
        <v>62</v>
      </c>
      <c r="B10" s="9">
        <v>887</v>
      </c>
      <c r="C10" s="9">
        <v>23</v>
      </c>
      <c r="D10" s="9">
        <v>256</v>
      </c>
      <c r="E10" s="9">
        <v>563</v>
      </c>
      <c r="F10" s="10">
        <v>1729</v>
      </c>
    </row>
    <row r="11" spans="1:6" ht="13.5">
      <c r="A11" s="27"/>
      <c r="B11" s="11">
        <v>51.3</v>
      </c>
      <c r="C11" s="11">
        <v>1.3</v>
      </c>
      <c r="D11" s="11">
        <v>14.8</v>
      </c>
      <c r="E11" s="11">
        <v>32.6</v>
      </c>
      <c r="F11" s="13">
        <v>23.5</v>
      </c>
    </row>
    <row r="12" spans="1:6" ht="13.5">
      <c r="A12" s="27">
        <v>63</v>
      </c>
      <c r="B12" s="9">
        <v>842</v>
      </c>
      <c r="C12" s="9">
        <v>25</v>
      </c>
      <c r="D12" s="9">
        <v>299</v>
      </c>
      <c r="E12" s="9">
        <v>497</v>
      </c>
      <c r="F12" s="10">
        <v>1663</v>
      </c>
    </row>
    <row r="13" spans="1:6" ht="13.5">
      <c r="A13" s="27"/>
      <c r="B13" s="11">
        <v>50.6</v>
      </c>
      <c r="C13" s="11">
        <v>1.5</v>
      </c>
      <c r="D13" s="11">
        <v>18</v>
      </c>
      <c r="E13" s="11">
        <v>29.9</v>
      </c>
      <c r="F13" s="12" t="s">
        <v>8</v>
      </c>
    </row>
    <row r="14" spans="1:6" ht="13.5">
      <c r="A14" s="28" t="s">
        <v>9</v>
      </c>
      <c r="B14" s="9">
        <v>821</v>
      </c>
      <c r="C14" s="9">
        <v>31</v>
      </c>
      <c r="D14" s="9">
        <v>322</v>
      </c>
      <c r="E14" s="9">
        <v>499</v>
      </c>
      <c r="F14" s="10">
        <v>1673</v>
      </c>
    </row>
    <row r="15" spans="1:6" ht="13.5">
      <c r="A15" s="29"/>
      <c r="B15" s="11">
        <v>49.1</v>
      </c>
      <c r="C15" s="11">
        <v>1.8</v>
      </c>
      <c r="D15" s="11">
        <v>19.2</v>
      </c>
      <c r="E15" s="11">
        <v>29.9</v>
      </c>
      <c r="F15" s="13">
        <v>0.6</v>
      </c>
    </row>
    <row r="16" spans="1:6" ht="13.5">
      <c r="A16" s="24" t="s">
        <v>26</v>
      </c>
      <c r="B16" s="9">
        <v>767</v>
      </c>
      <c r="C16" s="9">
        <v>37</v>
      </c>
      <c r="D16" s="9">
        <v>387</v>
      </c>
      <c r="E16" s="9">
        <v>474</v>
      </c>
      <c r="F16" s="10">
        <v>1665</v>
      </c>
    </row>
    <row r="17" spans="1:6" ht="13.5">
      <c r="A17" s="24"/>
      <c r="B17" s="11">
        <v>46.1</v>
      </c>
      <c r="C17" s="11">
        <v>2.2</v>
      </c>
      <c r="D17" s="11">
        <v>23.2</v>
      </c>
      <c r="E17" s="11">
        <v>28.5</v>
      </c>
      <c r="F17" s="12" t="s">
        <v>10</v>
      </c>
    </row>
    <row r="18" spans="1:6" ht="13.5">
      <c r="A18" s="24" t="s">
        <v>11</v>
      </c>
      <c r="B18" s="9">
        <v>582</v>
      </c>
      <c r="C18" s="9">
        <v>40</v>
      </c>
      <c r="D18" s="9">
        <v>273</v>
      </c>
      <c r="E18" s="9">
        <v>448</v>
      </c>
      <c r="F18" s="10">
        <v>1343</v>
      </c>
    </row>
    <row r="19" spans="1:6" ht="13.5">
      <c r="A19" s="24"/>
      <c r="B19" s="11">
        <v>43.4</v>
      </c>
      <c r="C19" s="11">
        <v>3</v>
      </c>
      <c r="D19" s="11">
        <v>20.3</v>
      </c>
      <c r="E19" s="11">
        <v>33.3</v>
      </c>
      <c r="F19" s="12" t="s">
        <v>12</v>
      </c>
    </row>
    <row r="20" spans="1:6" ht="13.5">
      <c r="A20" s="24" t="s">
        <v>13</v>
      </c>
      <c r="B20" s="9">
        <v>687</v>
      </c>
      <c r="C20" s="9">
        <v>35</v>
      </c>
      <c r="D20" s="9">
        <v>217</v>
      </c>
      <c r="E20" s="9">
        <v>482</v>
      </c>
      <c r="F20" s="10">
        <v>1420</v>
      </c>
    </row>
    <row r="21" spans="1:6" ht="13.5">
      <c r="A21" s="24"/>
      <c r="B21" s="11">
        <v>48.4</v>
      </c>
      <c r="C21" s="11">
        <v>2.5</v>
      </c>
      <c r="D21" s="11">
        <v>15.3</v>
      </c>
      <c r="E21" s="11">
        <v>33.9</v>
      </c>
      <c r="F21" s="13">
        <v>5.7</v>
      </c>
    </row>
    <row r="22" spans="1:6" ht="13.5">
      <c r="A22" s="24" t="s">
        <v>14</v>
      </c>
      <c r="B22" s="9">
        <v>652</v>
      </c>
      <c r="C22" s="9">
        <v>31</v>
      </c>
      <c r="D22" s="9">
        <v>290</v>
      </c>
      <c r="E22" s="9">
        <v>537</v>
      </c>
      <c r="F22" s="10">
        <v>1510</v>
      </c>
    </row>
    <row r="23" spans="1:6" ht="13.5">
      <c r="A23" s="24"/>
      <c r="B23" s="11">
        <v>43.2</v>
      </c>
      <c r="C23" s="11">
        <v>2.1</v>
      </c>
      <c r="D23" s="11">
        <v>19.2</v>
      </c>
      <c r="E23" s="11">
        <v>35.6</v>
      </c>
      <c r="F23" s="13">
        <v>6.3</v>
      </c>
    </row>
    <row r="24" spans="1:6" ht="13.5">
      <c r="A24" s="24" t="s">
        <v>15</v>
      </c>
      <c r="B24" s="9">
        <v>574</v>
      </c>
      <c r="C24" s="9">
        <v>28</v>
      </c>
      <c r="D24" s="9">
        <v>378</v>
      </c>
      <c r="E24" s="9">
        <v>581</v>
      </c>
      <c r="F24" s="10">
        <v>1561</v>
      </c>
    </row>
    <row r="25" spans="1:6" ht="13.5">
      <c r="A25" s="24"/>
      <c r="B25" s="11">
        <v>36.8</v>
      </c>
      <c r="C25" s="11">
        <v>1.8</v>
      </c>
      <c r="D25" s="11">
        <v>24.2</v>
      </c>
      <c r="E25" s="11">
        <v>37.2</v>
      </c>
      <c r="F25" s="13">
        <v>3.4</v>
      </c>
    </row>
    <row r="26" spans="1:6" ht="13.5">
      <c r="A26" s="24" t="s">
        <v>16</v>
      </c>
      <c r="B26" s="9">
        <v>564</v>
      </c>
      <c r="C26" s="9">
        <v>26</v>
      </c>
      <c r="D26" s="9">
        <v>345</v>
      </c>
      <c r="E26" s="9">
        <v>551</v>
      </c>
      <c r="F26" s="10">
        <v>1485</v>
      </c>
    </row>
    <row r="27" spans="1:6" ht="13.5">
      <c r="A27" s="24"/>
      <c r="B27" s="11">
        <v>38</v>
      </c>
      <c r="C27" s="11">
        <v>1.7</v>
      </c>
      <c r="D27" s="11">
        <v>23.2</v>
      </c>
      <c r="E27" s="11">
        <v>37.1</v>
      </c>
      <c r="F27" s="12" t="s">
        <v>17</v>
      </c>
    </row>
    <row r="28" spans="1:6" ht="13.5">
      <c r="A28" s="24" t="s">
        <v>18</v>
      </c>
      <c r="B28" s="9">
        <v>616</v>
      </c>
      <c r="C28" s="9">
        <v>26</v>
      </c>
      <c r="D28" s="9">
        <v>352</v>
      </c>
      <c r="E28" s="9">
        <v>636</v>
      </c>
      <c r="F28" s="10">
        <v>1630</v>
      </c>
    </row>
    <row r="29" spans="1:6" ht="13.5">
      <c r="A29" s="24"/>
      <c r="B29" s="11">
        <v>37.8</v>
      </c>
      <c r="C29" s="11">
        <v>1.6</v>
      </c>
      <c r="D29" s="11">
        <v>21.6</v>
      </c>
      <c r="E29" s="11">
        <v>39</v>
      </c>
      <c r="F29" s="13">
        <v>9.8</v>
      </c>
    </row>
    <row r="30" spans="1:6" ht="13.5">
      <c r="A30" s="24" t="s">
        <v>19</v>
      </c>
      <c r="B30" s="9">
        <v>516</v>
      </c>
      <c r="C30" s="9">
        <v>24</v>
      </c>
      <c r="D30" s="9">
        <v>351</v>
      </c>
      <c r="E30" s="9">
        <v>451</v>
      </c>
      <c r="F30" s="10">
        <v>1341</v>
      </c>
    </row>
    <row r="31" spans="1:6" ht="13.5">
      <c r="A31" s="24"/>
      <c r="B31" s="11">
        <v>38.5</v>
      </c>
      <c r="C31" s="11">
        <v>1.8</v>
      </c>
      <c r="D31" s="11">
        <v>26.1</v>
      </c>
      <c r="E31" s="11">
        <v>33.6</v>
      </c>
      <c r="F31" s="12" t="s">
        <v>20</v>
      </c>
    </row>
    <row r="32" spans="1:6" ht="13.5">
      <c r="A32" s="25">
        <v>10</v>
      </c>
      <c r="B32" s="9">
        <v>444</v>
      </c>
      <c r="C32" s="9">
        <v>16</v>
      </c>
      <c r="D32" s="9">
        <v>282</v>
      </c>
      <c r="E32" s="9">
        <v>438</v>
      </c>
      <c r="F32" s="10">
        <v>1180</v>
      </c>
    </row>
    <row r="33" spans="1:6" ht="13.5">
      <c r="A33" s="26"/>
      <c r="B33" s="11">
        <v>37.6</v>
      </c>
      <c r="C33" s="11">
        <v>1.3</v>
      </c>
      <c r="D33" s="11">
        <v>23.9</v>
      </c>
      <c r="E33" s="11">
        <v>37.1</v>
      </c>
      <c r="F33" s="12" t="s">
        <v>21</v>
      </c>
    </row>
    <row r="34" spans="1:6" ht="13.5">
      <c r="A34" s="23">
        <v>11</v>
      </c>
      <c r="B34" s="9">
        <v>426</v>
      </c>
      <c r="C34" s="9">
        <v>12</v>
      </c>
      <c r="D34" s="9">
        <v>312</v>
      </c>
      <c r="E34" s="9">
        <v>476</v>
      </c>
      <c r="F34" s="10">
        <v>1226</v>
      </c>
    </row>
    <row r="35" spans="1:6" ht="13.5">
      <c r="A35" s="23"/>
      <c r="B35" s="11">
        <v>34.7</v>
      </c>
      <c r="C35" s="11">
        <v>1</v>
      </c>
      <c r="D35" s="11">
        <v>25.5</v>
      </c>
      <c r="E35" s="11">
        <v>38.8</v>
      </c>
      <c r="F35" s="13">
        <v>4</v>
      </c>
    </row>
    <row r="36" spans="1:6" ht="13.5">
      <c r="A36" s="23">
        <v>12</v>
      </c>
      <c r="B36" s="9">
        <v>418</v>
      </c>
      <c r="C36" s="9">
        <v>11</v>
      </c>
      <c r="D36" s="9">
        <v>346</v>
      </c>
      <c r="E36" s="9">
        <v>438</v>
      </c>
      <c r="F36" s="10">
        <v>1213</v>
      </c>
    </row>
    <row r="37" spans="1:6" ht="13.5">
      <c r="A37" s="23"/>
      <c r="B37" s="11">
        <v>34.5</v>
      </c>
      <c r="C37" s="11">
        <v>0.9</v>
      </c>
      <c r="D37" s="11">
        <v>28.5</v>
      </c>
      <c r="E37" s="11">
        <v>36.1</v>
      </c>
      <c r="F37" s="12" t="s">
        <v>22</v>
      </c>
    </row>
    <row r="38" spans="1:6" ht="13.5">
      <c r="A38" s="23">
        <v>13</v>
      </c>
      <c r="B38" s="14">
        <v>442</v>
      </c>
      <c r="C38" s="14">
        <v>10</v>
      </c>
      <c r="D38" s="14">
        <v>344</v>
      </c>
      <c r="E38" s="14">
        <v>377</v>
      </c>
      <c r="F38" s="15">
        <v>1173</v>
      </c>
    </row>
    <row r="39" spans="1:6" ht="13.5">
      <c r="A39" s="23"/>
      <c r="B39" s="11">
        <v>37.7</v>
      </c>
      <c r="C39" s="11">
        <v>0.8</v>
      </c>
      <c r="D39" s="11">
        <v>29.3</v>
      </c>
      <c r="E39" s="11">
        <v>32.1</v>
      </c>
      <c r="F39" s="12" t="s">
        <v>23</v>
      </c>
    </row>
    <row r="40" spans="1:6" ht="13.5">
      <c r="A40" s="23">
        <v>14</v>
      </c>
      <c r="B40" s="9">
        <v>455</v>
      </c>
      <c r="C40" s="9">
        <v>10</v>
      </c>
      <c r="D40" s="9">
        <v>316</v>
      </c>
      <c r="E40" s="9">
        <v>366</v>
      </c>
      <c r="F40" s="10">
        <v>1146</v>
      </c>
    </row>
    <row r="41" spans="1:6" ht="13.5">
      <c r="A41" s="23"/>
      <c r="B41" s="11">
        <v>39.7</v>
      </c>
      <c r="C41" s="11">
        <v>0.8</v>
      </c>
      <c r="D41" s="11">
        <v>27.6</v>
      </c>
      <c r="E41" s="11">
        <v>31.9</v>
      </c>
      <c r="F41" s="12" t="s">
        <v>24</v>
      </c>
    </row>
    <row r="42" spans="1:6" ht="13.5">
      <c r="A42" s="23">
        <v>15</v>
      </c>
      <c r="B42" s="9">
        <v>459</v>
      </c>
      <c r="C42" s="9">
        <v>8</v>
      </c>
      <c r="D42" s="9">
        <v>334</v>
      </c>
      <c r="E42" s="9">
        <v>373</v>
      </c>
      <c r="F42" s="10">
        <v>1174</v>
      </c>
    </row>
    <row r="43" spans="1:6" ht="13.5">
      <c r="A43" s="23"/>
      <c r="B43" s="11">
        <v>39.1</v>
      </c>
      <c r="C43" s="11">
        <v>0.7</v>
      </c>
      <c r="D43" s="11">
        <v>28.4</v>
      </c>
      <c r="E43" s="11">
        <v>31.8</v>
      </c>
      <c r="F43" s="13">
        <v>2.5</v>
      </c>
    </row>
    <row r="44" spans="1:6" ht="13.5">
      <c r="A44" s="23">
        <v>16</v>
      </c>
      <c r="B44" s="9">
        <v>467</v>
      </c>
      <c r="C44" s="9">
        <v>9</v>
      </c>
      <c r="D44" s="9">
        <v>349</v>
      </c>
      <c r="E44" s="9">
        <v>367</v>
      </c>
      <c r="F44" s="10">
        <v>1193</v>
      </c>
    </row>
    <row r="45" spans="1:6" ht="13.5">
      <c r="A45" s="23"/>
      <c r="B45" s="11">
        <v>39.2</v>
      </c>
      <c r="C45" s="11">
        <v>0.8</v>
      </c>
      <c r="D45" s="11">
        <v>29.3</v>
      </c>
      <c r="E45" s="11">
        <v>30.8</v>
      </c>
      <c r="F45" s="13">
        <v>1.7</v>
      </c>
    </row>
    <row r="46" spans="1:6" ht="13.5">
      <c r="A46" s="23">
        <v>17</v>
      </c>
      <c r="B46" s="9">
        <v>518</v>
      </c>
      <c r="C46" s="9">
        <v>9</v>
      </c>
      <c r="D46" s="9">
        <v>370</v>
      </c>
      <c r="E46" s="9">
        <v>353</v>
      </c>
      <c r="F46" s="10">
        <v>1249</v>
      </c>
    </row>
    <row r="47" spans="1:6" ht="13.5">
      <c r="A47" s="23"/>
      <c r="B47" s="16">
        <v>41.5</v>
      </c>
      <c r="C47" s="16">
        <v>0.7</v>
      </c>
      <c r="D47" s="16">
        <v>29.6</v>
      </c>
      <c r="E47" s="16">
        <v>28.2</v>
      </c>
      <c r="F47" s="17">
        <v>4.7</v>
      </c>
    </row>
    <row r="48" spans="1:6" ht="13.5">
      <c r="A48" s="23">
        <v>18</v>
      </c>
      <c r="B48" s="9">
        <v>538</v>
      </c>
      <c r="C48" s="9">
        <v>9</v>
      </c>
      <c r="D48" s="9">
        <v>383</v>
      </c>
      <c r="E48" s="9">
        <v>356</v>
      </c>
      <c r="F48" s="10">
        <v>1285</v>
      </c>
    </row>
    <row r="49" spans="1:6" ht="13.5">
      <c r="A49" s="23"/>
      <c r="B49" s="11">
        <v>41.9</v>
      </c>
      <c r="C49" s="11">
        <v>0.7</v>
      </c>
      <c r="D49" s="11">
        <v>29.8</v>
      </c>
      <c r="E49" s="11">
        <v>27.7</v>
      </c>
      <c r="F49" s="13">
        <v>2.9</v>
      </c>
    </row>
    <row r="50" spans="1:6" ht="13.5">
      <c r="A50" s="23">
        <v>19</v>
      </c>
      <c r="B50" s="9">
        <v>431</v>
      </c>
      <c r="C50" s="9">
        <v>10</v>
      </c>
      <c r="D50" s="9">
        <v>283</v>
      </c>
      <c r="E50" s="9">
        <v>312</v>
      </c>
      <c r="F50" s="10">
        <v>1036</v>
      </c>
    </row>
    <row r="51" spans="1:6" ht="13.5">
      <c r="A51" s="23"/>
      <c r="B51" s="11">
        <v>41.6</v>
      </c>
      <c r="C51" s="11">
        <v>1</v>
      </c>
      <c r="D51" s="11">
        <v>27.3</v>
      </c>
      <c r="E51" s="11">
        <v>30.1</v>
      </c>
      <c r="F51" s="12" t="s">
        <v>27</v>
      </c>
    </row>
    <row r="52" spans="1:6" ht="13.5">
      <c r="A52" s="23">
        <v>20</v>
      </c>
      <c r="B52" s="9">
        <f>ROUND(444848/1000,1)</f>
        <v>444.8</v>
      </c>
      <c r="C52" s="9">
        <f>ROUND(11089/1000,1)</f>
        <v>11.1</v>
      </c>
      <c r="D52" s="9">
        <f>ROUND(272607/1000,1)</f>
        <v>272.6</v>
      </c>
      <c r="E52" s="9">
        <f>ROUND(310670/1000,1)</f>
        <v>310.7</v>
      </c>
      <c r="F52" s="10">
        <f>ROUND(1039180/1000,1)</f>
        <v>1039.2</v>
      </c>
    </row>
    <row r="53" spans="1:6" ht="13.5">
      <c r="A53" s="23"/>
      <c r="B53" s="11">
        <f>B52/F52*100</f>
        <v>42.80215550423402</v>
      </c>
      <c r="C53" s="11">
        <f>C52/F52*100</f>
        <v>1.0681293302540413</v>
      </c>
      <c r="D53" s="11">
        <f>D52/F52*100</f>
        <v>26.231716705157815</v>
      </c>
      <c r="E53" s="11">
        <f>E52/F52*100</f>
        <v>29.897998460354113</v>
      </c>
      <c r="F53" s="18">
        <f>(F52-F50)/F50*100</f>
        <v>0.30888030888031326</v>
      </c>
    </row>
    <row r="54" spans="1:6" ht="13.5">
      <c r="A54" s="23">
        <v>21</v>
      </c>
      <c r="B54" s="9">
        <f>ROUND(311463/1000,1)</f>
        <v>311.5</v>
      </c>
      <c r="C54" s="9">
        <f>ROUND(13231/1000,1)</f>
        <v>13.2</v>
      </c>
      <c r="D54" s="9">
        <f>ROUND(163590/1000,1)</f>
        <v>163.6</v>
      </c>
      <c r="E54" s="9">
        <f>ROUND(286993/1000,1)</f>
        <v>287</v>
      </c>
      <c r="F54" s="10">
        <f>ROUND(775277/1000,1)</f>
        <v>775.3</v>
      </c>
    </row>
    <row r="55" spans="1:6" ht="13.5">
      <c r="A55" s="23"/>
      <c r="B55" s="11">
        <f>B54/F54*100</f>
        <v>40.1779956146008</v>
      </c>
      <c r="C55" s="11">
        <f>C54/F54*100</f>
        <v>1.7025667483554754</v>
      </c>
      <c r="D55" s="11">
        <f>D54/F54*100</f>
        <v>21.101509093254226</v>
      </c>
      <c r="E55" s="11">
        <f>E54/F54*100</f>
        <v>37.0179285437895</v>
      </c>
      <c r="F55" s="18">
        <f>(F54-F52)/F52*100</f>
        <v>-25.39453425712087</v>
      </c>
    </row>
    <row r="56" spans="1:6" ht="13.5">
      <c r="A56" s="23">
        <v>22</v>
      </c>
      <c r="B56" s="9">
        <f>ROUND(291840/1000,1)</f>
        <v>291.8</v>
      </c>
      <c r="C56" s="9">
        <f>ROUND(6580/1000,1)</f>
        <v>6.6</v>
      </c>
      <c r="D56" s="9">
        <f>ROUND(212083/1000,1)</f>
        <v>212.1</v>
      </c>
      <c r="E56" s="9">
        <f>ROUND(308517/1000,1)</f>
        <v>308.5</v>
      </c>
      <c r="F56" s="10">
        <f>ROUND(819020/1000,1)</f>
        <v>819</v>
      </c>
    </row>
    <row r="57" spans="1:6" ht="13.5">
      <c r="A57" s="23"/>
      <c r="B57" s="11">
        <f>B56/F56*100</f>
        <v>35.62881562881563</v>
      </c>
      <c r="C57" s="11">
        <f>C56/F56*100</f>
        <v>0.8058608058608058</v>
      </c>
      <c r="D57" s="11">
        <f>D56/F56*100</f>
        <v>25.897435897435894</v>
      </c>
      <c r="E57" s="11">
        <f>E56/F56*100</f>
        <v>37.66788766788767</v>
      </c>
      <c r="F57" s="18">
        <f>(F56-F54)/F54*100</f>
        <v>5.636527795691997</v>
      </c>
    </row>
    <row r="58" spans="1:6" ht="13.5">
      <c r="A58" s="23">
        <v>23</v>
      </c>
      <c r="B58" s="9">
        <f>ROUND(289762/1000,1)</f>
        <v>289.8</v>
      </c>
      <c r="C58" s="9">
        <f>ROUND(7576/1000,1)</f>
        <v>7.6</v>
      </c>
      <c r="D58" s="9">
        <f>ROUND(239086/1000,1)</f>
        <v>239.1</v>
      </c>
      <c r="E58" s="9">
        <f>ROUND(304822/1000,1)</f>
        <v>304.8</v>
      </c>
      <c r="F58" s="10">
        <f>ROUND(841246/1000,1)</f>
        <v>841.2</v>
      </c>
    </row>
    <row r="59" spans="1:6" ht="13.5">
      <c r="A59" s="23"/>
      <c r="B59" s="11">
        <f>B58/F58*100</f>
        <v>34.450784593437945</v>
      </c>
      <c r="C59" s="11">
        <f>C58/F58*100</f>
        <v>0.9034712315739419</v>
      </c>
      <c r="D59" s="11">
        <f>D58/F58*100</f>
        <v>28.423680456490725</v>
      </c>
      <c r="E59" s="11">
        <f>E58/F58*100</f>
        <v>36.233951497860204</v>
      </c>
      <c r="F59" s="18">
        <f>(F58-F56)/F56*100</f>
        <v>2.710622710622716</v>
      </c>
    </row>
    <row r="60" spans="1:6" ht="8.25" customHeight="1">
      <c r="A60" s="19"/>
      <c r="B60" s="20"/>
      <c r="C60" s="20"/>
      <c r="D60" s="20"/>
      <c r="E60" s="20"/>
      <c r="F60" s="21"/>
    </row>
    <row r="61" spans="1:6" ht="13.5">
      <c r="A61" s="4" t="s">
        <v>28</v>
      </c>
      <c r="B61" s="4"/>
      <c r="C61" s="4"/>
      <c r="D61" s="4"/>
      <c r="E61" s="4"/>
      <c r="F61" s="4"/>
    </row>
    <row r="62" spans="1:6" ht="13.5">
      <c r="A62" s="4" t="s">
        <v>29</v>
      </c>
      <c r="B62" s="4"/>
      <c r="C62" s="4"/>
      <c r="D62" s="4"/>
      <c r="E62" s="4"/>
      <c r="F62" s="4"/>
    </row>
  </sheetData>
  <mergeCells count="27"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8:A59"/>
    <mergeCell ref="A50:A51"/>
    <mergeCell ref="A52:A53"/>
    <mergeCell ref="A54:A55"/>
    <mergeCell ref="A56:A57"/>
  </mergeCells>
  <printOptions/>
  <pageMargins left="0.6" right="0.6" top="0.28" bottom="0.26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pasta</dc:creator>
  <cp:keywords/>
  <dc:description/>
  <cp:lastModifiedBy>y-inomata</cp:lastModifiedBy>
  <cp:lastPrinted>2012-06-15T01:14:31Z</cp:lastPrinted>
  <dcterms:created xsi:type="dcterms:W3CDTF">2012-06-05T00:38:05Z</dcterms:created>
  <dcterms:modified xsi:type="dcterms:W3CDTF">2012-06-27T03:16:56Z</dcterms:modified>
  <cp:category/>
  <cp:version/>
  <cp:contentType/>
  <cp:contentStatus/>
</cp:coreProperties>
</file>