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2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<sst xmlns="http://schemas.openxmlformats.org/spreadsheetml/2006/main" count="22" uniqueCount="22">
  <si>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図表Ⅱ-7-4-4 国内航空会社の事故件数及び発生率</t>
  </si>
  <si>
    <t>平成16</t>
  </si>
  <si>
    <t>資料）国土交通省</t>
  </si>
  <si>
    <t>年度</t>
  </si>
  <si>
    <t>運航回数</t>
  </si>
  <si>
    <t>事故件数</t>
  </si>
  <si>
    <t>操縦士</t>
  </si>
  <si>
    <t>機材不具合</t>
  </si>
  <si>
    <t>乱気流</t>
  </si>
  <si>
    <t>その他</t>
  </si>
  <si>
    <t>調査中</t>
  </si>
  <si>
    <t>10万出発回数当たり事故件数</t>
  </si>
  <si>
    <t>平成17</t>
  </si>
  <si>
    <t>平成18</t>
  </si>
  <si>
    <t>平成19</t>
  </si>
  <si>
    <t>平成20</t>
  </si>
  <si>
    <t>平成21</t>
  </si>
  <si>
    <t>平成22</t>
  </si>
  <si>
    <t>平成23</t>
  </si>
  <si>
    <t>平成24</t>
  </si>
  <si>
    <t>平成25</t>
  </si>
  <si>
    <t>（件数、発生率）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</si>
</sst>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00_ 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38" fontId="36" fillId="0" borderId="10" xfId="48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38" fontId="36" fillId="0" borderId="10" xfId="48" applyFont="1" applyFill="1" applyBorder="1" applyAlignment="1">
      <alignment vertical="center"/>
    </xf>
    <xf numFmtId="0" fontId="0" fillId="0" borderId="0" xfId="0" applyFont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tabSelected="1" workbookViewId="0" topLeftCell="A1">
      <selection activeCell="A1" sqref="A1"/>
    </sheetView>
  </sheetViews>
  <sheetFormatPr defaultColWidth="9.140625" defaultRowHeight="15"/>
  <cols>
    <col min="1" max="1" width="11.57421875" style="2" customWidth="1"/>
    <col min="2" max="8" width="12.57421875" style="1" customWidth="1"/>
    <col min="9" max="9" width="15.57421875" style="1" customWidth="1"/>
    <col min="10" max="16384" width="9.00390625" style="1" customWidth="1"/>
  </cols>
  <sheetData>
    <row r="1" ht="13.5">
      <c r="A1" s="3" t="s">
        <v>0</v>
      </c>
    </row>
    <row r="2" s="2" customFormat="1" ht="13.5">
      <c r="I2" s="11" t="s">
        <v>21</v>
      </c>
    </row>
    <row r="3" spans="1:9" ht="27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7" t="s">
        <v>11</v>
      </c>
    </row>
    <row r="4" spans="1:9" ht="13.5">
      <c r="A4" s="4" t="s">
        <v>1</v>
      </c>
      <c r="B4" s="8">
        <f>698206+102608</f>
        <v>800814</v>
      </c>
      <c r="C4" s="9">
        <v>4</v>
      </c>
      <c r="D4" s="9">
        <v>0</v>
      </c>
      <c r="E4" s="9">
        <v>1</v>
      </c>
      <c r="F4" s="9">
        <v>3</v>
      </c>
      <c r="G4" s="9">
        <f>C4-D4-E4-F4</f>
        <v>0</v>
      </c>
      <c r="H4" s="9">
        <v>0</v>
      </c>
      <c r="I4" s="9">
        <f aca="true" t="shared" si="0" ref="I4:I13">ROUND((C4/B4)*100000,3)</f>
        <v>0.499</v>
      </c>
    </row>
    <row r="5" spans="1:9" ht="13.5">
      <c r="A5" s="4" t="s">
        <v>12</v>
      </c>
      <c r="B5" s="8">
        <f>715567+106043</f>
        <v>821610</v>
      </c>
      <c r="C5" s="9">
        <v>1</v>
      </c>
      <c r="D5" s="9">
        <v>0</v>
      </c>
      <c r="E5" s="9">
        <v>0</v>
      </c>
      <c r="F5" s="9">
        <v>1</v>
      </c>
      <c r="G5" s="9">
        <f>C5-D5-E5-F5</f>
        <v>0</v>
      </c>
      <c r="H5" s="9">
        <v>0</v>
      </c>
      <c r="I5" s="9">
        <f t="shared" si="0"/>
        <v>0.122</v>
      </c>
    </row>
    <row r="6" spans="1:9" ht="13.5">
      <c r="A6" s="4" t="s">
        <v>13</v>
      </c>
      <c r="B6" s="8">
        <v>848095</v>
      </c>
      <c r="C6" s="9">
        <v>1</v>
      </c>
      <c r="D6" s="9">
        <v>0</v>
      </c>
      <c r="E6" s="9">
        <v>0</v>
      </c>
      <c r="F6" s="9">
        <v>1</v>
      </c>
      <c r="G6" s="9">
        <v>0</v>
      </c>
      <c r="H6" s="9">
        <v>0</v>
      </c>
      <c r="I6" s="9">
        <f t="shared" si="0"/>
        <v>0.118</v>
      </c>
    </row>
    <row r="7" spans="1:9" ht="13.5">
      <c r="A7" s="4" t="s">
        <v>14</v>
      </c>
      <c r="B7" s="8">
        <f>741268+114631</f>
        <v>855899</v>
      </c>
      <c r="C7" s="9">
        <v>4</v>
      </c>
      <c r="D7" s="9">
        <v>0</v>
      </c>
      <c r="E7" s="9">
        <v>0</v>
      </c>
      <c r="F7" s="9">
        <v>2</v>
      </c>
      <c r="G7" s="9">
        <v>2</v>
      </c>
      <c r="H7" s="9">
        <v>0</v>
      </c>
      <c r="I7" s="9">
        <f t="shared" si="0"/>
        <v>0.467</v>
      </c>
    </row>
    <row r="8" spans="1:9" ht="13.5">
      <c r="A8" s="4" t="s">
        <v>15</v>
      </c>
      <c r="B8" s="8">
        <f>726258+117475</f>
        <v>843733</v>
      </c>
      <c r="C8" s="9">
        <v>2</v>
      </c>
      <c r="D8" s="9">
        <v>0</v>
      </c>
      <c r="E8" s="9">
        <v>0</v>
      </c>
      <c r="F8" s="9">
        <v>1</v>
      </c>
      <c r="G8" s="9">
        <v>1</v>
      </c>
      <c r="H8" s="9">
        <v>0</v>
      </c>
      <c r="I8" s="9">
        <f t="shared" si="0"/>
        <v>0.237</v>
      </c>
    </row>
    <row r="9" spans="1:9" ht="13.5">
      <c r="A9" s="4" t="s">
        <v>16</v>
      </c>
      <c r="B9" s="8">
        <v>826596</v>
      </c>
      <c r="C9" s="9">
        <v>1</v>
      </c>
      <c r="D9" s="9">
        <v>1</v>
      </c>
      <c r="E9" s="9">
        <v>0</v>
      </c>
      <c r="F9" s="9">
        <v>0</v>
      </c>
      <c r="G9" s="9">
        <v>0</v>
      </c>
      <c r="H9" s="9">
        <v>0</v>
      </c>
      <c r="I9" s="9">
        <f t="shared" si="0"/>
        <v>0.121</v>
      </c>
    </row>
    <row r="10" spans="1:9" ht="13.5">
      <c r="A10" s="4" t="s">
        <v>17</v>
      </c>
      <c r="B10" s="8">
        <f>714086+100030</f>
        <v>814116</v>
      </c>
      <c r="C10" s="9">
        <v>1</v>
      </c>
      <c r="D10" s="9">
        <v>0</v>
      </c>
      <c r="E10" s="9">
        <v>0</v>
      </c>
      <c r="F10" s="9">
        <v>1</v>
      </c>
      <c r="G10" s="9">
        <v>0</v>
      </c>
      <c r="H10" s="9">
        <v>0</v>
      </c>
      <c r="I10" s="9">
        <f t="shared" si="0"/>
        <v>0.123</v>
      </c>
    </row>
    <row r="11" spans="1:9" ht="13.5">
      <c r="A11" s="4" t="s">
        <v>18</v>
      </c>
      <c r="B11" s="10">
        <f>715520+96292</f>
        <v>811812</v>
      </c>
      <c r="C11" s="9">
        <f>SUM(D11:H11)</f>
        <v>3</v>
      </c>
      <c r="D11" s="9">
        <v>2</v>
      </c>
      <c r="E11" s="9">
        <v>0</v>
      </c>
      <c r="F11" s="9">
        <v>1</v>
      </c>
      <c r="G11" s="9">
        <v>0</v>
      </c>
      <c r="H11" s="9">
        <v>0</v>
      </c>
      <c r="I11" s="9">
        <f t="shared" si="0"/>
        <v>0.37</v>
      </c>
    </row>
    <row r="12" spans="1:9" ht="13.5">
      <c r="A12" s="4" t="s">
        <v>19</v>
      </c>
      <c r="B12" s="10">
        <f>778134+106551</f>
        <v>884685</v>
      </c>
      <c r="C12" s="9">
        <f>SUM(D12:H12)</f>
        <v>2</v>
      </c>
      <c r="D12" s="9">
        <v>0</v>
      </c>
      <c r="E12" s="9">
        <v>0</v>
      </c>
      <c r="F12" s="9">
        <v>1</v>
      </c>
      <c r="G12" s="9">
        <v>0</v>
      </c>
      <c r="H12" s="9">
        <v>1</v>
      </c>
      <c r="I12" s="9">
        <f t="shared" si="0"/>
        <v>0.226</v>
      </c>
    </row>
    <row r="13" spans="1:9" ht="13.5">
      <c r="A13" s="4" t="s">
        <v>20</v>
      </c>
      <c r="B13" s="10">
        <v>946378</v>
      </c>
      <c r="C13" s="9">
        <v>1</v>
      </c>
      <c r="D13" s="9">
        <v>0</v>
      </c>
      <c r="E13" s="9">
        <v>0</v>
      </c>
      <c r="F13" s="9">
        <v>0</v>
      </c>
      <c r="G13" s="9">
        <v>0</v>
      </c>
      <c r="H13" s="9">
        <v>1</v>
      </c>
      <c r="I13" s="9">
        <f t="shared" si="0"/>
        <v>0.106</v>
      </c>
    </row>
    <row r="15" ht="13.5">
      <c r="A15" s="2" t="s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informe</dc:creator>
  <cp:keywords/>
  <dc:description/>
  <cp:lastModifiedBy>武藤 貴志</cp:lastModifiedBy>
  <cp:lastPrinted>2015-07-01T02:26:50Z</cp:lastPrinted>
  <dcterms:created xsi:type="dcterms:W3CDTF">2014-07-01T00:31:55Z</dcterms:created>
  <dcterms:modified xsi:type="dcterms:W3CDTF">2015-07-06T02:34:13Z</dcterms:modified>
  <cp:category/>
  <cp:version/>
  <cp:contentType/>
  <cp:contentStatus/>
</cp:coreProperties>
</file>