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T17" i="1"/>
  <c r="L17" i="1"/>
  <c r="U16" i="1"/>
  <c r="N16" i="1"/>
  <c r="M16" i="1"/>
  <c r="T16" i="1" s="1"/>
  <c r="L16" i="1"/>
  <c r="I16" i="1"/>
  <c r="N15" i="1"/>
  <c r="U15" i="1" s="1"/>
  <c r="M15" i="1"/>
  <c r="T15" i="1" s="1"/>
  <c r="L15" i="1"/>
  <c r="I15" i="1"/>
  <c r="U14" i="1"/>
  <c r="T14" i="1"/>
  <c r="N14" i="1"/>
  <c r="M14" i="1"/>
  <c r="L14" i="1"/>
  <c r="I14" i="1"/>
  <c r="N13" i="1"/>
  <c r="U13" i="1" s="1"/>
  <c r="M13" i="1"/>
  <c r="T13" i="1" s="1"/>
  <c r="L13" i="1"/>
  <c r="I13" i="1"/>
  <c r="U12" i="1"/>
  <c r="T12" i="1"/>
  <c r="N12" i="1"/>
  <c r="M12" i="1"/>
  <c r="L12" i="1"/>
  <c r="I12" i="1"/>
  <c r="N11" i="1"/>
  <c r="U11" i="1" s="1"/>
  <c r="M11" i="1"/>
  <c r="T11" i="1" s="1"/>
  <c r="L11" i="1"/>
  <c r="I11" i="1"/>
  <c r="U10" i="1"/>
  <c r="T10" i="1"/>
  <c r="N10" i="1"/>
  <c r="M10" i="1"/>
  <c r="L10" i="1"/>
  <c r="I10" i="1"/>
  <c r="N9" i="1"/>
  <c r="U9" i="1" s="1"/>
  <c r="M9" i="1"/>
  <c r="T9" i="1" s="1"/>
  <c r="L9" i="1"/>
  <c r="I9" i="1"/>
</calcChain>
</file>

<file path=xl/sharedStrings.xml><?xml version="1.0" encoding="utf-8"?>
<sst xmlns="http://schemas.openxmlformats.org/spreadsheetml/2006/main" count="70" uniqueCount="64">
  <si>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</si>
  <si>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</si>
  <si>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t>ディーゼル乗用車</t>
    <rPh sb="5" eb="7">
      <t>ジョウヨウ</t>
    </rPh>
    <phoneticPr fontId="3"/>
  </si>
  <si>
    <t>目標年度（平成27年度/令和２年度）</t>
    <phoneticPr fontId="3"/>
  </si>
  <si>
    <t>メーカー入力欄</t>
    <rPh sb="4" eb="6">
      <t>ニュウリョク</t>
    </rPh>
    <rPh sb="6" eb="7">
      <t>ラン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</si>
  <si>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</si>
  <si>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</si>
  <si>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</si>
  <si>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</si>
  <si>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</si>
  <si>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</si>
  <si>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</si>
  <si>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</si>
  <si>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</si>
  <si>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</si>
  <si>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</si>
  <si>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</si>
  <si>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</si>
  <si>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</si>
  <si>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</si>
  <si>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</si>
  <si>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</si>
  <si>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</si>
  <si>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</si>
  <si>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</si>
  <si>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</si>
  <si>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</si>
  <si>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</si>
  <si>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</si>
  <si>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</si>
  <si>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</si>
  <si>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</si>
  <si>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</si>
  <si>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</si>
  <si>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</si>
  <si>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</si>
  <si>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</si>
  <si>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</si>
  <si>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t>フィアット</t>
    <phoneticPr fontId="3"/>
  </si>
  <si>
    <t>ドブロ</t>
    <phoneticPr fontId="3"/>
  </si>
  <si>
    <t>3DA-K9FYH01</t>
    <phoneticPr fontId="3"/>
  </si>
  <si>
    <t>0001,0011</t>
    <phoneticPr fontId="3"/>
  </si>
  <si>
    <t>YH01</t>
    <phoneticPr fontId="3"/>
  </si>
  <si>
    <t>8AT</t>
    <phoneticPr fontId="3"/>
  </si>
  <si>
    <t xml:space="preserve"> I, D,FI,TC,IC,P,EP</t>
    <phoneticPr fontId="3"/>
  </si>
  <si>
    <t>CCO, EGR, DF,SCR</t>
    <phoneticPr fontId="3"/>
  </si>
  <si>
    <t>A</t>
    <phoneticPr fontId="3"/>
  </si>
  <si>
    <t>0002,0012</t>
    <phoneticPr fontId="3"/>
  </si>
  <si>
    <t>0003</t>
    <phoneticPr fontId="3"/>
  </si>
  <si>
    <t>0004</t>
    <phoneticPr fontId="3"/>
  </si>
  <si>
    <t>3DA-K9FYH01L</t>
    <phoneticPr fontId="3"/>
  </si>
  <si>
    <t>0002</t>
    <phoneticPr fontId="3"/>
  </si>
  <si>
    <t>1001,1011</t>
    <phoneticPr fontId="3"/>
  </si>
  <si>
    <t>1002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</si>
  <si>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</si>
  <si>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</si>
  <si>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</si>
  <si>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</si>
  <si>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</si>
  <si>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</si>
  <si>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</si>
  <si>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</si>
  <si>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６．欄外に次の注記を行う。</t>
    </r>
    <phoneticPr fontId="3"/>
  </si>
  <si>
    <r>
      <rPr>
        <sz val="8"/>
        <rFont val="ＭＳ Ｐゴシック"/>
        <family val="3"/>
        <charset val="128"/>
      </rPr>
      <t>「（注）「燃費基準相当値」の欄には、燃費基準値をディーゼル車用に換算した値を記載しています。」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</si>
</sst>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0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sz val="8"/>
      <name val="Arial"/>
      <family val="2"/>
      <charset val="12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1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7" fontId="17" fillId="2" borderId="24" xfId="1" applyNumberFormat="1" applyFont="1" applyFill="1" applyBorder="1" applyAlignment="1">
      <alignment horizontal="center" vertical="center" wrapText="1"/>
    </xf>
    <xf numFmtId="176" fontId="17" fillId="2" borderId="25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2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8" fontId="4" fillId="2" borderId="26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4" fillId="0" borderId="2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18" fillId="0" borderId="2" xfId="0" applyFont="1" applyBorder="1"/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13" xfId="0" applyFont="1" applyBorder="1" applyProtection="1"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17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17" fillId="0" borderId="27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28" xfId="0" applyNumberFormat="1" applyFont="1" applyBorder="1" applyAlignment="1">
      <alignment horizontal="center" vertical="center" wrapText="1"/>
    </xf>
    <xf numFmtId="176" fontId="17" fillId="0" borderId="25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4" fillId="0" borderId="6" xfId="0" applyFont="1" applyBorder="1"/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176" fontId="17" fillId="0" borderId="0" xfId="0" quotePrefix="1" applyNumberFormat="1" applyFont="1" applyAlignment="1" applyProtection="1">
      <alignment horizontal="center" vertical="center" wrapText="1"/>
      <protection locked="0"/>
    </xf>
    <xf numFmtId="0" fontId="4" fillId="0" borderId="0" xfId="0" applyFont="1" applyBorder="1"/>
    <xf numFmtId="176" fontId="17" fillId="0" borderId="3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29"/>
  <sheetViews>
    <sheetView tabSelected="1" view="pageBreakPreview" zoomScale="110" zoomScaleNormal="100" zoomScaleSheetLayoutView="110" workbookViewId="0">
      <selection activeCell="H24" sqref="H24"/>
    </sheetView>
  </sheetViews>
  <sheetFormatPr defaultColWidth="9"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118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0" width="8.25" style="2" bestFit="1" customWidth="1"/>
    <col min="21" max="21" width="8.25" style="2" customWidth="1"/>
    <col min="22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875" style="2" customWidth="1"/>
    <col min="262" max="262" width="13.125" style="2" bestFit="1" customWidth="1"/>
    <col min="263" max="263" width="5.875" style="2" bestFit="1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875" style="2" customWidth="1"/>
    <col min="518" max="518" width="13.125" style="2" bestFit="1" customWidth="1"/>
    <col min="519" max="519" width="5.875" style="2" bestFit="1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875" style="2" customWidth="1"/>
    <col min="774" max="774" width="13.125" style="2" bestFit="1" customWidth="1"/>
    <col min="775" max="775" width="5.875" style="2" bestFit="1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875" style="2" customWidth="1"/>
    <col min="1030" max="1030" width="13.125" style="2" bestFit="1" customWidth="1"/>
    <col min="1031" max="1031" width="5.875" style="2" bestFit="1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875" style="2" customWidth="1"/>
    <col min="1286" max="1286" width="13.125" style="2" bestFit="1" customWidth="1"/>
    <col min="1287" max="1287" width="5.875" style="2" bestFit="1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875" style="2" customWidth="1"/>
    <col min="1542" max="1542" width="13.125" style="2" bestFit="1" customWidth="1"/>
    <col min="1543" max="1543" width="5.875" style="2" bestFit="1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875" style="2" customWidth="1"/>
    <col min="1798" max="1798" width="13.125" style="2" bestFit="1" customWidth="1"/>
    <col min="1799" max="1799" width="5.875" style="2" bestFit="1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875" style="2" customWidth="1"/>
    <col min="2054" max="2054" width="13.125" style="2" bestFit="1" customWidth="1"/>
    <col min="2055" max="2055" width="5.875" style="2" bestFit="1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875" style="2" customWidth="1"/>
    <col min="2310" max="2310" width="13.125" style="2" bestFit="1" customWidth="1"/>
    <col min="2311" max="2311" width="5.875" style="2" bestFit="1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875" style="2" customWidth="1"/>
    <col min="2566" max="2566" width="13.125" style="2" bestFit="1" customWidth="1"/>
    <col min="2567" max="2567" width="5.875" style="2" bestFit="1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875" style="2" customWidth="1"/>
    <col min="2822" max="2822" width="13.125" style="2" bestFit="1" customWidth="1"/>
    <col min="2823" max="2823" width="5.875" style="2" bestFit="1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875" style="2" customWidth="1"/>
    <col min="3078" max="3078" width="13.125" style="2" bestFit="1" customWidth="1"/>
    <col min="3079" max="3079" width="5.875" style="2" bestFit="1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875" style="2" customWidth="1"/>
    <col min="3334" max="3334" width="13.125" style="2" bestFit="1" customWidth="1"/>
    <col min="3335" max="3335" width="5.875" style="2" bestFit="1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875" style="2" customWidth="1"/>
    <col min="3590" max="3590" width="13.125" style="2" bestFit="1" customWidth="1"/>
    <col min="3591" max="3591" width="5.875" style="2" bestFit="1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875" style="2" customWidth="1"/>
    <col min="3846" max="3846" width="13.125" style="2" bestFit="1" customWidth="1"/>
    <col min="3847" max="3847" width="5.875" style="2" bestFit="1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875" style="2" customWidth="1"/>
    <col min="4102" max="4102" width="13.125" style="2" bestFit="1" customWidth="1"/>
    <col min="4103" max="4103" width="5.875" style="2" bestFit="1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875" style="2" customWidth="1"/>
    <col min="4358" max="4358" width="13.125" style="2" bestFit="1" customWidth="1"/>
    <col min="4359" max="4359" width="5.875" style="2" bestFit="1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875" style="2" customWidth="1"/>
    <col min="4614" max="4614" width="13.125" style="2" bestFit="1" customWidth="1"/>
    <col min="4615" max="4615" width="5.875" style="2" bestFit="1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875" style="2" customWidth="1"/>
    <col min="4870" max="4870" width="13.125" style="2" bestFit="1" customWidth="1"/>
    <col min="4871" max="4871" width="5.875" style="2" bestFit="1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875" style="2" customWidth="1"/>
    <col min="5126" max="5126" width="13.125" style="2" bestFit="1" customWidth="1"/>
    <col min="5127" max="5127" width="5.875" style="2" bestFit="1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875" style="2" customWidth="1"/>
    <col min="5382" max="5382" width="13.125" style="2" bestFit="1" customWidth="1"/>
    <col min="5383" max="5383" width="5.875" style="2" bestFit="1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875" style="2" customWidth="1"/>
    <col min="5638" max="5638" width="13.125" style="2" bestFit="1" customWidth="1"/>
    <col min="5639" max="5639" width="5.875" style="2" bestFit="1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875" style="2" customWidth="1"/>
    <col min="5894" max="5894" width="13.125" style="2" bestFit="1" customWidth="1"/>
    <col min="5895" max="5895" width="5.875" style="2" bestFit="1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875" style="2" customWidth="1"/>
    <col min="6150" max="6150" width="13.125" style="2" bestFit="1" customWidth="1"/>
    <col min="6151" max="6151" width="5.875" style="2" bestFit="1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875" style="2" customWidth="1"/>
    <col min="6406" max="6406" width="13.125" style="2" bestFit="1" customWidth="1"/>
    <col min="6407" max="6407" width="5.875" style="2" bestFit="1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875" style="2" customWidth="1"/>
    <col min="6662" max="6662" width="13.125" style="2" bestFit="1" customWidth="1"/>
    <col min="6663" max="6663" width="5.875" style="2" bestFit="1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875" style="2" customWidth="1"/>
    <col min="6918" max="6918" width="13.125" style="2" bestFit="1" customWidth="1"/>
    <col min="6919" max="6919" width="5.875" style="2" bestFit="1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875" style="2" customWidth="1"/>
    <col min="7174" max="7174" width="13.125" style="2" bestFit="1" customWidth="1"/>
    <col min="7175" max="7175" width="5.875" style="2" bestFit="1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875" style="2" customWidth="1"/>
    <col min="7430" max="7430" width="13.125" style="2" bestFit="1" customWidth="1"/>
    <col min="7431" max="7431" width="5.875" style="2" bestFit="1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875" style="2" customWidth="1"/>
    <col min="7686" max="7686" width="13.125" style="2" bestFit="1" customWidth="1"/>
    <col min="7687" max="7687" width="5.875" style="2" bestFit="1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875" style="2" customWidth="1"/>
    <col min="7942" max="7942" width="13.125" style="2" bestFit="1" customWidth="1"/>
    <col min="7943" max="7943" width="5.875" style="2" bestFit="1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875" style="2" customWidth="1"/>
    <col min="8198" max="8198" width="13.125" style="2" bestFit="1" customWidth="1"/>
    <col min="8199" max="8199" width="5.875" style="2" bestFit="1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875" style="2" customWidth="1"/>
    <col min="8454" max="8454" width="13.125" style="2" bestFit="1" customWidth="1"/>
    <col min="8455" max="8455" width="5.875" style="2" bestFit="1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875" style="2" customWidth="1"/>
    <col min="8710" max="8710" width="13.125" style="2" bestFit="1" customWidth="1"/>
    <col min="8711" max="8711" width="5.875" style="2" bestFit="1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875" style="2" customWidth="1"/>
    <col min="8966" max="8966" width="13.125" style="2" bestFit="1" customWidth="1"/>
    <col min="8967" max="8967" width="5.875" style="2" bestFit="1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875" style="2" customWidth="1"/>
    <col min="9222" max="9222" width="13.125" style="2" bestFit="1" customWidth="1"/>
    <col min="9223" max="9223" width="5.875" style="2" bestFit="1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875" style="2" customWidth="1"/>
    <col min="9478" max="9478" width="13.125" style="2" bestFit="1" customWidth="1"/>
    <col min="9479" max="9479" width="5.875" style="2" bestFit="1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875" style="2" customWidth="1"/>
    <col min="9734" max="9734" width="13.125" style="2" bestFit="1" customWidth="1"/>
    <col min="9735" max="9735" width="5.875" style="2" bestFit="1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875" style="2" customWidth="1"/>
    <col min="9990" max="9990" width="13.125" style="2" bestFit="1" customWidth="1"/>
    <col min="9991" max="9991" width="5.875" style="2" bestFit="1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875" style="2" customWidth="1"/>
    <col min="10246" max="10246" width="13.125" style="2" bestFit="1" customWidth="1"/>
    <col min="10247" max="10247" width="5.875" style="2" bestFit="1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875" style="2" customWidth="1"/>
    <col min="10502" max="10502" width="13.125" style="2" bestFit="1" customWidth="1"/>
    <col min="10503" max="10503" width="5.875" style="2" bestFit="1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875" style="2" customWidth="1"/>
    <col min="10758" max="10758" width="13.125" style="2" bestFit="1" customWidth="1"/>
    <col min="10759" max="10759" width="5.875" style="2" bestFit="1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875" style="2" customWidth="1"/>
    <col min="11014" max="11014" width="13.125" style="2" bestFit="1" customWidth="1"/>
    <col min="11015" max="11015" width="5.875" style="2" bestFit="1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875" style="2" customWidth="1"/>
    <col min="11270" max="11270" width="13.125" style="2" bestFit="1" customWidth="1"/>
    <col min="11271" max="11271" width="5.875" style="2" bestFit="1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875" style="2" customWidth="1"/>
    <col min="11526" max="11526" width="13.125" style="2" bestFit="1" customWidth="1"/>
    <col min="11527" max="11527" width="5.875" style="2" bestFit="1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875" style="2" customWidth="1"/>
    <col min="11782" max="11782" width="13.125" style="2" bestFit="1" customWidth="1"/>
    <col min="11783" max="11783" width="5.875" style="2" bestFit="1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875" style="2" customWidth="1"/>
    <col min="12038" max="12038" width="13.125" style="2" bestFit="1" customWidth="1"/>
    <col min="12039" max="12039" width="5.875" style="2" bestFit="1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875" style="2" customWidth="1"/>
    <col min="12294" max="12294" width="13.125" style="2" bestFit="1" customWidth="1"/>
    <col min="12295" max="12295" width="5.875" style="2" bestFit="1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875" style="2" customWidth="1"/>
    <col min="12550" max="12550" width="13.125" style="2" bestFit="1" customWidth="1"/>
    <col min="12551" max="12551" width="5.875" style="2" bestFit="1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875" style="2" customWidth="1"/>
    <col min="12806" max="12806" width="13.125" style="2" bestFit="1" customWidth="1"/>
    <col min="12807" max="12807" width="5.875" style="2" bestFit="1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875" style="2" customWidth="1"/>
    <col min="13062" max="13062" width="13.125" style="2" bestFit="1" customWidth="1"/>
    <col min="13063" max="13063" width="5.875" style="2" bestFit="1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875" style="2" customWidth="1"/>
    <col min="13318" max="13318" width="13.125" style="2" bestFit="1" customWidth="1"/>
    <col min="13319" max="13319" width="5.875" style="2" bestFit="1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875" style="2" customWidth="1"/>
    <col min="13574" max="13574" width="13.125" style="2" bestFit="1" customWidth="1"/>
    <col min="13575" max="13575" width="5.875" style="2" bestFit="1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875" style="2" customWidth="1"/>
    <col min="13830" max="13830" width="13.125" style="2" bestFit="1" customWidth="1"/>
    <col min="13831" max="13831" width="5.875" style="2" bestFit="1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875" style="2" customWidth="1"/>
    <col min="14086" max="14086" width="13.125" style="2" bestFit="1" customWidth="1"/>
    <col min="14087" max="14087" width="5.875" style="2" bestFit="1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875" style="2" customWidth="1"/>
    <col min="14342" max="14342" width="13.125" style="2" bestFit="1" customWidth="1"/>
    <col min="14343" max="14343" width="5.875" style="2" bestFit="1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875" style="2" customWidth="1"/>
    <col min="14598" max="14598" width="13.125" style="2" bestFit="1" customWidth="1"/>
    <col min="14599" max="14599" width="5.875" style="2" bestFit="1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875" style="2" customWidth="1"/>
    <col min="14854" max="14854" width="13.125" style="2" bestFit="1" customWidth="1"/>
    <col min="14855" max="14855" width="5.875" style="2" bestFit="1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875" style="2" customWidth="1"/>
    <col min="15110" max="15110" width="13.125" style="2" bestFit="1" customWidth="1"/>
    <col min="15111" max="15111" width="5.875" style="2" bestFit="1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875" style="2" customWidth="1"/>
    <col min="15366" max="15366" width="13.125" style="2" bestFit="1" customWidth="1"/>
    <col min="15367" max="15367" width="5.875" style="2" bestFit="1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875" style="2" customWidth="1"/>
    <col min="15622" max="15622" width="13.125" style="2" bestFit="1" customWidth="1"/>
    <col min="15623" max="15623" width="5.875" style="2" bestFit="1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875" style="2" customWidth="1"/>
    <col min="15878" max="15878" width="13.125" style="2" bestFit="1" customWidth="1"/>
    <col min="15879" max="15879" width="5.875" style="2" bestFit="1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875" style="2" customWidth="1"/>
    <col min="16134" max="16134" width="13.125" style="2" bestFit="1" customWidth="1"/>
    <col min="16135" max="16135" width="5.875" style="2" bestFit="1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15.75" x14ac:dyDescent="0.25">
      <c r="A1" s="1"/>
      <c r="B1" s="1"/>
      <c r="Q1" s="3"/>
    </row>
    <row r="2" spans="1:24" ht="15" x14ac:dyDescent="0.2">
      <c r="F2" s="4"/>
      <c r="J2" s="5" t="s">
        <v>0</v>
      </c>
      <c r="K2" s="5"/>
      <c r="L2" s="5"/>
      <c r="M2" s="5"/>
      <c r="N2" s="5"/>
      <c r="O2" s="5"/>
      <c r="P2" s="5"/>
      <c r="Q2" s="6" t="s">
        <v>1</v>
      </c>
      <c r="R2" s="7"/>
      <c r="S2" s="8"/>
      <c r="T2" s="8"/>
      <c r="U2" s="8"/>
    </row>
    <row r="3" spans="1:24" ht="15.75" x14ac:dyDescent="0.25">
      <c r="A3" s="9" t="s">
        <v>2</v>
      </c>
      <c r="B3" s="10"/>
      <c r="J3" s="5"/>
      <c r="Q3" s="11"/>
      <c r="R3" s="12" t="s">
        <v>3</v>
      </c>
      <c r="S3" s="12"/>
      <c r="T3" s="12"/>
      <c r="U3" s="12"/>
      <c r="W3" s="13" t="s">
        <v>4</v>
      </c>
      <c r="X3" s="14"/>
    </row>
    <row r="4" spans="1:24" ht="12" thickBot="1" x14ac:dyDescent="0.25">
      <c r="A4" s="15" t="s">
        <v>5</v>
      </c>
      <c r="B4" s="16" t="s">
        <v>6</v>
      </c>
      <c r="C4" s="17"/>
      <c r="D4" s="18"/>
      <c r="E4" s="119"/>
      <c r="F4" s="16" t="s">
        <v>7</v>
      </c>
      <c r="G4" s="19"/>
      <c r="H4" s="20" t="s">
        <v>8</v>
      </c>
      <c r="I4" s="20" t="s">
        <v>9</v>
      </c>
      <c r="J4" s="21" t="s">
        <v>10</v>
      </c>
      <c r="K4" s="22" t="s">
        <v>11</v>
      </c>
      <c r="L4" s="18"/>
      <c r="M4" s="18"/>
      <c r="N4" s="23"/>
      <c r="O4" s="24"/>
      <c r="P4" s="25"/>
      <c r="Q4" s="26"/>
      <c r="R4" s="27"/>
      <c r="S4" s="28"/>
      <c r="T4" s="29" t="s">
        <v>12</v>
      </c>
      <c r="U4" s="29" t="s">
        <v>13</v>
      </c>
      <c r="W4" s="30" t="s">
        <v>14</v>
      </c>
      <c r="X4" s="30" t="s">
        <v>15</v>
      </c>
    </row>
    <row r="5" spans="1:24" x14ac:dyDescent="0.2">
      <c r="A5" s="31"/>
      <c r="B5" s="32"/>
      <c r="C5" s="33"/>
      <c r="D5" s="34"/>
      <c r="E5" s="120"/>
      <c r="F5" s="35"/>
      <c r="G5" s="36"/>
      <c r="H5" s="31"/>
      <c r="I5" s="31"/>
      <c r="J5" s="32"/>
      <c r="K5" s="37" t="s">
        <v>16</v>
      </c>
      <c r="L5" s="38" t="s">
        <v>17</v>
      </c>
      <c r="M5" s="39" t="s">
        <v>18</v>
      </c>
      <c r="N5" s="40" t="s">
        <v>19</v>
      </c>
      <c r="O5" s="41" t="s">
        <v>20</v>
      </c>
      <c r="P5" s="42" t="s">
        <v>21</v>
      </c>
      <c r="Q5" s="43"/>
      <c r="R5" s="44"/>
      <c r="S5" s="45" t="s">
        <v>22</v>
      </c>
      <c r="T5" s="46"/>
      <c r="U5" s="46"/>
      <c r="W5" s="30"/>
      <c r="X5" s="30"/>
    </row>
    <row r="6" spans="1:24" x14ac:dyDescent="0.2">
      <c r="A6" s="31"/>
      <c r="B6" s="32"/>
      <c r="C6" s="33"/>
      <c r="D6" s="15" t="s">
        <v>23</v>
      </c>
      <c r="E6" s="121" t="s">
        <v>24</v>
      </c>
      <c r="F6" s="15" t="s">
        <v>23</v>
      </c>
      <c r="G6" s="20" t="s">
        <v>25</v>
      </c>
      <c r="H6" s="31"/>
      <c r="I6" s="31"/>
      <c r="J6" s="32"/>
      <c r="K6" s="47"/>
      <c r="L6" s="48"/>
      <c r="M6" s="47"/>
      <c r="N6" s="49"/>
      <c r="O6" s="50" t="s">
        <v>26</v>
      </c>
      <c r="P6" s="50" t="s">
        <v>27</v>
      </c>
      <c r="Q6" s="50"/>
      <c r="R6" s="50"/>
      <c r="S6" s="51" t="s">
        <v>28</v>
      </c>
      <c r="T6" s="46"/>
      <c r="U6" s="46"/>
      <c r="W6" s="30"/>
      <c r="X6" s="30"/>
    </row>
    <row r="7" spans="1:24" x14ac:dyDescent="0.2">
      <c r="A7" s="31"/>
      <c r="B7" s="32"/>
      <c r="C7" s="33"/>
      <c r="D7" s="31"/>
      <c r="E7" s="122"/>
      <c r="F7" s="31"/>
      <c r="G7" s="31"/>
      <c r="H7" s="31"/>
      <c r="I7" s="31"/>
      <c r="J7" s="32"/>
      <c r="K7" s="47"/>
      <c r="L7" s="48"/>
      <c r="M7" s="47"/>
      <c r="N7" s="49"/>
      <c r="O7" s="50" t="s">
        <v>29</v>
      </c>
      <c r="P7" s="50" t="s">
        <v>30</v>
      </c>
      <c r="Q7" s="50" t="s">
        <v>31</v>
      </c>
      <c r="R7" s="50" t="s">
        <v>32</v>
      </c>
      <c r="S7" s="51" t="s">
        <v>33</v>
      </c>
      <c r="T7" s="46"/>
      <c r="U7" s="46"/>
      <c r="W7" s="30"/>
      <c r="X7" s="30"/>
    </row>
    <row r="8" spans="1:24" x14ac:dyDescent="0.2">
      <c r="A8" s="52"/>
      <c r="B8" s="35"/>
      <c r="C8" s="53"/>
      <c r="D8" s="52"/>
      <c r="E8" s="123"/>
      <c r="F8" s="52"/>
      <c r="G8" s="52"/>
      <c r="H8" s="52"/>
      <c r="I8" s="52"/>
      <c r="J8" s="35"/>
      <c r="K8" s="54"/>
      <c r="L8" s="55"/>
      <c r="M8" s="54"/>
      <c r="N8" s="56"/>
      <c r="O8" s="57" t="s">
        <v>34</v>
      </c>
      <c r="P8" s="57" t="s">
        <v>35</v>
      </c>
      <c r="Q8" s="57" t="s">
        <v>36</v>
      </c>
      <c r="R8" s="58"/>
      <c r="S8" s="59" t="s">
        <v>37</v>
      </c>
      <c r="T8" s="46"/>
      <c r="U8" s="46"/>
      <c r="W8" s="60"/>
      <c r="X8" s="60"/>
    </row>
    <row r="9" spans="1:24" ht="16.5" customHeight="1" x14ac:dyDescent="0.2">
      <c r="A9" s="61" t="s">
        <v>38</v>
      </c>
      <c r="B9" s="62" t="s">
        <v>39</v>
      </c>
      <c r="C9" s="63"/>
      <c r="D9" s="64" t="s">
        <v>40</v>
      </c>
      <c r="E9" s="124" t="s">
        <v>41</v>
      </c>
      <c r="F9" s="64" t="s">
        <v>42</v>
      </c>
      <c r="G9" s="64">
        <v>1.498</v>
      </c>
      <c r="H9" s="64" t="s">
        <v>43</v>
      </c>
      <c r="I9" s="65" t="str">
        <f>IF(W9="","",(IF(X9-W9&gt;0,CONCATENATE(TEXT(W9,"#,##0"),"~",TEXT(X9,"#,##0")),TEXT(W9,"#,##0"))))</f>
        <v>1,560</v>
      </c>
      <c r="J9" s="114">
        <v>5</v>
      </c>
      <c r="K9" s="113">
        <v>22.9</v>
      </c>
      <c r="L9" s="66">
        <f>IF(K9&gt;0,1/K9*37.7*68.6,"")</f>
        <v>112.93537117903932</v>
      </c>
      <c r="M9" s="67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14.6</v>
      </c>
      <c r="N9" s="68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18.200000000000003</v>
      </c>
      <c r="O9" s="69" t="s">
        <v>44</v>
      </c>
      <c r="P9" s="70" t="s">
        <v>45</v>
      </c>
      <c r="Q9" s="71" t="s">
        <v>46</v>
      </c>
      <c r="R9" s="72"/>
      <c r="S9" s="73"/>
      <c r="T9" s="74">
        <f>IFERROR(IF(K9&lt;M9,"",(ROUNDDOWN(K9/M9*100,0))),"")</f>
        <v>156</v>
      </c>
      <c r="U9" s="75">
        <f>IFERROR(IF(K9&lt;N9,"",(ROUNDDOWN(K9/N9*100,0))),"")</f>
        <v>125</v>
      </c>
      <c r="W9" s="65">
        <v>1560</v>
      </c>
      <c r="X9" s="76"/>
    </row>
    <row r="10" spans="1:24" ht="12.75" x14ac:dyDescent="0.2">
      <c r="A10" s="77"/>
      <c r="B10" s="78"/>
      <c r="C10" s="79"/>
      <c r="D10" s="80"/>
      <c r="E10" s="125" t="s">
        <v>47</v>
      </c>
      <c r="F10" s="80"/>
      <c r="G10" s="80"/>
      <c r="H10" s="80"/>
      <c r="I10" s="65" t="str">
        <f t="shared" ref="I10:I16" si="0">IF(W10="","",(IF(X10-W10&gt;0,CONCATENATE(TEXT(W10,"#,##0"),"~",TEXT(X10,"#,##0")),TEXT(W10,"#,##0"))))</f>
        <v>1,580</v>
      </c>
      <c r="J10" s="117"/>
      <c r="K10" s="113">
        <v>22.9</v>
      </c>
      <c r="L10" s="66">
        <f t="shared" ref="L10:L16" si="1">IF(K10&gt;0,1/K10*37.7*68.6,"")</f>
        <v>112.93537117903932</v>
      </c>
      <c r="M10" s="67">
        <f t="shared" ref="M10:M16" si="2"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14.6</v>
      </c>
      <c r="N10" s="68">
        <f t="shared" ref="N10:N16" si="3"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18.200000000000003</v>
      </c>
      <c r="O10" s="81"/>
      <c r="P10" s="82"/>
      <c r="Q10" s="83"/>
      <c r="R10" s="72"/>
      <c r="S10" s="73"/>
      <c r="T10" s="74">
        <f t="shared" ref="T10:T16" si="4">IFERROR(IF(K10&lt;M10,"",(ROUNDDOWN(K10/M10*100,0))),"")</f>
        <v>156</v>
      </c>
      <c r="U10" s="75">
        <f t="shared" ref="U10:U16" si="5">IFERROR(IF(K10&lt;N10,"",(ROUNDDOWN(K10/N10*100,0))),"")</f>
        <v>125</v>
      </c>
      <c r="W10" s="65">
        <v>1580</v>
      </c>
      <c r="X10" s="84"/>
    </row>
    <row r="11" spans="1:24" ht="12.75" x14ac:dyDescent="0.2">
      <c r="A11" s="77"/>
      <c r="B11" s="78"/>
      <c r="C11" s="79"/>
      <c r="D11" s="80"/>
      <c r="E11" s="125" t="s">
        <v>48</v>
      </c>
      <c r="F11" s="80"/>
      <c r="G11" s="80"/>
      <c r="H11" s="80"/>
      <c r="I11" s="65" t="str">
        <f t="shared" si="0"/>
        <v>1,560</v>
      </c>
      <c r="J11" s="117"/>
      <c r="K11" s="113">
        <v>22.9</v>
      </c>
      <c r="L11" s="66">
        <f t="shared" si="1"/>
        <v>112.93537117903932</v>
      </c>
      <c r="M11" s="67">
        <f t="shared" si="2"/>
        <v>14.6</v>
      </c>
      <c r="N11" s="68">
        <f t="shared" si="3"/>
        <v>18.200000000000003</v>
      </c>
      <c r="O11" s="81"/>
      <c r="P11" s="82"/>
      <c r="Q11" s="83"/>
      <c r="R11" s="85"/>
      <c r="S11" s="73"/>
      <c r="T11" s="74">
        <f t="shared" si="4"/>
        <v>156</v>
      </c>
      <c r="U11" s="75">
        <f t="shared" si="5"/>
        <v>125</v>
      </c>
      <c r="W11" s="65">
        <v>1560</v>
      </c>
      <c r="X11" s="84"/>
    </row>
    <row r="12" spans="1:24" ht="12.75" x14ac:dyDescent="0.2">
      <c r="A12" s="86"/>
      <c r="B12" s="78"/>
      <c r="C12" s="79"/>
      <c r="D12" s="87"/>
      <c r="E12" s="125" t="s">
        <v>49</v>
      </c>
      <c r="F12" s="80"/>
      <c r="G12" s="87"/>
      <c r="H12" s="87"/>
      <c r="I12" s="65" t="str">
        <f t="shared" si="0"/>
        <v>1,580</v>
      </c>
      <c r="J12" s="116"/>
      <c r="K12" s="113">
        <v>22.9</v>
      </c>
      <c r="L12" s="66">
        <f t="shared" si="1"/>
        <v>112.93537117903932</v>
      </c>
      <c r="M12" s="67">
        <f t="shared" si="2"/>
        <v>14.6</v>
      </c>
      <c r="N12" s="68">
        <f t="shared" si="3"/>
        <v>18.200000000000003</v>
      </c>
      <c r="O12" s="88"/>
      <c r="P12" s="89"/>
      <c r="Q12" s="83"/>
      <c r="R12" s="90"/>
      <c r="S12" s="73"/>
      <c r="T12" s="74">
        <f t="shared" si="4"/>
        <v>156</v>
      </c>
      <c r="U12" s="75">
        <f t="shared" si="5"/>
        <v>125</v>
      </c>
      <c r="W12" s="65">
        <v>1580</v>
      </c>
      <c r="X12" s="84"/>
    </row>
    <row r="13" spans="1:24" ht="22.5" customHeight="1" x14ac:dyDescent="0.2">
      <c r="A13" s="61" t="s">
        <v>38</v>
      </c>
      <c r="B13" s="78"/>
      <c r="C13" s="79"/>
      <c r="D13" s="64" t="s">
        <v>50</v>
      </c>
      <c r="E13" s="124" t="s">
        <v>41</v>
      </c>
      <c r="F13" s="80"/>
      <c r="G13" s="64">
        <v>1.498</v>
      </c>
      <c r="H13" s="64" t="s">
        <v>43</v>
      </c>
      <c r="I13" s="65" t="str">
        <f t="shared" si="0"/>
        <v>1,660</v>
      </c>
      <c r="J13" s="114">
        <v>7</v>
      </c>
      <c r="K13" s="113">
        <v>22.9</v>
      </c>
      <c r="L13" s="66">
        <f t="shared" si="1"/>
        <v>112.93537117903932</v>
      </c>
      <c r="M13" s="67">
        <f t="shared" si="2"/>
        <v>13.5</v>
      </c>
      <c r="N13" s="68">
        <f t="shared" si="3"/>
        <v>17</v>
      </c>
      <c r="O13" s="69" t="s">
        <v>44</v>
      </c>
      <c r="P13" s="70" t="s">
        <v>45</v>
      </c>
      <c r="Q13" s="83"/>
      <c r="R13" s="72"/>
      <c r="S13" s="73"/>
      <c r="T13" s="74">
        <f t="shared" si="4"/>
        <v>169</v>
      </c>
      <c r="U13" s="75">
        <f t="shared" si="5"/>
        <v>134</v>
      </c>
      <c r="W13" s="65">
        <v>1660</v>
      </c>
      <c r="X13" s="84"/>
    </row>
    <row r="14" spans="1:24" ht="12.75" x14ac:dyDescent="0.2">
      <c r="A14" s="77"/>
      <c r="B14" s="78"/>
      <c r="C14" s="79"/>
      <c r="D14" s="80"/>
      <c r="E14" s="125" t="s">
        <v>51</v>
      </c>
      <c r="F14" s="80"/>
      <c r="G14" s="80"/>
      <c r="H14" s="80"/>
      <c r="I14" s="65" t="str">
        <f t="shared" si="0"/>
        <v>1,660</v>
      </c>
      <c r="J14" s="115"/>
      <c r="K14" s="113">
        <v>22.9</v>
      </c>
      <c r="L14" s="66">
        <f t="shared" si="1"/>
        <v>112.93537117903932</v>
      </c>
      <c r="M14" s="67">
        <f t="shared" si="2"/>
        <v>13.5</v>
      </c>
      <c r="N14" s="68">
        <f t="shared" si="3"/>
        <v>17</v>
      </c>
      <c r="O14" s="81"/>
      <c r="P14" s="82"/>
      <c r="Q14" s="83"/>
      <c r="R14" s="72"/>
      <c r="S14" s="73"/>
      <c r="T14" s="74">
        <f t="shared" si="4"/>
        <v>169</v>
      </c>
      <c r="U14" s="75">
        <f t="shared" si="5"/>
        <v>134</v>
      </c>
      <c r="W14" s="65">
        <v>1660</v>
      </c>
      <c r="X14" s="84"/>
    </row>
    <row r="15" spans="1:24" ht="12.75" x14ac:dyDescent="0.2">
      <c r="A15" s="77"/>
      <c r="B15" s="78"/>
      <c r="C15" s="79"/>
      <c r="D15" s="80"/>
      <c r="E15" s="125" t="s">
        <v>52</v>
      </c>
      <c r="F15" s="80"/>
      <c r="G15" s="80"/>
      <c r="H15" s="80"/>
      <c r="I15" s="65" t="str">
        <f t="shared" si="0"/>
        <v>1,620</v>
      </c>
      <c r="J15" s="114">
        <v>5</v>
      </c>
      <c r="K15" s="113">
        <v>22.9</v>
      </c>
      <c r="L15" s="66">
        <f t="shared" si="1"/>
        <v>112.93537117903932</v>
      </c>
      <c r="M15" s="67">
        <f t="shared" si="2"/>
        <v>14.6</v>
      </c>
      <c r="N15" s="68">
        <f t="shared" si="3"/>
        <v>18.200000000000003</v>
      </c>
      <c r="O15" s="81"/>
      <c r="P15" s="82"/>
      <c r="Q15" s="83"/>
      <c r="R15" s="85"/>
      <c r="S15" s="73"/>
      <c r="T15" s="74">
        <f t="shared" si="4"/>
        <v>156</v>
      </c>
      <c r="U15" s="75">
        <f t="shared" si="5"/>
        <v>125</v>
      </c>
      <c r="W15" s="65">
        <v>1620</v>
      </c>
      <c r="X15" s="84"/>
    </row>
    <row r="16" spans="1:24" ht="12.75" x14ac:dyDescent="0.2">
      <c r="A16" s="86"/>
      <c r="B16" s="91"/>
      <c r="C16" s="92"/>
      <c r="D16" s="87"/>
      <c r="E16" s="125" t="s">
        <v>53</v>
      </c>
      <c r="F16" s="87"/>
      <c r="G16" s="87"/>
      <c r="H16" s="87"/>
      <c r="I16" s="65" t="str">
        <f t="shared" si="0"/>
        <v>1,620</v>
      </c>
      <c r="J16" s="115"/>
      <c r="K16" s="113">
        <v>22.9</v>
      </c>
      <c r="L16" s="66">
        <f t="shared" si="1"/>
        <v>112.93537117903932</v>
      </c>
      <c r="M16" s="67">
        <f t="shared" si="2"/>
        <v>14.6</v>
      </c>
      <c r="N16" s="68">
        <f t="shared" si="3"/>
        <v>18.200000000000003</v>
      </c>
      <c r="O16" s="88"/>
      <c r="P16" s="89"/>
      <c r="Q16" s="93"/>
      <c r="R16" s="85"/>
      <c r="S16" s="73"/>
      <c r="T16" s="74">
        <f t="shared" si="4"/>
        <v>156</v>
      </c>
      <c r="U16" s="75">
        <f t="shared" si="5"/>
        <v>125</v>
      </c>
      <c r="W16" s="65">
        <v>1620</v>
      </c>
      <c r="X16" s="84"/>
    </row>
    <row r="17" spans="1:21" ht="13.5" thickBot="1" x14ac:dyDescent="0.25">
      <c r="A17" s="94"/>
      <c r="B17" s="95"/>
      <c r="C17" s="96"/>
      <c r="D17" s="97"/>
      <c r="E17" s="126"/>
      <c r="F17" s="73"/>
      <c r="G17" s="98"/>
      <c r="H17" s="73"/>
      <c r="I17" s="73"/>
      <c r="J17" s="99"/>
      <c r="K17" s="100"/>
      <c r="L17" s="101" t="str">
        <f>IF(K17&gt;0,1/K17*37.7*68.6,"")</f>
        <v/>
      </c>
      <c r="M17" s="102"/>
      <c r="N17" s="103"/>
      <c r="O17" s="73"/>
      <c r="P17" s="104"/>
      <c r="Q17" s="73"/>
      <c r="R17" s="85"/>
      <c r="S17" s="73"/>
      <c r="T17" s="105" t="str">
        <f t="shared" ref="T17" si="6">IF(K17&lt;&gt;0, IF(K17&gt;=M17,ROUNDDOWN(K17/M17*100,0),""),"")</f>
        <v/>
      </c>
      <c r="U17" s="106" t="str">
        <f>IF(K17&lt;&gt;0, IF(K17&gt;=N17,ROUNDDOWN(K17/N17*100,0),""),"")</f>
        <v/>
      </c>
    </row>
    <row r="18" spans="1:21" x14ac:dyDescent="0.2">
      <c r="J18" s="107"/>
    </row>
    <row r="19" spans="1:21" x14ac:dyDescent="0.2">
      <c r="B19" s="2" t="s">
        <v>54</v>
      </c>
    </row>
    <row r="20" spans="1:21" x14ac:dyDescent="0.2">
      <c r="B20" s="2" t="s">
        <v>55</v>
      </c>
    </row>
    <row r="21" spans="1:21" ht="12.75" x14ac:dyDescent="0.2">
      <c r="B21" s="2" t="s">
        <v>56</v>
      </c>
      <c r="K21" s="108"/>
      <c r="N21" s="108"/>
    </row>
    <row r="22" spans="1:21" ht="12.75" x14ac:dyDescent="0.2">
      <c r="B22" s="2" t="s">
        <v>57</v>
      </c>
      <c r="K22" s="108"/>
      <c r="M22" s="109"/>
      <c r="N22" s="110"/>
    </row>
    <row r="23" spans="1:21" ht="12.75" x14ac:dyDescent="0.2">
      <c r="B23" s="2" t="s">
        <v>58</v>
      </c>
      <c r="K23" s="111"/>
      <c r="M23" s="109"/>
      <c r="N23" s="112"/>
    </row>
    <row r="24" spans="1:21" ht="12.75" x14ac:dyDescent="0.2">
      <c r="B24" s="2" t="s">
        <v>59</v>
      </c>
      <c r="M24" s="109"/>
      <c r="N24" s="112"/>
    </row>
    <row r="25" spans="1:21" ht="12.75" x14ac:dyDescent="0.2">
      <c r="B25" s="2" t="s">
        <v>60</v>
      </c>
      <c r="M25" s="109"/>
      <c r="N25" s="112"/>
    </row>
    <row r="26" spans="1:21" ht="12.75" x14ac:dyDescent="0.2">
      <c r="B26" s="2" t="s">
        <v>61</v>
      </c>
      <c r="M26" s="109"/>
      <c r="N26" s="112"/>
    </row>
    <row r="27" spans="1:21" ht="12.75" x14ac:dyDescent="0.2">
      <c r="B27" s="2" t="s">
        <v>62</v>
      </c>
      <c r="M27" s="109"/>
      <c r="N27" s="112"/>
    </row>
    <row r="28" spans="1:21" ht="12.75" x14ac:dyDescent="0.2">
      <c r="C28" s="2" t="s">
        <v>63</v>
      </c>
      <c r="M28" s="109"/>
      <c r="N28" s="112"/>
    </row>
    <row r="29" spans="1:21" ht="12.75" x14ac:dyDescent="0.2">
      <c r="M29" s="109"/>
      <c r="N29" s="112"/>
    </row>
  </sheetData>
  <mergeCells count="43">
    <mergeCell ref="O13:O16"/>
    <mergeCell ref="P13:P16"/>
    <mergeCell ref="J15:J16"/>
    <mergeCell ref="H9:H12"/>
    <mergeCell ref="J9:J11"/>
    <mergeCell ref="O9:O12"/>
    <mergeCell ref="P9:P12"/>
    <mergeCell ref="Q9:Q16"/>
    <mergeCell ref="A13:A16"/>
    <mergeCell ref="D13:D16"/>
    <mergeCell ref="G13:G16"/>
    <mergeCell ref="H13:H16"/>
    <mergeCell ref="J13:J14"/>
    <mergeCell ref="P5:R5"/>
    <mergeCell ref="D6:D8"/>
    <mergeCell ref="E6:E8"/>
    <mergeCell ref="F6:F8"/>
    <mergeCell ref="G6:G8"/>
    <mergeCell ref="A9:A12"/>
    <mergeCell ref="B9:C16"/>
    <mergeCell ref="D9:D12"/>
    <mergeCell ref="F9:F16"/>
    <mergeCell ref="G9:G12"/>
    <mergeCell ref="K4:N4"/>
    <mergeCell ref="P4:R4"/>
    <mergeCell ref="T4:T8"/>
    <mergeCell ref="U4:U8"/>
    <mergeCell ref="W4:W8"/>
    <mergeCell ref="X4:X8"/>
    <mergeCell ref="K5:K8"/>
    <mergeCell ref="L5:L8"/>
    <mergeCell ref="M5:M8"/>
    <mergeCell ref="N5:N8"/>
    <mergeCell ref="Q2:R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2023-06-29T02:11:37Z</dcterms:created>
  <dcterms:modified xsi:type="dcterms:W3CDTF">2023-06-29T02:12:48Z</dcterms:modified>
</cp:coreProperties>
</file>