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120" windowWidth="9480" windowHeight="9375" activeTab="0"/>
  </bookViews>
  <sheets>
    <sheet name="グラフデータ" sheetId="1" r:id="rId1"/>
    <sheet name="元データ" sheetId="2" r:id="rId2"/>
    <sheet name="出典情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<sst xmlns="http://schemas.openxmlformats.org/spreadsheetml/2006/main" count="117" uniqueCount="102">
  <si>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</si>
  <si>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</si>
  <si>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</si>
  <si>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</si>
  <si>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</si>
  <si>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</si>
  <si>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</si>
  <si>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</si>
  <si>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</si>
  <si>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</si>
  <si>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</si>
  <si>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</si>
  <si>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</si>
  <si>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</si>
  <si>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</si>
  <si>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</si>
  <si>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</si>
  <si>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</si>
  <si>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</si>
  <si>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</si>
  <si>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</si>
  <si>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</si>
  <si>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</si>
  <si>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</si>
  <si>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</si>
  <si>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</si>
  <si>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</si>
  <si>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</si>
  <si>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</si>
  <si>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</si>
  <si>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</si>
  <si>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</si>
  <si>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</si>
  <si>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</si>
  <si>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</si>
  <si>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</si>
  <si>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</si>
  <si>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</si>
  <si>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</si>
  <si>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</si>
  <si>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</si>
  <si>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</si>
  <si>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</si>
  <si>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</si>
  <si>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高齢者比率と身障者手帳所持比率との相関（都道府県別）</t>
  </si>
  <si>
    <t>全    国</t>
  </si>
  <si>
    <t>高齢者比率（％）</t>
  </si>
  <si>
    <t>身障者手帳所持比率（％）</t>
  </si>
  <si>
    <t>http://wwwdbtk.mhlw.go.jp/toukei/index.html</t>
  </si>
  <si>
    <t>都道府県別高齢者比率と身障者手帳所持比率</t>
  </si>
  <si>
    <t>【都道府県別高齢者比率と身障者手帳所持比率】</t>
  </si>
  <si>
    <t>出典：</t>
  </si>
  <si>
    <t>URL：</t>
  </si>
  <si>
    <t>備考：</t>
  </si>
  <si>
    <t>厚生労働省DB検索システムまたは一覧から検索</t>
  </si>
  <si>
    <t>北海道</t>
  </si>
  <si>
    <t>東北</t>
  </si>
  <si>
    <t>関東</t>
  </si>
  <si>
    <t>中部</t>
  </si>
  <si>
    <t>北陸</t>
  </si>
  <si>
    <t>近畿</t>
  </si>
  <si>
    <t>中国</t>
  </si>
  <si>
    <t>四国</t>
  </si>
  <si>
    <t>九州</t>
  </si>
  <si>
    <t>沖縄</t>
  </si>
  <si>
    <t>地域区分は「21世紀の国土のグランドデザイン」（平成10年3月：国土庁）に準拠。</t>
  </si>
  <si>
    <t>北海道</t>
  </si>
  <si>
    <t>：北海道</t>
  </si>
  <si>
    <t>東　北</t>
  </si>
  <si>
    <t>：青森県、岩手県、宮城県、秋田県、山形県、福島県、新潟県</t>
  </si>
  <si>
    <t>関　東</t>
  </si>
  <si>
    <t>：茨城県、栃木県、群馬県、埼玉県、千葉県、東京都、神奈川県、山梨県</t>
  </si>
  <si>
    <t>中　部</t>
  </si>
  <si>
    <t>：長野県、岐阜県、静岡県、愛知県、三重県</t>
  </si>
  <si>
    <t>北　陸</t>
  </si>
  <si>
    <t>：富山県、石川県、福井県</t>
  </si>
  <si>
    <t>近　畿</t>
  </si>
  <si>
    <t>：滋賀県、京都府、大阪府、兵庫県、奈良県、和歌山県</t>
  </si>
  <si>
    <t>中　国</t>
  </si>
  <si>
    <t>：鳥取県、島根県、岡山県、広島県、山口県</t>
  </si>
  <si>
    <t>四　国</t>
  </si>
  <si>
    <t>：徳島県、香川県、愛媛県、高知県</t>
  </si>
  <si>
    <t>九　州</t>
  </si>
  <si>
    <t>：福岡県、佐賀県、長崎県、熊本県、大分県、宮崎県、鹿児島県</t>
  </si>
  <si>
    <t>沖　縄</t>
  </si>
  <si>
    <t>：沖縄県</t>
  </si>
  <si>
    <t>地域区分</t>
  </si>
  <si>
    <t>【地域区分への集約データ】</t>
  </si>
  <si>
    <t>2004年</t>
  </si>
  <si>
    <t>総人口(人)</t>
  </si>
  <si>
    <t>老年人口(65歳以上)(人)</t>
  </si>
  <si>
    <t>高齢者比率（左軸）</t>
  </si>
  <si>
    <t>全国平均</t>
  </si>
  <si>
    <t>身障者手帳所持比率(右軸)</t>
  </si>
  <si>
    <t>身障者手帳交付総数</t>
  </si>
  <si>
    <t>神奈川県</t>
  </si>
  <si>
    <t>和歌山県</t>
  </si>
  <si>
    <t>鹿児島県</t>
  </si>
  <si>
    <t>厚生労働省大臣官房統計情報部「福祉行政報告例（旧　社会福祉行政業務報告）」</t>
  </si>
  <si>
    <t>http://www.stat.go.jp/data/ssds/5.htm</t>
  </si>
  <si>
    <t>総務省統計局「社会生活統計指標」</t>
  </si>
  <si>
    <t>TOP＞Ⅱ基礎データ&gt;A人口・世帯&gt;(1) 人口の規模・構造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</si>
</sst>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0.0%"/>
    <numFmt numFmtId="178" formatCode="0_ "/>
    <numFmt numFmtId="179" formatCode="#,##0.0"/>
    <numFmt numFmtId="180" formatCode="0.000_);[Red]\(0.000\)"/>
    <numFmt numFmtId="181" formatCode="0.0_);[Red]\(0.0\)"/>
    <numFmt numFmtId="182" formatCode="0.0_ "/>
    <numFmt numFmtId="183" formatCode="#,##0_ "/>
    <numFmt numFmtId="184" formatCode="[h]:mm"/>
    <numFmt numFmtId="185" formatCode="0.000_ "/>
    <numFmt numFmtId="186" formatCode="#,##0.0;[Red]\-#,##0.0"/>
    <numFmt numFmtId="187" formatCode="0.00000"/>
    <numFmt numFmtId="188" formatCode="0.0000"/>
    <numFmt numFmtId="189" formatCode="0.000"/>
    <numFmt numFmtId="190" formatCode="0.0"/>
    <numFmt numFmtId="191" formatCode="#\ ##0"/>
    <numFmt numFmtId="192" formatCode="#\ ##0.00"/>
    <numFmt numFmtId="193" formatCode="#\ ##0.0"/>
    <numFmt numFmtId="194" formatCode="#\ ###\ ###\ ##0.00"/>
    <numFmt numFmtId="195" formatCode="#\ ###\ ###\ ##0"/>
    <numFmt numFmtId="196" formatCode="#\ ###\ ###\ ##0.0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21">
      <alignment vertical="center"/>
      <protection/>
    </xf>
    <xf numFmtId="0" fontId="3" fillId="0" borderId="0" xfId="22" applyFont="1">
      <alignment/>
      <protection/>
    </xf>
    <xf numFmtId="0" fontId="3" fillId="0" borderId="0" xfId="21" applyFont="1">
      <alignment vertical="center"/>
      <protection/>
    </xf>
    <xf numFmtId="0" fontId="3" fillId="0" borderId="0" xfId="21" applyFont="1" applyBorder="1">
      <alignment vertical="center"/>
      <protection/>
    </xf>
    <xf numFmtId="0" fontId="3" fillId="0" borderId="0" xfId="21" applyFont="1" applyFill="1" applyBorder="1">
      <alignment vertical="center"/>
      <protection/>
    </xf>
    <xf numFmtId="0" fontId="7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5\&#22269;&#22303;&#20132;&#36890;&#30465;\&#65297;&#65294;&#20316;&#26989;&#29992;&#27083;&#25104;\&#26085;&#26412;&#35486;\01_EXCEL\01_&#20840;&#12501;&#12449;&#12452;&#12523;\02\2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グラフデータ(2004)"/>
      <sheetName val="出典データ(高齢者）"/>
      <sheetName val="出典データ（身障者手帳H16）"/>
      <sheetName val="J(4)"/>
      <sheetName val="J(3)"/>
      <sheetName val="J(2)"/>
      <sheetName val="J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"/>
    </sheetView>
  </sheetViews>
  <sheetFormatPr defaultColWidth="9.140625" defaultRowHeight="12"/>
  <cols>
    <col min="1" max="1" width="13.7109375" style="1" customWidth="1"/>
    <col min="2" max="2" width="17.7109375" style="1" bestFit="1" customWidth="1"/>
    <col min="3" max="3" width="13.8515625" style="1" customWidth="1"/>
    <col min="4" max="6" width="9.140625" style="1" customWidth="1"/>
    <col min="7" max="7" width="17.7109375" style="1" bestFit="1" customWidth="1"/>
    <col min="8" max="8" width="18.7109375" style="1" customWidth="1"/>
    <col min="9" max="16384" width="9.140625" style="1" customWidth="1"/>
  </cols>
  <sheetData>
    <row r="1" ht="13.5">
      <c r="A1" s="1" t="s">
        <v>44</v>
      </c>
    </row>
    <row r="2" ht="13.5">
      <c r="F2" s="2" t="s">
        <v>87</v>
      </c>
    </row>
    <row r="3" spans="1:6" ht="13.5">
      <c r="A3" s="1" t="s">
        <v>49</v>
      </c>
      <c r="F3" s="1" t="s">
        <v>49</v>
      </c>
    </row>
    <row r="4" spans="2:7" ht="13.5">
      <c r="B4" s="1" t="s">
        <v>88</v>
      </c>
      <c r="G4" s="1" t="s">
        <v>88</v>
      </c>
    </row>
    <row r="5" spans="2:8" ht="13.5">
      <c r="B5" s="1" t="s">
        <v>46</v>
      </c>
      <c r="C5" s="1" t="s">
        <v>47</v>
      </c>
      <c r="F5" s="1" t="s">
        <v>86</v>
      </c>
      <c r="G5" s="1" t="s">
        <v>46</v>
      </c>
      <c r="H5" s="1" t="s">
        <v>47</v>
      </c>
    </row>
    <row r="6" spans="1:8" ht="13.5">
      <c r="A6" s="1" t="str">
        <f>'元データ'!A3</f>
        <v>全    国</v>
      </c>
      <c r="B6" s="9">
        <f>'元データ'!D3</f>
        <v>0.19482014613860454</v>
      </c>
      <c r="C6" s="9">
        <f>'元データ'!H3</f>
        <v>0.036592527038774504</v>
      </c>
      <c r="F6" s="1" t="s">
        <v>55</v>
      </c>
      <c r="G6" s="9">
        <f>B7</f>
        <v>0.20818568391211906</v>
      </c>
      <c r="H6" s="9">
        <f>C7</f>
        <v>0.034057051736357195</v>
      </c>
    </row>
    <row r="7" spans="1:8" ht="13.5">
      <c r="A7" s="9" t="str">
        <f>'元データ'!A5</f>
        <v>北 海 道</v>
      </c>
      <c r="B7" s="9">
        <f>'元データ'!D5</f>
        <v>0.20818568391211906</v>
      </c>
      <c r="C7" s="9">
        <f>'元データ'!H5</f>
        <v>0.034057051736357195</v>
      </c>
      <c r="F7" s="1" t="s">
        <v>56</v>
      </c>
      <c r="G7" s="9">
        <f>AVERAGE(B8:B13,B21)</f>
        <v>0.23053354532758544</v>
      </c>
      <c r="H7" s="9">
        <f>AVERAGE(C8:C13,C21)</f>
        <v>0.033393628332685596</v>
      </c>
    </row>
    <row r="8" spans="1:8" ht="13.5">
      <c r="A8" s="9" t="str">
        <f>'元データ'!A6</f>
        <v>青 森 県</v>
      </c>
      <c r="B8" s="9">
        <f>'元データ'!D6</f>
        <v>0.21694214876033058</v>
      </c>
      <c r="C8" s="9">
        <f>'元データ'!H6</f>
        <v>0.04154063360881543</v>
      </c>
      <c r="F8" s="1" t="s">
        <v>57</v>
      </c>
      <c r="G8" s="9">
        <f>AVERAGE(B14:B20,B25)</f>
        <v>0.18141697674423157</v>
      </c>
      <c r="H8" s="9">
        <f>AVERAGE(C14:C20,C25)</f>
        <v>0.025713339708336613</v>
      </c>
    </row>
    <row r="9" spans="1:8" ht="13.5">
      <c r="A9" s="9" t="str">
        <f>'元データ'!A7</f>
        <v>岩 手 県</v>
      </c>
      <c r="B9" s="9">
        <f>'元データ'!D7</f>
        <v>0.23870967741935484</v>
      </c>
      <c r="C9" s="9">
        <f>'元データ'!H7</f>
        <v>0.03952616487455197</v>
      </c>
      <c r="F9" s="1" t="s">
        <v>58</v>
      </c>
      <c r="G9" s="9">
        <f>AVERAGE(B26:B30)</f>
        <v>0.20150917903840648</v>
      </c>
      <c r="H9" s="9">
        <f>AVERAGE(C26:C30)</f>
        <v>0.027599860759875677</v>
      </c>
    </row>
    <row r="10" spans="1:8" ht="13.5">
      <c r="A10" s="9" t="str">
        <f>'元データ'!A8</f>
        <v>宮 城 県</v>
      </c>
      <c r="B10" s="9">
        <f>'元データ'!D8</f>
        <v>0.19316743989877688</v>
      </c>
      <c r="C10" s="9">
        <f>'元データ'!H8</f>
        <v>0.019811050189793337</v>
      </c>
      <c r="F10" s="1" t="s">
        <v>59</v>
      </c>
      <c r="G10" s="9">
        <f>AVERAGE(B22:B24)</f>
        <v>0.21759177676841537</v>
      </c>
      <c r="H10" s="9">
        <f>AVERAGE(C22:C24)</f>
        <v>0.03339960504399548</v>
      </c>
    </row>
    <row r="11" spans="1:8" ht="13.5">
      <c r="A11" s="9" t="str">
        <f>'元データ'!A9</f>
        <v>秋 田 県</v>
      </c>
      <c r="B11" s="9">
        <f>'元データ'!D9</f>
        <v>0.26056945642795515</v>
      </c>
      <c r="C11" s="9">
        <f>'元データ'!H9</f>
        <v>0.03608455565142364</v>
      </c>
      <c r="F11" s="1" t="s">
        <v>60</v>
      </c>
      <c r="G11" s="9">
        <f>AVERAGE(B31:B36)</f>
        <v>0.19348551433141936</v>
      </c>
      <c r="H11" s="9">
        <f>AVERAGE(C31:C36)</f>
        <v>0.027453139815178274</v>
      </c>
    </row>
    <row r="12" spans="1:8" ht="13.5">
      <c r="A12" s="9" t="str">
        <f>'元データ'!A10</f>
        <v>山 形 県</v>
      </c>
      <c r="B12" s="9">
        <f>'元データ'!D10</f>
        <v>0.24938675388389206</v>
      </c>
      <c r="C12" s="9">
        <f>'元データ'!H10</f>
        <v>0.04204742436631235</v>
      </c>
      <c r="F12" s="1" t="s">
        <v>61</v>
      </c>
      <c r="G12" s="9">
        <f>AVERAGE(B37:B41)</f>
        <v>0.23418202009918115</v>
      </c>
      <c r="H12" s="9">
        <f>AVERAGE(C37:C41)</f>
        <v>0.03917493783743521</v>
      </c>
    </row>
    <row r="13" spans="1:8" ht="13.5">
      <c r="A13" s="9" t="str">
        <f>'元データ'!A11</f>
        <v>福 島 県</v>
      </c>
      <c r="B13" s="9">
        <f>'元データ'!D11</f>
        <v>0.22127255460588793</v>
      </c>
      <c r="C13" s="9">
        <f>'元データ'!H11</f>
        <v>0.028572649572649572</v>
      </c>
      <c r="F13" s="1" t="s">
        <v>62</v>
      </c>
      <c r="G13" s="9">
        <f>AVERAGE(B42:B45)</f>
        <v>0.2378111089006594</v>
      </c>
      <c r="H13" s="9">
        <f>AVERAGE(C42:C45)</f>
        <v>0.03844237220010978</v>
      </c>
    </row>
    <row r="14" spans="1:8" ht="13.5">
      <c r="A14" s="9" t="str">
        <f>'元データ'!A12</f>
        <v>茨 城 県</v>
      </c>
      <c r="B14" s="9">
        <f>'元データ'!D12</f>
        <v>0.18501170960187355</v>
      </c>
      <c r="C14" s="9">
        <f>'元データ'!H12</f>
        <v>0.027791234526597524</v>
      </c>
      <c r="F14" s="1" t="s">
        <v>63</v>
      </c>
      <c r="G14" s="9">
        <f>AVERAGE(B46:B52)</f>
        <v>0.22588435973074517</v>
      </c>
      <c r="H14" s="9">
        <f>AVERAGE(C46:C52)</f>
        <v>0.036604355360827665</v>
      </c>
    </row>
    <row r="15" spans="1:8" ht="13.5">
      <c r="A15" s="9" t="str">
        <f>'元データ'!A13</f>
        <v>栃 木 県</v>
      </c>
      <c r="B15" s="9">
        <f>'元データ'!D13</f>
        <v>0.18827620466964728</v>
      </c>
      <c r="C15" s="9">
        <f>'元データ'!H13</f>
        <v>0.025535022354694487</v>
      </c>
      <c r="F15" s="1" t="s">
        <v>64</v>
      </c>
      <c r="G15" s="9">
        <f>B53</f>
        <v>0.16114790286975716</v>
      </c>
      <c r="H15" s="9">
        <f>C53</f>
        <v>0.038718175128771154</v>
      </c>
    </row>
    <row r="16" spans="1:3" ht="13.5">
      <c r="A16" s="9" t="str">
        <f>'元データ'!A14</f>
        <v>群 馬 県</v>
      </c>
      <c r="B16" s="9">
        <f>'元データ'!D14</f>
        <v>0.19970486965076242</v>
      </c>
      <c r="C16" s="9">
        <f>'元データ'!H14</f>
        <v>0.03122331529758977</v>
      </c>
    </row>
    <row r="17" spans="1:3" ht="13.5">
      <c r="A17" s="9" t="str">
        <f>'元データ'!A15</f>
        <v>埼 玉 県</v>
      </c>
      <c r="B17" s="9">
        <f>'元データ'!D15</f>
        <v>0.15510146161487157</v>
      </c>
      <c r="C17" s="9">
        <f>'元データ'!H15</f>
        <v>0.020998297147722434</v>
      </c>
    </row>
    <row r="18" spans="1:7" ht="13.5">
      <c r="A18" s="9" t="str">
        <f>'元データ'!A16</f>
        <v>千 葉 県</v>
      </c>
      <c r="B18" s="9">
        <f>'元データ'!D16</f>
        <v>0.1680741844676271</v>
      </c>
      <c r="C18" s="9">
        <f>'元データ'!H16</f>
        <v>0.01800976982944196</v>
      </c>
      <c r="F18" s="8" t="s">
        <v>65</v>
      </c>
      <c r="G18"/>
    </row>
    <row r="19" spans="1:7" ht="13.5">
      <c r="A19" s="9" t="str">
        <f>'元データ'!A17</f>
        <v>東 京 都</v>
      </c>
      <c r="B19" s="9">
        <f>'元データ'!D17</f>
        <v>0.17991597996445305</v>
      </c>
      <c r="C19" s="9">
        <f>'元データ'!H17</f>
        <v>0.032409436096299885</v>
      </c>
      <c r="G19"/>
    </row>
    <row r="20" spans="1:7" ht="13.5">
      <c r="A20" s="9" t="str">
        <f>'元データ'!A18</f>
        <v>神奈川県</v>
      </c>
      <c r="B20" s="9">
        <f>'元データ'!D18</f>
        <v>0.1619331195602382</v>
      </c>
      <c r="C20" s="9">
        <f>'元データ'!H18</f>
        <v>0.009329935868071461</v>
      </c>
      <c r="F20" s="1" t="s">
        <v>66</v>
      </c>
      <c r="G20" s="1" t="s">
        <v>67</v>
      </c>
    </row>
    <row r="21" spans="1:7" ht="13.5">
      <c r="A21" s="9" t="str">
        <f>'元データ'!A19</f>
        <v>新 潟 県</v>
      </c>
      <c r="B21" s="9">
        <f>'元データ'!D19</f>
        <v>0.23368678629690048</v>
      </c>
      <c r="C21" s="9">
        <f>'元データ'!H19</f>
        <v>0.026172920065252854</v>
      </c>
      <c r="F21" s="1" t="s">
        <v>68</v>
      </c>
      <c r="G21" s="1" t="s">
        <v>69</v>
      </c>
    </row>
    <row r="22" spans="1:7" ht="13.5">
      <c r="A22" s="9" t="str">
        <f>'元データ'!A20</f>
        <v>富 山 県</v>
      </c>
      <c r="B22" s="9">
        <f>'元データ'!D20</f>
        <v>0.22739480752014324</v>
      </c>
      <c r="C22" s="9">
        <f>'元データ'!H20</f>
        <v>0.029894359892569382</v>
      </c>
      <c r="F22" s="1" t="s">
        <v>70</v>
      </c>
      <c r="G22" s="1" t="s">
        <v>71</v>
      </c>
    </row>
    <row r="23" spans="1:7" ht="13.5">
      <c r="A23" s="9" t="str">
        <f>'元データ'!A21</f>
        <v>石 川 県</v>
      </c>
      <c r="B23" s="9">
        <f>'元データ'!D21</f>
        <v>0.2035623409669211</v>
      </c>
      <c r="C23" s="9">
        <f>'元データ'!H21</f>
        <v>0.024748091603053433</v>
      </c>
      <c r="F23" s="1" t="s">
        <v>72</v>
      </c>
      <c r="G23" s="1" t="s">
        <v>73</v>
      </c>
    </row>
    <row r="24" spans="1:7" ht="13.5">
      <c r="A24" s="9" t="str">
        <f>'元データ'!A22</f>
        <v>福 井 県</v>
      </c>
      <c r="B24" s="9">
        <f>'元データ'!D22</f>
        <v>0.22181818181818183</v>
      </c>
      <c r="C24" s="9">
        <f>'元データ'!H22</f>
        <v>0.04555636363636364</v>
      </c>
      <c r="F24" s="1" t="s">
        <v>74</v>
      </c>
      <c r="G24" s="1" t="s">
        <v>75</v>
      </c>
    </row>
    <row r="25" spans="1:7" ht="13.5">
      <c r="A25" s="9" t="str">
        <f>'元データ'!A23</f>
        <v>山 梨 県</v>
      </c>
      <c r="B25" s="9">
        <f>'元データ'!D23</f>
        <v>0.21331828442437922</v>
      </c>
      <c r="C25" s="9">
        <f>'元データ'!H23</f>
        <v>0.0404097065462754</v>
      </c>
      <c r="F25" s="1" t="s">
        <v>76</v>
      </c>
      <c r="G25" s="1" t="s">
        <v>77</v>
      </c>
    </row>
    <row r="26" spans="1:7" ht="13.5">
      <c r="A26" s="9" t="str">
        <f>'元データ'!A24</f>
        <v>長 野 県</v>
      </c>
      <c r="B26" s="9">
        <f>'元データ'!D24</f>
        <v>0.23156942559927635</v>
      </c>
      <c r="C26" s="9">
        <f>'元データ'!H24</f>
        <v>0.03439393939393939</v>
      </c>
      <c r="F26" s="1" t="s">
        <v>78</v>
      </c>
      <c r="G26" s="1" t="s">
        <v>79</v>
      </c>
    </row>
    <row r="27" spans="1:7" ht="13.5">
      <c r="A27" s="9" t="str">
        <f>'元データ'!A25</f>
        <v>岐 阜 県</v>
      </c>
      <c r="B27" s="9">
        <f>'元データ'!D25</f>
        <v>0.2028436018957346</v>
      </c>
      <c r="C27" s="9">
        <f>'元データ'!H25</f>
        <v>0.03207630331753555</v>
      </c>
      <c r="F27" s="1" t="s">
        <v>80</v>
      </c>
      <c r="G27" s="1" t="s">
        <v>81</v>
      </c>
    </row>
    <row r="28" spans="1:7" ht="13.5">
      <c r="A28" s="9" t="str">
        <f>'元データ'!A26</f>
        <v>静 岡 県</v>
      </c>
      <c r="B28" s="9">
        <f>'元データ'!D26</f>
        <v>0.1986824769433465</v>
      </c>
      <c r="C28" s="9">
        <f>'元データ'!H26</f>
        <v>0.02063741765480896</v>
      </c>
      <c r="F28" s="1" t="s">
        <v>82</v>
      </c>
      <c r="G28" s="1" t="s">
        <v>83</v>
      </c>
    </row>
    <row r="29" spans="1:7" ht="13.5">
      <c r="A29" s="9" t="str">
        <f>'元データ'!A27</f>
        <v>愛 知 県</v>
      </c>
      <c r="B29" s="9">
        <f>'元データ'!D27</f>
        <v>0.16629588431590656</v>
      </c>
      <c r="C29" s="9">
        <f>'元データ'!H27</f>
        <v>0.015148081201334816</v>
      </c>
      <c r="F29" s="1" t="s">
        <v>84</v>
      </c>
      <c r="G29" s="1" t="s">
        <v>85</v>
      </c>
    </row>
    <row r="30" spans="1:3" ht="13.5">
      <c r="A30" s="9" t="str">
        <f>'元データ'!A28</f>
        <v>三 重 県</v>
      </c>
      <c r="B30" s="9">
        <f>'元データ'!D28</f>
        <v>0.20815450643776823</v>
      </c>
      <c r="C30" s="9">
        <f>'元データ'!H28</f>
        <v>0.03574356223175966</v>
      </c>
    </row>
    <row r="31" spans="1:3" ht="13.5">
      <c r="A31" s="9" t="str">
        <f>'元データ'!A29</f>
        <v>滋 賀 県</v>
      </c>
      <c r="B31" s="9">
        <f>'元データ'!D29</f>
        <v>0.1749271137026239</v>
      </c>
      <c r="C31" s="9">
        <f>'元データ'!H29</f>
        <v>0.03562609329446064</v>
      </c>
    </row>
    <row r="32" spans="1:3" ht="13.5">
      <c r="A32" s="9" t="str">
        <f>'元データ'!A30</f>
        <v>京 都 府</v>
      </c>
      <c r="B32" s="9">
        <f>'元データ'!D30</f>
        <v>0.1967399545109932</v>
      </c>
      <c r="C32" s="9">
        <f>'元データ'!H30</f>
        <v>0.020965883244882487</v>
      </c>
    </row>
    <row r="33" spans="1:3" ht="13.5">
      <c r="A33" s="9" t="str">
        <f>'元データ'!A31</f>
        <v>大 阪 府</v>
      </c>
      <c r="B33" s="9">
        <f>'元データ'!D31</f>
        <v>0.17528931245745405</v>
      </c>
      <c r="C33" s="9">
        <f>'元データ'!H31</f>
        <v>0.019069321533923305</v>
      </c>
    </row>
    <row r="34" spans="1:3" ht="13.5">
      <c r="A34" s="9" t="str">
        <f>'元データ'!A32</f>
        <v>兵 庫 県</v>
      </c>
      <c r="B34" s="9">
        <f>'元データ'!D32</f>
        <v>0.19080007159477358</v>
      </c>
      <c r="C34" s="9">
        <f>'元データ'!H32</f>
        <v>0.02332307141578665</v>
      </c>
    </row>
    <row r="35" spans="1:3" ht="13.5">
      <c r="A35" s="9" t="str">
        <f>'元データ'!A33</f>
        <v>奈 良 県</v>
      </c>
      <c r="B35" s="9">
        <f>'元データ'!D33</f>
        <v>0.19077568134171907</v>
      </c>
      <c r="C35" s="9">
        <f>'元データ'!H33</f>
        <v>0.032099231306778477</v>
      </c>
    </row>
    <row r="36" spans="1:3" ht="13.5">
      <c r="A36" s="9" t="str">
        <f>'元データ'!A34</f>
        <v>和歌山県</v>
      </c>
      <c r="B36" s="9">
        <f>'元データ'!D34</f>
        <v>0.23238095238095238</v>
      </c>
      <c r="C36" s="9">
        <f>'元データ'!H34</f>
        <v>0.03363523809523809</v>
      </c>
    </row>
    <row r="37" spans="1:3" ht="13.5">
      <c r="A37" s="9" t="str">
        <f>'元データ'!A35</f>
        <v>鳥 取 県</v>
      </c>
      <c r="B37" s="9">
        <f>'元データ'!D35</f>
        <v>0.23645320197044334</v>
      </c>
      <c r="C37" s="9">
        <f>'元データ'!H35</f>
        <v>0.04573399014778325</v>
      </c>
    </row>
    <row r="38" spans="1:3" ht="13.5">
      <c r="A38" s="9" t="str">
        <f>'元データ'!A36</f>
        <v>島 根 県</v>
      </c>
      <c r="B38" s="9">
        <f>'元データ'!D36</f>
        <v>0.26702269692923897</v>
      </c>
      <c r="C38" s="9">
        <f>'元データ'!H36</f>
        <v>0.05199332443257677</v>
      </c>
    </row>
    <row r="39" spans="1:3" ht="13.5">
      <c r="A39" s="9" t="str">
        <f>'元データ'!A37</f>
        <v>岡 山 県</v>
      </c>
      <c r="B39" s="9">
        <f>'元データ'!D37</f>
        <v>0.2197745901639344</v>
      </c>
      <c r="C39" s="9">
        <f>'元データ'!H37</f>
        <v>0.02213012295081967</v>
      </c>
    </row>
    <row r="40" spans="1:3" ht="13.5">
      <c r="A40" s="9" t="str">
        <f>'元データ'!A38</f>
        <v>広 島 県</v>
      </c>
      <c r="B40" s="9">
        <f>'元データ'!D38</f>
        <v>0.20430854760250175</v>
      </c>
      <c r="C40" s="9">
        <f>'元データ'!H38</f>
        <v>0.022353022932592077</v>
      </c>
    </row>
    <row r="41" spans="1:3" ht="13.5">
      <c r="A41" s="9" t="str">
        <f>'元データ'!A39</f>
        <v>山 口 県</v>
      </c>
      <c r="B41" s="9">
        <f>'元データ'!D39</f>
        <v>0.24335106382978725</v>
      </c>
      <c r="C41" s="9">
        <f>'元データ'!H39</f>
        <v>0.053664228723404254</v>
      </c>
    </row>
    <row r="42" spans="1:3" ht="13.5">
      <c r="A42" s="9" t="str">
        <f>'元データ'!A40</f>
        <v>徳 島 県</v>
      </c>
      <c r="B42" s="9">
        <f>'元データ'!D40</f>
        <v>0.23862238622386223</v>
      </c>
      <c r="C42" s="9">
        <f>'元データ'!H40</f>
        <v>0.048416974169741694</v>
      </c>
    </row>
    <row r="43" spans="1:3" ht="13.5">
      <c r="A43" s="9" t="str">
        <f>'元データ'!A41</f>
        <v>香 川 県</v>
      </c>
      <c r="B43" s="9">
        <f>'元データ'!D41</f>
        <v>0.2269155206286837</v>
      </c>
      <c r="C43" s="9">
        <f>'元データ'!H41</f>
        <v>0.03225049115913556</v>
      </c>
    </row>
    <row r="44" spans="1:3" ht="13.5">
      <c r="A44" s="9" t="str">
        <f>'元データ'!A42</f>
        <v>愛 媛 県</v>
      </c>
      <c r="B44" s="9">
        <f>'元データ'!D42</f>
        <v>0.23290453622207177</v>
      </c>
      <c r="C44" s="9">
        <f>'元データ'!H42</f>
        <v>0.03658023019634394</v>
      </c>
    </row>
    <row r="45" spans="1:3" ht="13.5">
      <c r="A45" s="9" t="str">
        <f>'元データ'!A43</f>
        <v>高 知 県</v>
      </c>
      <c r="B45" s="9">
        <f>'元データ'!D43</f>
        <v>0.25280199252801994</v>
      </c>
      <c r="C45" s="9">
        <f>'元データ'!H43</f>
        <v>0.036521793275217936</v>
      </c>
    </row>
    <row r="46" spans="1:3" ht="13.5">
      <c r="A46" s="9" t="str">
        <f>'元データ'!A44</f>
        <v>福 岡 県</v>
      </c>
      <c r="B46" s="9">
        <f>'元データ'!D44</f>
        <v>0.19177540529853698</v>
      </c>
      <c r="C46" s="9">
        <f>'元データ'!H44</f>
        <v>0.022598457888493476</v>
      </c>
    </row>
    <row r="47" spans="1:3" ht="13.5">
      <c r="A47" s="9" t="str">
        <f>'元データ'!A45</f>
        <v>佐 賀 県</v>
      </c>
      <c r="B47" s="9">
        <f>'元データ'!D45</f>
        <v>0.2206896551724138</v>
      </c>
      <c r="C47" s="9">
        <f>'元データ'!H45</f>
        <v>0.04476666666666667</v>
      </c>
    </row>
    <row r="48" spans="1:3" ht="13.5">
      <c r="A48" s="9" t="str">
        <f>'元データ'!A46</f>
        <v>長 崎 県</v>
      </c>
      <c r="B48" s="9">
        <f>'元データ'!D46</f>
        <v>0.22809364548494984</v>
      </c>
      <c r="C48" s="9">
        <f>'元データ'!H46</f>
        <v>0.034237458193979935</v>
      </c>
    </row>
    <row r="49" spans="1:3" ht="13.5">
      <c r="A49" s="9" t="str">
        <f>'元データ'!A47</f>
        <v>熊 本 県</v>
      </c>
      <c r="B49" s="9">
        <f>'元データ'!D47</f>
        <v>0.2316414686825054</v>
      </c>
      <c r="C49" s="9">
        <f>'元データ'!H47</f>
        <v>0.035851511879049676</v>
      </c>
    </row>
    <row r="50" spans="1:3" ht="13.5">
      <c r="A50" s="9" t="str">
        <f>'元データ'!A48</f>
        <v>大 分 県</v>
      </c>
      <c r="B50" s="9">
        <f>'元データ'!D48</f>
        <v>0.23786008230452674</v>
      </c>
      <c r="C50" s="9">
        <f>'元データ'!H48</f>
        <v>0.03765267489711934</v>
      </c>
    </row>
    <row r="51" spans="1:3" ht="13.5">
      <c r="A51" s="9" t="str">
        <f>'元データ'!A49</f>
        <v>宮 崎 県</v>
      </c>
      <c r="B51" s="9">
        <f>'元データ'!D49</f>
        <v>0.22805507745266781</v>
      </c>
      <c r="C51" s="9">
        <f>'元データ'!H49</f>
        <v>0.03857142857142857</v>
      </c>
    </row>
    <row r="52" spans="1:3" ht="13.5">
      <c r="A52" s="9" t="str">
        <f>'元データ'!A50</f>
        <v>鹿児島県</v>
      </c>
      <c r="B52" s="9">
        <f>'元データ'!D50</f>
        <v>0.2430751837196156</v>
      </c>
      <c r="C52" s="9">
        <f>'元データ'!H50</f>
        <v>0.042552289429055964</v>
      </c>
    </row>
    <row r="53" spans="1:3" ht="13.5">
      <c r="A53" s="9" t="str">
        <f>'元データ'!A51</f>
        <v>沖 縄 県</v>
      </c>
      <c r="B53" s="9">
        <f>'元データ'!D51</f>
        <v>0.16114790286975716</v>
      </c>
      <c r="C53" s="9">
        <f>'元データ'!H51</f>
        <v>0.038718175128771154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3.140625" style="1" bestFit="1" customWidth="1"/>
    <col min="3" max="3" width="14.421875" style="1" customWidth="1"/>
    <col min="4" max="4" width="11.28125" style="1" customWidth="1"/>
    <col min="5" max="5" width="9.28125" style="1" bestFit="1" customWidth="1"/>
    <col min="6" max="6" width="3.421875" style="1" customWidth="1"/>
    <col min="7" max="7" width="12.140625" style="1" customWidth="1"/>
    <col min="8" max="8" width="12.8515625" style="1" customWidth="1"/>
    <col min="9" max="9" width="9.28125" style="1" bestFit="1" customWidth="1"/>
    <col min="10" max="16384" width="9.140625" style="1" customWidth="1"/>
  </cols>
  <sheetData>
    <row r="1" spans="1:9" ht="13.5">
      <c r="A1" s="10"/>
      <c r="B1" s="10" t="s">
        <v>88</v>
      </c>
      <c r="C1" s="10" t="s">
        <v>88</v>
      </c>
      <c r="D1" s="10" t="s">
        <v>88</v>
      </c>
      <c r="E1" s="10"/>
      <c r="F1" s="10"/>
      <c r="G1" s="10" t="s">
        <v>88</v>
      </c>
      <c r="H1" s="10" t="s">
        <v>88</v>
      </c>
      <c r="I1" s="10" t="s">
        <v>88</v>
      </c>
    </row>
    <row r="2" spans="1:9" s="12" customFormat="1" ht="40.5">
      <c r="A2" s="11"/>
      <c r="B2" s="11" t="s">
        <v>89</v>
      </c>
      <c r="C2" s="11" t="s">
        <v>90</v>
      </c>
      <c r="D2" s="11" t="s">
        <v>91</v>
      </c>
      <c r="E2" s="11" t="s">
        <v>92</v>
      </c>
      <c r="F2" s="11"/>
      <c r="G2" s="11" t="s">
        <v>94</v>
      </c>
      <c r="H2" s="11" t="s">
        <v>93</v>
      </c>
      <c r="I2" s="11" t="s">
        <v>92</v>
      </c>
    </row>
    <row r="3" spans="1:8" ht="13.5">
      <c r="A3" s="1" t="s">
        <v>45</v>
      </c>
      <c r="B3" s="13">
        <v>127687000</v>
      </c>
      <c r="C3" s="13">
        <v>24876000</v>
      </c>
      <c r="D3" s="9">
        <f>C3/B3</f>
        <v>0.19482014613860454</v>
      </c>
      <c r="G3" s="1">
        <v>4672390</v>
      </c>
      <c r="H3" s="9">
        <f>G3/B3</f>
        <v>0.036592527038774504</v>
      </c>
    </row>
    <row r="4" spans="2:8" ht="13.5">
      <c r="B4" s="13"/>
      <c r="C4" s="13"/>
      <c r="D4" s="9"/>
      <c r="H4" s="9"/>
    </row>
    <row r="5" spans="1:9" ht="13.5">
      <c r="A5" s="1" t="s">
        <v>0</v>
      </c>
      <c r="B5" s="13">
        <v>5644000</v>
      </c>
      <c r="C5" s="13">
        <v>1175000</v>
      </c>
      <c r="D5" s="9">
        <f aca="true" t="shared" si="0" ref="D5:D51">C5/B5</f>
        <v>0.20818568391211906</v>
      </c>
      <c r="E5" s="9">
        <f aca="true" t="shared" si="1" ref="E5:E51">$D$3</f>
        <v>0.19482014613860454</v>
      </c>
      <c r="G5" s="1">
        <v>192218</v>
      </c>
      <c r="H5" s="9">
        <f>G5/B5</f>
        <v>0.034057051736357195</v>
      </c>
      <c r="I5" s="9">
        <f aca="true" t="shared" si="2" ref="I5:I51">$H$3</f>
        <v>0.036592527038774504</v>
      </c>
    </row>
    <row r="6" spans="1:9" ht="13.5">
      <c r="A6" s="1" t="s">
        <v>1</v>
      </c>
      <c r="B6" s="13">
        <v>1452000</v>
      </c>
      <c r="C6" s="13">
        <v>315000</v>
      </c>
      <c r="D6" s="9">
        <f t="shared" si="0"/>
        <v>0.21694214876033058</v>
      </c>
      <c r="E6" s="9">
        <f t="shared" si="1"/>
        <v>0.19482014613860454</v>
      </c>
      <c r="G6" s="1">
        <v>60317</v>
      </c>
      <c r="H6" s="9">
        <f>G6/B6</f>
        <v>0.04154063360881543</v>
      </c>
      <c r="I6" s="9">
        <f t="shared" si="2"/>
        <v>0.036592527038774504</v>
      </c>
    </row>
    <row r="7" spans="1:9" ht="13.5">
      <c r="A7" s="1" t="s">
        <v>2</v>
      </c>
      <c r="B7" s="13">
        <v>1395000</v>
      </c>
      <c r="C7" s="13">
        <v>333000</v>
      </c>
      <c r="D7" s="9">
        <f t="shared" si="0"/>
        <v>0.23870967741935484</v>
      </c>
      <c r="E7" s="9">
        <f t="shared" si="1"/>
        <v>0.19482014613860454</v>
      </c>
      <c r="G7" s="1">
        <v>55139</v>
      </c>
      <c r="H7" s="9">
        <f>G7/B7</f>
        <v>0.03952616487455197</v>
      </c>
      <c r="I7" s="9">
        <f t="shared" si="2"/>
        <v>0.036592527038774504</v>
      </c>
    </row>
    <row r="8" spans="1:9" ht="13.5">
      <c r="A8" s="1" t="s">
        <v>3</v>
      </c>
      <c r="B8" s="13">
        <v>2371000</v>
      </c>
      <c r="C8" s="13">
        <v>458000</v>
      </c>
      <c r="D8" s="9">
        <f t="shared" si="0"/>
        <v>0.19316743989877688</v>
      </c>
      <c r="E8" s="9">
        <f t="shared" si="1"/>
        <v>0.19482014613860454</v>
      </c>
      <c r="G8" s="1">
        <v>46972</v>
      </c>
      <c r="H8" s="9">
        <f>G8/B8</f>
        <v>0.019811050189793337</v>
      </c>
      <c r="I8" s="9">
        <f t="shared" si="2"/>
        <v>0.036592527038774504</v>
      </c>
    </row>
    <row r="9" spans="1:9" ht="13.5">
      <c r="A9" s="1" t="s">
        <v>4</v>
      </c>
      <c r="B9" s="13">
        <v>1159000</v>
      </c>
      <c r="C9" s="13">
        <v>302000</v>
      </c>
      <c r="D9" s="9">
        <f t="shared" si="0"/>
        <v>0.26056945642795515</v>
      </c>
      <c r="E9" s="9">
        <f t="shared" si="1"/>
        <v>0.19482014613860454</v>
      </c>
      <c r="G9" s="1">
        <v>41822</v>
      </c>
      <c r="H9" s="9">
        <f>G9/B9</f>
        <v>0.03608455565142364</v>
      </c>
      <c r="I9" s="9">
        <f t="shared" si="2"/>
        <v>0.036592527038774504</v>
      </c>
    </row>
    <row r="10" spans="1:9" ht="13.5">
      <c r="A10" s="1" t="s">
        <v>5</v>
      </c>
      <c r="B10" s="13">
        <v>1223000</v>
      </c>
      <c r="C10" s="13">
        <v>305000</v>
      </c>
      <c r="D10" s="9">
        <f t="shared" si="0"/>
        <v>0.24938675388389206</v>
      </c>
      <c r="E10" s="9">
        <f t="shared" si="1"/>
        <v>0.19482014613860454</v>
      </c>
      <c r="G10" s="1">
        <v>51424</v>
      </c>
      <c r="H10" s="9">
        <f>G10/B10</f>
        <v>0.04204742436631235</v>
      </c>
      <c r="I10" s="9">
        <f t="shared" si="2"/>
        <v>0.036592527038774504</v>
      </c>
    </row>
    <row r="11" spans="1:9" ht="13.5">
      <c r="A11" s="1" t="s">
        <v>6</v>
      </c>
      <c r="B11" s="13">
        <v>2106000</v>
      </c>
      <c r="C11" s="13">
        <v>466000</v>
      </c>
      <c r="D11" s="9">
        <f t="shared" si="0"/>
        <v>0.22127255460588793</v>
      </c>
      <c r="E11" s="9">
        <f t="shared" si="1"/>
        <v>0.19482014613860454</v>
      </c>
      <c r="G11" s="1">
        <v>60174</v>
      </c>
      <c r="H11" s="9">
        <f>G11/B11</f>
        <v>0.028572649572649572</v>
      </c>
      <c r="I11" s="9">
        <f t="shared" si="2"/>
        <v>0.036592527038774504</v>
      </c>
    </row>
    <row r="12" spans="1:9" ht="13.5">
      <c r="A12" s="1" t="s">
        <v>7</v>
      </c>
      <c r="B12" s="13">
        <v>2989000</v>
      </c>
      <c r="C12" s="13">
        <v>553000</v>
      </c>
      <c r="D12" s="9">
        <f t="shared" si="0"/>
        <v>0.18501170960187355</v>
      </c>
      <c r="E12" s="9">
        <f t="shared" si="1"/>
        <v>0.19482014613860454</v>
      </c>
      <c r="G12" s="1">
        <v>83068</v>
      </c>
      <c r="H12" s="9">
        <f>G12/B12</f>
        <v>0.027791234526597524</v>
      </c>
      <c r="I12" s="9">
        <f t="shared" si="2"/>
        <v>0.036592527038774504</v>
      </c>
    </row>
    <row r="13" spans="1:9" ht="13.5">
      <c r="A13" s="1" t="s">
        <v>8</v>
      </c>
      <c r="B13" s="13">
        <v>2013000</v>
      </c>
      <c r="C13" s="13">
        <v>379000</v>
      </c>
      <c r="D13" s="9">
        <f t="shared" si="0"/>
        <v>0.18827620466964728</v>
      </c>
      <c r="E13" s="9">
        <f t="shared" si="1"/>
        <v>0.19482014613860454</v>
      </c>
      <c r="G13" s="1">
        <v>51402</v>
      </c>
      <c r="H13" s="9">
        <f>G13/B13</f>
        <v>0.025535022354694487</v>
      </c>
      <c r="I13" s="9">
        <f t="shared" si="2"/>
        <v>0.036592527038774504</v>
      </c>
    </row>
    <row r="14" spans="1:9" ht="13.5">
      <c r="A14" s="1" t="s">
        <v>9</v>
      </c>
      <c r="B14" s="13">
        <v>2033000</v>
      </c>
      <c r="C14" s="13">
        <v>406000</v>
      </c>
      <c r="D14" s="9">
        <f t="shared" si="0"/>
        <v>0.19970486965076242</v>
      </c>
      <c r="E14" s="9">
        <f t="shared" si="1"/>
        <v>0.19482014613860454</v>
      </c>
      <c r="G14" s="1">
        <v>63477</v>
      </c>
      <c r="H14" s="9">
        <f>G14/B14</f>
        <v>0.03122331529758977</v>
      </c>
      <c r="I14" s="9">
        <f t="shared" si="2"/>
        <v>0.036592527038774504</v>
      </c>
    </row>
    <row r="15" spans="1:9" ht="13.5">
      <c r="A15" s="1" t="s">
        <v>10</v>
      </c>
      <c r="B15" s="13">
        <v>7047000</v>
      </c>
      <c r="C15" s="13">
        <v>1093000</v>
      </c>
      <c r="D15" s="9">
        <f t="shared" si="0"/>
        <v>0.15510146161487157</v>
      </c>
      <c r="E15" s="9">
        <f t="shared" si="1"/>
        <v>0.19482014613860454</v>
      </c>
      <c r="G15" s="1">
        <v>147975</v>
      </c>
      <c r="H15" s="9">
        <f>G15/B15</f>
        <v>0.020998297147722434</v>
      </c>
      <c r="I15" s="9">
        <f t="shared" si="2"/>
        <v>0.036592527038774504</v>
      </c>
    </row>
    <row r="16" spans="1:9" ht="13.5">
      <c r="A16" s="1" t="s">
        <v>11</v>
      </c>
      <c r="B16" s="13">
        <v>6039000</v>
      </c>
      <c r="C16" s="13">
        <v>1015000</v>
      </c>
      <c r="D16" s="9">
        <f t="shared" si="0"/>
        <v>0.1680741844676271</v>
      </c>
      <c r="E16" s="9">
        <f t="shared" si="1"/>
        <v>0.19482014613860454</v>
      </c>
      <c r="G16" s="1">
        <v>108761</v>
      </c>
      <c r="H16" s="9">
        <f>G16/B16</f>
        <v>0.01800976982944196</v>
      </c>
      <c r="I16" s="9">
        <f t="shared" si="2"/>
        <v>0.036592527038774504</v>
      </c>
    </row>
    <row r="17" spans="1:9" ht="13.5">
      <c r="A17" s="1" t="s">
        <v>12</v>
      </c>
      <c r="B17" s="13">
        <v>12378000</v>
      </c>
      <c r="C17" s="13">
        <v>2227000</v>
      </c>
      <c r="D17" s="9">
        <f t="shared" si="0"/>
        <v>0.17991597996445305</v>
      </c>
      <c r="E17" s="9">
        <f t="shared" si="1"/>
        <v>0.19482014613860454</v>
      </c>
      <c r="G17" s="1">
        <v>401164</v>
      </c>
      <c r="H17" s="9">
        <f>G17/B17</f>
        <v>0.032409436096299885</v>
      </c>
      <c r="I17" s="9">
        <f t="shared" si="2"/>
        <v>0.036592527038774504</v>
      </c>
    </row>
    <row r="18" spans="1:9" ht="13.5">
      <c r="A18" s="1" t="s">
        <v>95</v>
      </c>
      <c r="B18" s="13">
        <v>8732000</v>
      </c>
      <c r="C18" s="13">
        <v>1414000</v>
      </c>
      <c r="D18" s="9">
        <f t="shared" si="0"/>
        <v>0.1619331195602382</v>
      </c>
      <c r="E18" s="9">
        <f t="shared" si="1"/>
        <v>0.19482014613860454</v>
      </c>
      <c r="G18" s="1">
        <v>81469</v>
      </c>
      <c r="H18" s="9">
        <f>G18/B18</f>
        <v>0.009329935868071461</v>
      </c>
      <c r="I18" s="9">
        <f t="shared" si="2"/>
        <v>0.036592527038774504</v>
      </c>
    </row>
    <row r="19" spans="1:9" ht="13.5">
      <c r="A19" s="1" t="s">
        <v>13</v>
      </c>
      <c r="B19" s="13">
        <v>2452000</v>
      </c>
      <c r="C19" s="13">
        <v>573000</v>
      </c>
      <c r="D19" s="9">
        <f t="shared" si="0"/>
        <v>0.23368678629690048</v>
      </c>
      <c r="E19" s="9">
        <f t="shared" si="1"/>
        <v>0.19482014613860454</v>
      </c>
      <c r="G19" s="1">
        <v>64176</v>
      </c>
      <c r="H19" s="9">
        <f>G19/B19</f>
        <v>0.026172920065252854</v>
      </c>
      <c r="I19" s="9">
        <f t="shared" si="2"/>
        <v>0.036592527038774504</v>
      </c>
    </row>
    <row r="20" spans="1:9" ht="13.5">
      <c r="A20" s="1" t="s">
        <v>14</v>
      </c>
      <c r="B20" s="13">
        <v>1117000</v>
      </c>
      <c r="C20" s="13">
        <v>254000</v>
      </c>
      <c r="D20" s="9">
        <f t="shared" si="0"/>
        <v>0.22739480752014324</v>
      </c>
      <c r="E20" s="9">
        <f t="shared" si="1"/>
        <v>0.19482014613860454</v>
      </c>
      <c r="G20" s="1">
        <v>33392</v>
      </c>
      <c r="H20" s="9">
        <f>G20/B20</f>
        <v>0.029894359892569382</v>
      </c>
      <c r="I20" s="9">
        <f t="shared" si="2"/>
        <v>0.036592527038774504</v>
      </c>
    </row>
    <row r="21" spans="1:9" ht="13.5">
      <c r="A21" s="1" t="s">
        <v>15</v>
      </c>
      <c r="B21" s="13">
        <v>1179000</v>
      </c>
      <c r="C21" s="13">
        <v>240000</v>
      </c>
      <c r="D21" s="9">
        <f t="shared" si="0"/>
        <v>0.2035623409669211</v>
      </c>
      <c r="E21" s="9">
        <f t="shared" si="1"/>
        <v>0.19482014613860454</v>
      </c>
      <c r="G21" s="1">
        <v>29178</v>
      </c>
      <c r="H21" s="9">
        <f>G21/B21</f>
        <v>0.024748091603053433</v>
      </c>
      <c r="I21" s="9">
        <f t="shared" si="2"/>
        <v>0.036592527038774504</v>
      </c>
    </row>
    <row r="22" spans="1:9" ht="13.5">
      <c r="A22" s="1" t="s">
        <v>16</v>
      </c>
      <c r="B22" s="13">
        <v>825000</v>
      </c>
      <c r="C22" s="13">
        <v>183000</v>
      </c>
      <c r="D22" s="9">
        <f t="shared" si="0"/>
        <v>0.22181818181818183</v>
      </c>
      <c r="E22" s="9">
        <f t="shared" si="1"/>
        <v>0.19482014613860454</v>
      </c>
      <c r="G22" s="1">
        <v>37584</v>
      </c>
      <c r="H22" s="9">
        <f>G22/B22</f>
        <v>0.04555636363636364</v>
      </c>
      <c r="I22" s="9">
        <f t="shared" si="2"/>
        <v>0.036592527038774504</v>
      </c>
    </row>
    <row r="23" spans="1:9" ht="13.5">
      <c r="A23" s="1" t="s">
        <v>17</v>
      </c>
      <c r="B23" s="13">
        <v>886000</v>
      </c>
      <c r="C23" s="13">
        <v>189000</v>
      </c>
      <c r="D23" s="9">
        <f t="shared" si="0"/>
        <v>0.21331828442437922</v>
      </c>
      <c r="E23" s="9">
        <f t="shared" si="1"/>
        <v>0.19482014613860454</v>
      </c>
      <c r="G23" s="1">
        <v>35803</v>
      </c>
      <c r="H23" s="9">
        <f>G23/B23</f>
        <v>0.0404097065462754</v>
      </c>
      <c r="I23" s="9">
        <f t="shared" si="2"/>
        <v>0.036592527038774504</v>
      </c>
    </row>
    <row r="24" spans="1:9" ht="13.5">
      <c r="A24" s="1" t="s">
        <v>18</v>
      </c>
      <c r="B24" s="13">
        <v>2211000</v>
      </c>
      <c r="C24" s="13">
        <v>512000</v>
      </c>
      <c r="D24" s="9">
        <f t="shared" si="0"/>
        <v>0.23156942559927635</v>
      </c>
      <c r="E24" s="9">
        <f t="shared" si="1"/>
        <v>0.19482014613860454</v>
      </c>
      <c r="G24" s="1">
        <v>76045</v>
      </c>
      <c r="H24" s="9">
        <f>G24/B24</f>
        <v>0.03439393939393939</v>
      </c>
      <c r="I24" s="9">
        <f t="shared" si="2"/>
        <v>0.036592527038774504</v>
      </c>
    </row>
    <row r="25" spans="1:9" ht="13.5">
      <c r="A25" s="1" t="s">
        <v>19</v>
      </c>
      <c r="B25" s="13">
        <v>2110000</v>
      </c>
      <c r="C25" s="13">
        <v>428000</v>
      </c>
      <c r="D25" s="9">
        <f t="shared" si="0"/>
        <v>0.2028436018957346</v>
      </c>
      <c r="E25" s="9">
        <f t="shared" si="1"/>
        <v>0.19482014613860454</v>
      </c>
      <c r="G25" s="1">
        <v>67681</v>
      </c>
      <c r="H25" s="9">
        <f>G25/B25</f>
        <v>0.03207630331753555</v>
      </c>
      <c r="I25" s="9">
        <f t="shared" si="2"/>
        <v>0.036592527038774504</v>
      </c>
    </row>
    <row r="26" spans="1:9" ht="13.5">
      <c r="A26" s="1" t="s">
        <v>20</v>
      </c>
      <c r="B26" s="13">
        <v>3795000</v>
      </c>
      <c r="C26" s="13">
        <v>754000</v>
      </c>
      <c r="D26" s="9">
        <f t="shared" si="0"/>
        <v>0.1986824769433465</v>
      </c>
      <c r="E26" s="9">
        <f t="shared" si="1"/>
        <v>0.19482014613860454</v>
      </c>
      <c r="G26" s="1">
        <v>78319</v>
      </c>
      <c r="H26" s="9">
        <f>G26/B26</f>
        <v>0.02063741765480896</v>
      </c>
      <c r="I26" s="9">
        <f t="shared" si="2"/>
        <v>0.036592527038774504</v>
      </c>
    </row>
    <row r="27" spans="1:9" ht="13.5">
      <c r="A27" s="1" t="s">
        <v>21</v>
      </c>
      <c r="B27" s="13">
        <v>7192000</v>
      </c>
      <c r="C27" s="13">
        <v>1196000</v>
      </c>
      <c r="D27" s="9">
        <f t="shared" si="0"/>
        <v>0.16629588431590656</v>
      </c>
      <c r="E27" s="9">
        <f t="shared" si="1"/>
        <v>0.19482014613860454</v>
      </c>
      <c r="G27" s="1">
        <v>108945</v>
      </c>
      <c r="H27" s="9">
        <f>G27/B27</f>
        <v>0.015148081201334816</v>
      </c>
      <c r="I27" s="9">
        <f t="shared" si="2"/>
        <v>0.036592527038774504</v>
      </c>
    </row>
    <row r="28" spans="1:9" ht="13.5">
      <c r="A28" s="1" t="s">
        <v>22</v>
      </c>
      <c r="B28" s="13">
        <v>1864000</v>
      </c>
      <c r="C28" s="13">
        <v>388000</v>
      </c>
      <c r="D28" s="9">
        <f t="shared" si="0"/>
        <v>0.20815450643776823</v>
      </c>
      <c r="E28" s="9">
        <f t="shared" si="1"/>
        <v>0.19482014613860454</v>
      </c>
      <c r="G28" s="1">
        <v>66626</v>
      </c>
      <c r="H28" s="9">
        <f>G28/B28</f>
        <v>0.03574356223175966</v>
      </c>
      <c r="I28" s="9">
        <f t="shared" si="2"/>
        <v>0.036592527038774504</v>
      </c>
    </row>
    <row r="29" spans="1:9" ht="13.5">
      <c r="A29" s="1" t="s">
        <v>23</v>
      </c>
      <c r="B29" s="13">
        <v>1372000</v>
      </c>
      <c r="C29" s="13">
        <v>240000</v>
      </c>
      <c r="D29" s="9">
        <f t="shared" si="0"/>
        <v>0.1749271137026239</v>
      </c>
      <c r="E29" s="9">
        <f t="shared" si="1"/>
        <v>0.19482014613860454</v>
      </c>
      <c r="G29" s="1">
        <v>48879</v>
      </c>
      <c r="H29" s="9">
        <f>G29/B29</f>
        <v>0.03562609329446064</v>
      </c>
      <c r="I29" s="9">
        <f t="shared" si="2"/>
        <v>0.036592527038774504</v>
      </c>
    </row>
    <row r="30" spans="1:9" ht="13.5">
      <c r="A30" s="1" t="s">
        <v>24</v>
      </c>
      <c r="B30" s="13">
        <v>2638000</v>
      </c>
      <c r="C30" s="13">
        <v>519000</v>
      </c>
      <c r="D30" s="9">
        <f t="shared" si="0"/>
        <v>0.1967399545109932</v>
      </c>
      <c r="E30" s="9">
        <f t="shared" si="1"/>
        <v>0.19482014613860454</v>
      </c>
      <c r="G30" s="1">
        <v>55308</v>
      </c>
      <c r="H30" s="9">
        <f>G30/B30</f>
        <v>0.020965883244882487</v>
      </c>
      <c r="I30" s="9">
        <f t="shared" si="2"/>
        <v>0.036592527038774504</v>
      </c>
    </row>
    <row r="31" spans="1:9" ht="13.5">
      <c r="A31" s="1" t="s">
        <v>25</v>
      </c>
      <c r="B31" s="13">
        <v>8814000</v>
      </c>
      <c r="C31" s="13">
        <v>1545000</v>
      </c>
      <c r="D31" s="9">
        <f t="shared" si="0"/>
        <v>0.17528931245745405</v>
      </c>
      <c r="E31" s="9">
        <f t="shared" si="1"/>
        <v>0.19482014613860454</v>
      </c>
      <c r="G31" s="1">
        <v>168077</v>
      </c>
      <c r="H31" s="9">
        <f>G31/B31</f>
        <v>0.019069321533923305</v>
      </c>
      <c r="I31" s="9">
        <f t="shared" si="2"/>
        <v>0.036592527038774504</v>
      </c>
    </row>
    <row r="32" spans="1:9" ht="13.5">
      <c r="A32" s="1" t="s">
        <v>26</v>
      </c>
      <c r="B32" s="13">
        <v>5587000</v>
      </c>
      <c r="C32" s="13">
        <v>1066000</v>
      </c>
      <c r="D32" s="9">
        <f t="shared" si="0"/>
        <v>0.19080007159477358</v>
      </c>
      <c r="E32" s="9">
        <f t="shared" si="1"/>
        <v>0.19482014613860454</v>
      </c>
      <c r="G32" s="1">
        <v>130306</v>
      </c>
      <c r="H32" s="9">
        <f>G32/B32</f>
        <v>0.02332307141578665</v>
      </c>
      <c r="I32" s="9">
        <f t="shared" si="2"/>
        <v>0.036592527038774504</v>
      </c>
    </row>
    <row r="33" spans="1:9" ht="13.5">
      <c r="A33" s="1" t="s">
        <v>27</v>
      </c>
      <c r="B33" s="13">
        <v>1431000</v>
      </c>
      <c r="C33" s="13">
        <v>273000</v>
      </c>
      <c r="D33" s="9">
        <f t="shared" si="0"/>
        <v>0.19077568134171907</v>
      </c>
      <c r="E33" s="9">
        <f t="shared" si="1"/>
        <v>0.19482014613860454</v>
      </c>
      <c r="G33" s="1">
        <v>45934</v>
      </c>
      <c r="H33" s="9">
        <f>G33/B33</f>
        <v>0.032099231306778477</v>
      </c>
      <c r="I33" s="9">
        <f t="shared" si="2"/>
        <v>0.036592527038774504</v>
      </c>
    </row>
    <row r="34" spans="1:9" ht="13.5">
      <c r="A34" s="1" t="s">
        <v>96</v>
      </c>
      <c r="B34" s="13">
        <v>1050000</v>
      </c>
      <c r="C34" s="13">
        <v>244000</v>
      </c>
      <c r="D34" s="9">
        <f t="shared" si="0"/>
        <v>0.23238095238095238</v>
      </c>
      <c r="E34" s="9">
        <f t="shared" si="1"/>
        <v>0.19482014613860454</v>
      </c>
      <c r="G34" s="1">
        <v>35317</v>
      </c>
      <c r="H34" s="9">
        <f>G34/B34</f>
        <v>0.03363523809523809</v>
      </c>
      <c r="I34" s="9">
        <f t="shared" si="2"/>
        <v>0.036592527038774504</v>
      </c>
    </row>
    <row r="35" spans="1:9" ht="13.5">
      <c r="A35" s="1" t="s">
        <v>28</v>
      </c>
      <c r="B35" s="13">
        <v>609000</v>
      </c>
      <c r="C35" s="13">
        <v>144000</v>
      </c>
      <c r="D35" s="9">
        <f t="shared" si="0"/>
        <v>0.23645320197044334</v>
      </c>
      <c r="E35" s="9">
        <f t="shared" si="1"/>
        <v>0.19482014613860454</v>
      </c>
      <c r="G35" s="1">
        <v>27852</v>
      </c>
      <c r="H35" s="9">
        <f>G35/B35</f>
        <v>0.04573399014778325</v>
      </c>
      <c r="I35" s="9">
        <f t="shared" si="2"/>
        <v>0.036592527038774504</v>
      </c>
    </row>
    <row r="36" spans="1:9" ht="13.5">
      <c r="A36" s="1" t="s">
        <v>29</v>
      </c>
      <c r="B36" s="13">
        <v>749000</v>
      </c>
      <c r="C36" s="13">
        <v>200000</v>
      </c>
      <c r="D36" s="9">
        <f t="shared" si="0"/>
        <v>0.26702269692923897</v>
      </c>
      <c r="E36" s="9">
        <f t="shared" si="1"/>
        <v>0.19482014613860454</v>
      </c>
      <c r="G36" s="1">
        <v>38943</v>
      </c>
      <c r="H36" s="9">
        <f>G36/B36</f>
        <v>0.05199332443257677</v>
      </c>
      <c r="I36" s="9">
        <f t="shared" si="2"/>
        <v>0.036592527038774504</v>
      </c>
    </row>
    <row r="37" spans="1:9" ht="13.5">
      <c r="A37" s="1" t="s">
        <v>30</v>
      </c>
      <c r="B37" s="13">
        <v>1952000</v>
      </c>
      <c r="C37" s="13">
        <v>429000</v>
      </c>
      <c r="D37" s="9">
        <f t="shared" si="0"/>
        <v>0.2197745901639344</v>
      </c>
      <c r="E37" s="9">
        <f t="shared" si="1"/>
        <v>0.19482014613860454</v>
      </c>
      <c r="G37" s="1">
        <v>43198</v>
      </c>
      <c r="H37" s="9">
        <f>G37/B37</f>
        <v>0.02213012295081967</v>
      </c>
      <c r="I37" s="9">
        <f t="shared" si="2"/>
        <v>0.036592527038774504</v>
      </c>
    </row>
    <row r="38" spans="1:9" ht="13.5">
      <c r="A38" s="1" t="s">
        <v>31</v>
      </c>
      <c r="B38" s="13">
        <v>2878000</v>
      </c>
      <c r="C38" s="13">
        <v>588000</v>
      </c>
      <c r="D38" s="9">
        <f t="shared" si="0"/>
        <v>0.20430854760250175</v>
      </c>
      <c r="E38" s="9">
        <f t="shared" si="1"/>
        <v>0.19482014613860454</v>
      </c>
      <c r="G38" s="1">
        <v>64332</v>
      </c>
      <c r="H38" s="9">
        <f>G38/B38</f>
        <v>0.022353022932592077</v>
      </c>
      <c r="I38" s="9">
        <f t="shared" si="2"/>
        <v>0.036592527038774504</v>
      </c>
    </row>
    <row r="39" spans="1:9" ht="13.5">
      <c r="A39" s="1" t="s">
        <v>32</v>
      </c>
      <c r="B39" s="13">
        <v>1504000</v>
      </c>
      <c r="C39" s="13">
        <v>366000</v>
      </c>
      <c r="D39" s="9">
        <f t="shared" si="0"/>
        <v>0.24335106382978725</v>
      </c>
      <c r="E39" s="9">
        <f t="shared" si="1"/>
        <v>0.19482014613860454</v>
      </c>
      <c r="G39" s="1">
        <v>80711</v>
      </c>
      <c r="H39" s="9">
        <f>G39/B39</f>
        <v>0.053664228723404254</v>
      </c>
      <c r="I39" s="9">
        <f t="shared" si="2"/>
        <v>0.036592527038774504</v>
      </c>
    </row>
    <row r="40" spans="1:9" ht="13.5">
      <c r="A40" s="1" t="s">
        <v>33</v>
      </c>
      <c r="B40" s="13">
        <v>813000</v>
      </c>
      <c r="C40" s="13">
        <v>194000</v>
      </c>
      <c r="D40" s="9">
        <f t="shared" si="0"/>
        <v>0.23862238622386223</v>
      </c>
      <c r="E40" s="9">
        <f t="shared" si="1"/>
        <v>0.19482014613860454</v>
      </c>
      <c r="G40" s="1">
        <v>39363</v>
      </c>
      <c r="H40" s="9">
        <f>G40/B40</f>
        <v>0.048416974169741694</v>
      </c>
      <c r="I40" s="9">
        <f t="shared" si="2"/>
        <v>0.036592527038774504</v>
      </c>
    </row>
    <row r="41" spans="1:9" ht="13.5">
      <c r="A41" s="1" t="s">
        <v>34</v>
      </c>
      <c r="B41" s="13">
        <v>1018000</v>
      </c>
      <c r="C41" s="13">
        <v>231000</v>
      </c>
      <c r="D41" s="9">
        <f t="shared" si="0"/>
        <v>0.2269155206286837</v>
      </c>
      <c r="E41" s="9">
        <f t="shared" si="1"/>
        <v>0.19482014613860454</v>
      </c>
      <c r="G41" s="1">
        <v>32831</v>
      </c>
      <c r="H41" s="9">
        <f>G41/B41</f>
        <v>0.03225049115913556</v>
      </c>
      <c r="I41" s="9">
        <f t="shared" si="2"/>
        <v>0.036592527038774504</v>
      </c>
    </row>
    <row r="42" spans="1:9" ht="13.5">
      <c r="A42" s="1" t="s">
        <v>35</v>
      </c>
      <c r="B42" s="13">
        <v>1477000</v>
      </c>
      <c r="C42" s="13">
        <v>344000</v>
      </c>
      <c r="D42" s="9">
        <f t="shared" si="0"/>
        <v>0.23290453622207177</v>
      </c>
      <c r="E42" s="9">
        <f t="shared" si="1"/>
        <v>0.19482014613860454</v>
      </c>
      <c r="G42" s="1">
        <v>54029</v>
      </c>
      <c r="H42" s="9">
        <f>G42/B42</f>
        <v>0.03658023019634394</v>
      </c>
      <c r="I42" s="9">
        <f t="shared" si="2"/>
        <v>0.036592527038774504</v>
      </c>
    </row>
    <row r="43" spans="1:9" ht="13.5">
      <c r="A43" s="1" t="s">
        <v>36</v>
      </c>
      <c r="B43" s="13">
        <v>803000</v>
      </c>
      <c r="C43" s="13">
        <v>203000</v>
      </c>
      <c r="D43" s="9">
        <f t="shared" si="0"/>
        <v>0.25280199252801994</v>
      </c>
      <c r="E43" s="9">
        <f t="shared" si="1"/>
        <v>0.19482014613860454</v>
      </c>
      <c r="G43" s="1">
        <v>29327</v>
      </c>
      <c r="H43" s="9">
        <f>G43/B43</f>
        <v>0.036521793275217936</v>
      </c>
      <c r="I43" s="9">
        <f t="shared" si="2"/>
        <v>0.036592527038774504</v>
      </c>
    </row>
    <row r="44" spans="1:9" ht="13.5">
      <c r="A44" s="1" t="s">
        <v>37</v>
      </c>
      <c r="B44" s="13">
        <v>5058000</v>
      </c>
      <c r="C44" s="13">
        <v>970000</v>
      </c>
      <c r="D44" s="9">
        <f t="shared" si="0"/>
        <v>0.19177540529853698</v>
      </c>
      <c r="E44" s="9">
        <f t="shared" si="1"/>
        <v>0.19482014613860454</v>
      </c>
      <c r="G44" s="1">
        <v>114303</v>
      </c>
      <c r="H44" s="9">
        <f>G44/B44</f>
        <v>0.022598457888493476</v>
      </c>
      <c r="I44" s="9">
        <f t="shared" si="2"/>
        <v>0.036592527038774504</v>
      </c>
    </row>
    <row r="45" spans="1:9" ht="13.5">
      <c r="A45" s="1" t="s">
        <v>38</v>
      </c>
      <c r="B45" s="13">
        <v>870000</v>
      </c>
      <c r="C45" s="13">
        <v>192000</v>
      </c>
      <c r="D45" s="9">
        <f t="shared" si="0"/>
        <v>0.2206896551724138</v>
      </c>
      <c r="E45" s="9">
        <f t="shared" si="1"/>
        <v>0.19482014613860454</v>
      </c>
      <c r="G45" s="1">
        <v>38947</v>
      </c>
      <c r="H45" s="9">
        <f>G45/B45</f>
        <v>0.04476666666666667</v>
      </c>
      <c r="I45" s="9">
        <f t="shared" si="2"/>
        <v>0.036592527038774504</v>
      </c>
    </row>
    <row r="46" spans="1:9" ht="13.5">
      <c r="A46" s="1" t="s">
        <v>39</v>
      </c>
      <c r="B46" s="13">
        <v>1495000</v>
      </c>
      <c r="C46" s="13">
        <v>341000</v>
      </c>
      <c r="D46" s="9">
        <f t="shared" si="0"/>
        <v>0.22809364548494984</v>
      </c>
      <c r="E46" s="9">
        <f t="shared" si="1"/>
        <v>0.19482014613860454</v>
      </c>
      <c r="G46" s="1">
        <v>51185</v>
      </c>
      <c r="H46" s="9">
        <f>G46/B46</f>
        <v>0.034237458193979935</v>
      </c>
      <c r="I46" s="9">
        <f t="shared" si="2"/>
        <v>0.036592527038774504</v>
      </c>
    </row>
    <row r="47" spans="1:9" ht="13.5">
      <c r="A47" s="1" t="s">
        <v>40</v>
      </c>
      <c r="B47" s="13">
        <v>1852000</v>
      </c>
      <c r="C47" s="13">
        <v>429000</v>
      </c>
      <c r="D47" s="9">
        <f t="shared" si="0"/>
        <v>0.2316414686825054</v>
      </c>
      <c r="E47" s="9">
        <f t="shared" si="1"/>
        <v>0.19482014613860454</v>
      </c>
      <c r="G47" s="1">
        <v>66397</v>
      </c>
      <c r="H47" s="9">
        <f>G47/B47</f>
        <v>0.035851511879049676</v>
      </c>
      <c r="I47" s="9">
        <f t="shared" si="2"/>
        <v>0.036592527038774504</v>
      </c>
    </row>
    <row r="48" spans="1:9" ht="13.5">
      <c r="A48" s="1" t="s">
        <v>41</v>
      </c>
      <c r="B48" s="13">
        <v>1215000</v>
      </c>
      <c r="C48" s="13">
        <v>289000</v>
      </c>
      <c r="D48" s="9">
        <f t="shared" si="0"/>
        <v>0.23786008230452674</v>
      </c>
      <c r="E48" s="9">
        <f t="shared" si="1"/>
        <v>0.19482014613860454</v>
      </c>
      <c r="G48" s="1">
        <v>45748</v>
      </c>
      <c r="H48" s="9">
        <f>G48/B48</f>
        <v>0.03765267489711934</v>
      </c>
      <c r="I48" s="9">
        <f t="shared" si="2"/>
        <v>0.036592527038774504</v>
      </c>
    </row>
    <row r="49" spans="1:9" ht="13.5">
      <c r="A49" s="1" t="s">
        <v>42</v>
      </c>
      <c r="B49" s="13">
        <v>1162000</v>
      </c>
      <c r="C49" s="13">
        <v>265000</v>
      </c>
      <c r="D49" s="9">
        <f t="shared" si="0"/>
        <v>0.22805507745266781</v>
      </c>
      <c r="E49" s="9">
        <f t="shared" si="1"/>
        <v>0.19482014613860454</v>
      </c>
      <c r="G49" s="1">
        <v>44820</v>
      </c>
      <c r="H49" s="9">
        <f>G49/B49</f>
        <v>0.03857142857142857</v>
      </c>
      <c r="I49" s="9">
        <f t="shared" si="2"/>
        <v>0.036592527038774504</v>
      </c>
    </row>
    <row r="50" spans="1:9" ht="13.5">
      <c r="A50" s="1" t="s">
        <v>97</v>
      </c>
      <c r="B50" s="13">
        <v>1769000</v>
      </c>
      <c r="C50" s="13">
        <v>430000</v>
      </c>
      <c r="D50" s="9">
        <f t="shared" si="0"/>
        <v>0.2430751837196156</v>
      </c>
      <c r="E50" s="9">
        <f t="shared" si="1"/>
        <v>0.19482014613860454</v>
      </c>
      <c r="G50" s="1">
        <v>75275</v>
      </c>
      <c r="H50" s="9">
        <f>G50/B50</f>
        <v>0.042552289429055964</v>
      </c>
      <c r="I50" s="9">
        <f t="shared" si="2"/>
        <v>0.036592527038774504</v>
      </c>
    </row>
    <row r="51" spans="1:9" ht="13.5">
      <c r="A51" s="1" t="s">
        <v>43</v>
      </c>
      <c r="B51" s="13">
        <v>1359000</v>
      </c>
      <c r="C51" s="13">
        <v>219000</v>
      </c>
      <c r="D51" s="9">
        <f t="shared" si="0"/>
        <v>0.16114790286975716</v>
      </c>
      <c r="E51" s="9">
        <f t="shared" si="1"/>
        <v>0.19482014613860454</v>
      </c>
      <c r="G51" s="1">
        <v>52618</v>
      </c>
      <c r="H51" s="9">
        <f>G51/B51</f>
        <v>0.038718175128771154</v>
      </c>
      <c r="I51" s="9">
        <f t="shared" si="2"/>
        <v>0.036592527038774504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3" customWidth="1"/>
  </cols>
  <sheetData>
    <row r="1" ht="13.5">
      <c r="A1" s="1" t="s">
        <v>44</v>
      </c>
    </row>
    <row r="2" ht="13.5">
      <c r="A2" s="4"/>
    </row>
    <row r="3" ht="13.5">
      <c r="A3" s="5" t="s">
        <v>50</v>
      </c>
    </row>
    <row r="5" spans="1:2" ht="13.5">
      <c r="A5" s="5" t="s">
        <v>51</v>
      </c>
      <c r="B5" s="6" t="s">
        <v>98</v>
      </c>
    </row>
    <row r="6" spans="1:2" ht="13.5">
      <c r="A6" s="5" t="s">
        <v>52</v>
      </c>
      <c r="B6" s="3" t="s">
        <v>48</v>
      </c>
    </row>
    <row r="7" spans="1:2" ht="13.5">
      <c r="A7" s="5" t="s">
        <v>53</v>
      </c>
      <c r="B7" s="7" t="s">
        <v>54</v>
      </c>
    </row>
    <row r="10" spans="1:2" ht="13.5">
      <c r="A10" s="5" t="s">
        <v>51</v>
      </c>
      <c r="B10" s="5" t="s">
        <v>100</v>
      </c>
    </row>
    <row r="11" spans="1:2" ht="13.5">
      <c r="A11" s="5" t="s">
        <v>52</v>
      </c>
      <c r="B11" s="3" t="s">
        <v>99</v>
      </c>
    </row>
    <row r="12" spans="1:2" ht="13.5">
      <c r="A12" s="5" t="s">
        <v>53</v>
      </c>
      <c r="B12" s="5" t="s">
        <v>101</v>
      </c>
    </row>
    <row r="13" ht="13.5">
      <c r="A13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2005-03-15T12:54:51Z</cp:lastPrinted>
  <dcterms:created xsi:type="dcterms:W3CDTF">2005-03-10T01:22:21Z</dcterms:created>
  <dcterms:modified xsi:type="dcterms:W3CDTF">2006-02-22T07:19:42Z</dcterms:modified>
  <cp:category/>
  <cp:version/>
  <cp:contentType/>
  <cp:contentStatus/>
</cp:coreProperties>
</file>