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■■下水道企画課（保存期間１年以上）\05_環境技術係\平成29年度以前\R2（2020）\06_B-DASH\09_HP更新\2009_更新_普及展開\リンク先PDF\04_効果算定\"/>
    </mc:Choice>
  </mc:AlternateContent>
  <bookViews>
    <workbookView xWindow="600" yWindow="75" windowWidth="19395" windowHeight="805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18" i="1" l="1"/>
  <c r="G19" i="1"/>
  <c r="G20" i="1"/>
  <c r="G23" i="1"/>
  <c r="G24" i="1"/>
  <c r="G26" i="1"/>
  <c r="G17" i="1" l="1"/>
  <c r="G25" i="1" l="1"/>
</calcChain>
</file>

<file path=xl/sharedStrings.xml><?xml version="1.0" encoding="utf-8"?>
<sst xmlns="http://schemas.openxmlformats.org/spreadsheetml/2006/main" count="63" uniqueCount="51">
  <si>
    <t>ICTを活用した効率的水処理運転管理技術　導入効果試算シート</t>
    <rPh sb="4" eb="6">
      <t>カツヨウ</t>
    </rPh>
    <rPh sb="8" eb="11">
      <t>コウリツテキ</t>
    </rPh>
    <rPh sb="11" eb="12">
      <t>ミズ</t>
    </rPh>
    <rPh sb="12" eb="14">
      <t>ショリ</t>
    </rPh>
    <rPh sb="14" eb="16">
      <t>ウンテン</t>
    </rPh>
    <rPh sb="16" eb="18">
      <t>カンリ</t>
    </rPh>
    <rPh sb="18" eb="20">
      <t>ギジュツ</t>
    </rPh>
    <rPh sb="21" eb="23">
      <t>ドウニュウ</t>
    </rPh>
    <rPh sb="23" eb="25">
      <t>コウカ</t>
    </rPh>
    <rPh sb="25" eb="27">
      <t>シサン</t>
    </rPh>
    <phoneticPr fontId="1"/>
  </si>
  <si>
    <t>入力項目</t>
    <rPh sb="0" eb="2">
      <t>ニュウリョク</t>
    </rPh>
    <rPh sb="2" eb="4">
      <t>コウモク</t>
    </rPh>
    <phoneticPr fontId="1"/>
  </si>
  <si>
    <t>倍</t>
    <rPh sb="0" eb="1">
      <t>バイ</t>
    </rPh>
    <phoneticPr fontId="1"/>
  </si>
  <si>
    <t>ユニット</t>
    <phoneticPr fontId="1"/>
  </si>
  <si>
    <t>－</t>
    <phoneticPr fontId="1"/>
  </si>
  <si>
    <t>項目</t>
    <rPh sb="0" eb="2">
      <t>コウモク</t>
    </rPh>
    <phoneticPr fontId="1"/>
  </si>
  <si>
    <t>値</t>
    <rPh sb="0" eb="1">
      <t>アタイ</t>
    </rPh>
    <phoneticPr fontId="1"/>
  </si>
  <si>
    <t>単位</t>
    <rPh sb="0" eb="1">
      <t>タン</t>
    </rPh>
    <rPh sb="1" eb="2">
      <t>イ</t>
    </rPh>
    <phoneticPr fontId="1"/>
  </si>
  <si>
    <t>備考</t>
    <rPh sb="0" eb="2">
      <t>ビコウ</t>
    </rPh>
    <phoneticPr fontId="1"/>
  </si>
  <si>
    <t>－</t>
    <phoneticPr fontId="1"/>
  </si>
  <si>
    <t>円/kWh</t>
    <rPh sb="0" eb="1">
      <t>エン</t>
    </rPh>
    <phoneticPr fontId="1"/>
  </si>
  <si>
    <t>1ユニットあたりの日平均処理水量と送風量の実績から算定</t>
    <rPh sb="9" eb="10">
      <t>ニチ</t>
    </rPh>
    <rPh sb="10" eb="12">
      <t>ヘイキン</t>
    </rPh>
    <rPh sb="12" eb="14">
      <t>ショリ</t>
    </rPh>
    <rPh sb="14" eb="16">
      <t>スイリョウ</t>
    </rPh>
    <rPh sb="17" eb="19">
      <t>ソウフウ</t>
    </rPh>
    <rPh sb="19" eb="20">
      <t>リョウ</t>
    </rPh>
    <rPh sb="21" eb="23">
      <t>ジッセキ</t>
    </rPh>
    <rPh sb="25" eb="27">
      <t>サンテイ</t>
    </rPh>
    <phoneticPr fontId="1"/>
  </si>
  <si>
    <t>送風機の特性曲線に基づいて設定</t>
    <rPh sb="0" eb="2">
      <t>ソウフウ</t>
    </rPh>
    <rPh sb="2" eb="3">
      <t>キ</t>
    </rPh>
    <rPh sb="4" eb="6">
      <t>トクセイ</t>
    </rPh>
    <rPh sb="6" eb="8">
      <t>キョクセン</t>
    </rPh>
    <rPh sb="9" eb="10">
      <t>モト</t>
    </rPh>
    <rPh sb="13" eb="15">
      <t>セッテイ</t>
    </rPh>
    <phoneticPr fontId="1"/>
  </si>
  <si>
    <t>比較対象とする制御により、以下の値を設定
・送風量一定制御：0.3
・送風倍率一定制御：0.2
・DO一定制御：0.1</t>
    <rPh sb="0" eb="2">
      <t>ヒカク</t>
    </rPh>
    <rPh sb="2" eb="4">
      <t>タイショウ</t>
    </rPh>
    <rPh sb="7" eb="9">
      <t>セイギョ</t>
    </rPh>
    <rPh sb="13" eb="15">
      <t>イカ</t>
    </rPh>
    <rPh sb="16" eb="17">
      <t>アタイ</t>
    </rPh>
    <rPh sb="18" eb="20">
      <t>セッテイ</t>
    </rPh>
    <rPh sb="22" eb="24">
      <t>ソウフウ</t>
    </rPh>
    <rPh sb="24" eb="25">
      <t>リョウ</t>
    </rPh>
    <rPh sb="25" eb="27">
      <t>イッテイ</t>
    </rPh>
    <rPh sb="27" eb="29">
      <t>セイギョ</t>
    </rPh>
    <rPh sb="35" eb="37">
      <t>ソウフウ</t>
    </rPh>
    <rPh sb="37" eb="39">
      <t>バイリツ</t>
    </rPh>
    <rPh sb="39" eb="41">
      <t>イッテイ</t>
    </rPh>
    <rPh sb="41" eb="43">
      <t>セイギョ</t>
    </rPh>
    <rPh sb="51" eb="53">
      <t>イッテイ</t>
    </rPh>
    <rPh sb="53" eb="55">
      <t>セイギョ</t>
    </rPh>
    <phoneticPr fontId="1"/>
  </si>
  <si>
    <t>百万円/ユニット</t>
    <rPh sb="0" eb="1">
      <t>ヒャク</t>
    </rPh>
    <rPh sb="1" eb="3">
      <t>マンエン</t>
    </rPh>
    <phoneticPr fontId="1"/>
  </si>
  <si>
    <t>百万円/ユニット・年</t>
    <rPh sb="0" eb="1">
      <t>ヒャク</t>
    </rPh>
    <rPh sb="1" eb="3">
      <t>マンエン</t>
    </rPh>
    <rPh sb="9" eb="10">
      <t>ネン</t>
    </rPh>
    <phoneticPr fontId="1"/>
  </si>
  <si>
    <t>百万円</t>
    <rPh sb="0" eb="3">
      <t>ヒャクマンエン</t>
    </rPh>
    <phoneticPr fontId="1"/>
  </si>
  <si>
    <t>百万円/ユニット・年</t>
    <rPh sb="0" eb="3">
      <t>ヒャクマンエン</t>
    </rPh>
    <rPh sb="9" eb="10">
      <t>ネン</t>
    </rPh>
    <phoneticPr fontId="1"/>
  </si>
  <si>
    <t>百万円/年</t>
    <rPh sb="0" eb="3">
      <t>ヒャクマンエン</t>
    </rPh>
    <rPh sb="4" eb="5">
      <t>ネン</t>
    </rPh>
    <phoneticPr fontId="1"/>
  </si>
  <si>
    <t>カ所</t>
    <rPh sb="1" eb="2">
      <t>ショ</t>
    </rPh>
    <phoneticPr fontId="1"/>
  </si>
  <si>
    <t>試算結果</t>
    <rPh sb="0" eb="2">
      <t>シサン</t>
    </rPh>
    <rPh sb="2" eb="4">
      <t>ケッカ</t>
    </rPh>
    <phoneticPr fontId="1"/>
  </si>
  <si>
    <t>②3つの技術を組み合わせた導入効果</t>
    <rPh sb="4" eb="6">
      <t>ギジュツ</t>
    </rPh>
    <rPh sb="7" eb="8">
      <t>ク</t>
    </rPh>
    <rPh sb="9" eb="10">
      <t>ア</t>
    </rPh>
    <rPh sb="13" eb="15">
      <t>ドウニュウ</t>
    </rPh>
    <rPh sb="15" eb="17">
      <t>コウカ</t>
    </rPh>
    <phoneticPr fontId="1"/>
  </si>
  <si>
    <t>kWh/年</t>
    <rPh sb="4" eb="5">
      <t>ネン</t>
    </rPh>
    <phoneticPr fontId="1"/>
  </si>
  <si>
    <t>年</t>
    <rPh sb="0" eb="1">
      <t>ネン</t>
    </rPh>
    <phoneticPr fontId="1"/>
  </si>
  <si>
    <t>設定項目（基本的に固定）</t>
    <rPh sb="0" eb="2">
      <t>セッテイ</t>
    </rPh>
    <rPh sb="2" eb="4">
      <t>コウモク</t>
    </rPh>
    <rPh sb="5" eb="8">
      <t>キホンテキ</t>
    </rPh>
    <rPh sb="9" eb="11">
      <t>コテイ</t>
    </rPh>
    <phoneticPr fontId="1"/>
  </si>
  <si>
    <t>円/年</t>
    <rPh sb="0" eb="1">
      <t>エン</t>
    </rPh>
    <rPh sb="2" eb="3">
      <t>ネン</t>
    </rPh>
    <phoneticPr fontId="1"/>
  </si>
  <si>
    <t>1ユニットあたりの日平均処理水量 Qin</t>
    <rPh sb="9" eb="10">
      <t>ニチ</t>
    </rPh>
    <rPh sb="10" eb="12">
      <t>ヘイキン</t>
    </rPh>
    <rPh sb="12" eb="14">
      <t>ショリ</t>
    </rPh>
    <rPh sb="14" eb="16">
      <t>スイリョウ</t>
    </rPh>
    <phoneticPr fontId="1"/>
  </si>
  <si>
    <t>送風倍率 M</t>
    <rPh sb="0" eb="2">
      <t>ソウフウ</t>
    </rPh>
    <rPh sb="2" eb="4">
      <t>バイリツ</t>
    </rPh>
    <phoneticPr fontId="1"/>
  </si>
  <si>
    <t>導入ユニット数 ｘ</t>
    <rPh sb="0" eb="2">
      <t>ドウニュウ</t>
    </rPh>
    <rPh sb="6" eb="7">
      <t>スウ</t>
    </rPh>
    <phoneticPr fontId="1"/>
  </si>
  <si>
    <t>曝気風量低減率 ⊿Qr</t>
    <rPh sb="0" eb="1">
      <t>バク</t>
    </rPh>
    <rPh sb="1" eb="2">
      <t>キ</t>
    </rPh>
    <rPh sb="2" eb="4">
      <t>フウリョウ</t>
    </rPh>
    <rPh sb="4" eb="6">
      <t>テイゲン</t>
    </rPh>
    <rPh sb="6" eb="7">
      <t>リツ</t>
    </rPh>
    <phoneticPr fontId="1"/>
  </si>
  <si>
    <t>送風量1m3あたりの電力量 Ut</t>
    <rPh sb="0" eb="2">
      <t>ソウフウ</t>
    </rPh>
    <rPh sb="2" eb="3">
      <t>リョウ</t>
    </rPh>
    <rPh sb="10" eb="12">
      <t>デンリョク</t>
    </rPh>
    <rPh sb="12" eb="13">
      <t>リョウ</t>
    </rPh>
    <phoneticPr fontId="1"/>
  </si>
  <si>
    <t>他工事を加味した係数 α</t>
    <rPh sb="0" eb="1">
      <t>タ</t>
    </rPh>
    <rPh sb="1" eb="3">
      <t>コウジ</t>
    </rPh>
    <rPh sb="4" eb="6">
      <t>カミ</t>
    </rPh>
    <rPh sb="8" eb="10">
      <t>ケイスウ</t>
    </rPh>
    <phoneticPr fontId="1"/>
  </si>
  <si>
    <t>電力料金単価 Up</t>
    <rPh sb="0" eb="2">
      <t>デンリョク</t>
    </rPh>
    <rPh sb="2" eb="4">
      <t>リョウキン</t>
    </rPh>
    <rPh sb="4" eb="6">
      <t>タンカ</t>
    </rPh>
    <phoneticPr fontId="1"/>
  </si>
  <si>
    <t>リモートサーバの使用年数内に接続すると見込まれる
下水処理場数 n</t>
    <rPh sb="8" eb="10">
      <t>シヨウ</t>
    </rPh>
    <rPh sb="10" eb="12">
      <t>ネンスウ</t>
    </rPh>
    <rPh sb="12" eb="13">
      <t>ナイ</t>
    </rPh>
    <rPh sb="14" eb="16">
      <t>セツゾク</t>
    </rPh>
    <rPh sb="19" eb="21">
      <t>ミコ</t>
    </rPh>
    <rPh sb="25" eb="27">
      <t>ゲスイ</t>
    </rPh>
    <rPh sb="27" eb="30">
      <t>ショリジョウ</t>
    </rPh>
    <rPh sb="30" eb="31">
      <t>スウ</t>
    </rPh>
    <phoneticPr fontId="1"/>
  </si>
  <si>
    <t>ユニットあたりの建設コスト Ac</t>
    <rPh sb="8" eb="10">
      <t>ケンセツ</t>
    </rPh>
    <phoneticPr fontId="1"/>
  </si>
  <si>
    <t>ユニットあたりの年間の維持管理コスト Am</t>
    <rPh sb="8" eb="10">
      <t>ネンカン</t>
    </rPh>
    <rPh sb="11" eb="13">
      <t>イジ</t>
    </rPh>
    <rPh sb="13" eb="15">
      <t>カンリ</t>
    </rPh>
    <phoneticPr fontId="1"/>
  </si>
  <si>
    <t>電力量1kWhあたりの二酸化炭素排出係数 Ue</t>
    <rPh sb="0" eb="2">
      <t>デンリョク</t>
    </rPh>
    <rPh sb="2" eb="3">
      <t>リョウ</t>
    </rPh>
    <rPh sb="11" eb="14">
      <t>ニサンカ</t>
    </rPh>
    <rPh sb="14" eb="16">
      <t>タンソ</t>
    </rPh>
    <rPh sb="16" eb="18">
      <t>ハイシュツ</t>
    </rPh>
    <rPh sb="18" eb="20">
      <t>ケイスウ</t>
    </rPh>
    <phoneticPr fontId="1"/>
  </si>
  <si>
    <t>リモートサーバ構築費 R</t>
    <rPh sb="7" eb="9">
      <t>コウチク</t>
    </rPh>
    <rPh sb="9" eb="10">
      <t>ヒ</t>
    </rPh>
    <phoneticPr fontId="1"/>
  </si>
  <si>
    <t>リモート機能に関する維持管理費 Rms</t>
    <rPh sb="4" eb="6">
      <t>キノウ</t>
    </rPh>
    <rPh sb="7" eb="8">
      <t>カン</t>
    </rPh>
    <rPh sb="10" eb="12">
      <t>イジ</t>
    </rPh>
    <rPh sb="12" eb="14">
      <t>カンリ</t>
    </rPh>
    <rPh sb="14" eb="15">
      <t>ヒ</t>
    </rPh>
    <phoneticPr fontId="1"/>
  </si>
  <si>
    <t>リモート機能に関する維持管理費 Rmv</t>
    <rPh sb="4" eb="6">
      <t>キノウ</t>
    </rPh>
    <rPh sb="7" eb="8">
      <t>カン</t>
    </rPh>
    <rPh sb="10" eb="12">
      <t>イジ</t>
    </rPh>
    <rPh sb="12" eb="14">
      <t>カンリ</t>
    </rPh>
    <rPh sb="14" eb="15">
      <t>ヒ</t>
    </rPh>
    <phoneticPr fontId="1"/>
  </si>
  <si>
    <t>a.電力量削減量 ⊿W</t>
    <rPh sb="2" eb="4">
      <t>デンリョク</t>
    </rPh>
    <rPh sb="4" eb="5">
      <t>リョウ</t>
    </rPh>
    <rPh sb="5" eb="7">
      <t>サクゲン</t>
    </rPh>
    <rPh sb="7" eb="8">
      <t>リョウ</t>
    </rPh>
    <phoneticPr fontId="1"/>
  </si>
  <si>
    <t>a'.削減電力費 Ye</t>
    <rPh sb="3" eb="5">
      <t>サクゲン</t>
    </rPh>
    <rPh sb="5" eb="7">
      <t>デンリョク</t>
    </rPh>
    <rPh sb="7" eb="8">
      <t>ヒ</t>
    </rPh>
    <phoneticPr fontId="1"/>
  </si>
  <si>
    <t>b.経費回収年 Y</t>
    <rPh sb="2" eb="4">
      <t>ケイヒ</t>
    </rPh>
    <rPh sb="4" eb="6">
      <t>カイシュウ</t>
    </rPh>
    <rPh sb="6" eb="7">
      <t>ネン</t>
    </rPh>
    <phoneticPr fontId="1"/>
  </si>
  <si>
    <t>c.温室効果ガス削減量 ⊿Yg</t>
    <rPh sb="2" eb="4">
      <t>オンシツ</t>
    </rPh>
    <rPh sb="4" eb="6">
      <t>コウカ</t>
    </rPh>
    <rPh sb="8" eb="10">
      <t>サクゲン</t>
    </rPh>
    <rPh sb="10" eb="11">
      <t>リョウ</t>
    </rPh>
    <phoneticPr fontId="1"/>
  </si>
  <si>
    <t>・本技術を単独の工事で導入する場合：1.0
・散気装置や送風機の更新工事と併せて導入する場合：0.8
・水処理施設の増設工事と併せて導入する場合：0.7（増設する系列に導入）、0.8（増設する系列でない系列に導入）
・水処理施設の新規工事と併せて導入する場合：0.6</t>
    <rPh sb="1" eb="2">
      <t>ホン</t>
    </rPh>
    <rPh sb="2" eb="4">
      <t>ギジュツ</t>
    </rPh>
    <rPh sb="5" eb="7">
      <t>タンドク</t>
    </rPh>
    <rPh sb="8" eb="10">
      <t>コウジ</t>
    </rPh>
    <rPh sb="11" eb="13">
      <t>ドウニュウ</t>
    </rPh>
    <rPh sb="15" eb="17">
      <t>バアイ</t>
    </rPh>
    <rPh sb="23" eb="24">
      <t>サン</t>
    </rPh>
    <rPh sb="24" eb="25">
      <t>キ</t>
    </rPh>
    <rPh sb="25" eb="27">
      <t>ソウチ</t>
    </rPh>
    <rPh sb="28" eb="31">
      <t>ソウフウキ</t>
    </rPh>
    <rPh sb="32" eb="34">
      <t>コウシン</t>
    </rPh>
    <rPh sb="34" eb="36">
      <t>コウジ</t>
    </rPh>
    <rPh sb="37" eb="38">
      <t>アワ</t>
    </rPh>
    <rPh sb="40" eb="42">
      <t>ドウニュウ</t>
    </rPh>
    <rPh sb="44" eb="46">
      <t>バアイ</t>
    </rPh>
    <rPh sb="52" eb="53">
      <t>ミズ</t>
    </rPh>
    <rPh sb="53" eb="55">
      <t>ショリ</t>
    </rPh>
    <rPh sb="55" eb="57">
      <t>シセツ</t>
    </rPh>
    <rPh sb="58" eb="60">
      <t>ゾウセツ</t>
    </rPh>
    <rPh sb="60" eb="62">
      <t>コウジ</t>
    </rPh>
    <rPh sb="63" eb="64">
      <t>アワ</t>
    </rPh>
    <rPh sb="66" eb="68">
      <t>ドウニュウ</t>
    </rPh>
    <rPh sb="70" eb="72">
      <t>バアイ</t>
    </rPh>
    <rPh sb="77" eb="79">
      <t>ゾウセツ</t>
    </rPh>
    <rPh sb="81" eb="83">
      <t>ケイレツ</t>
    </rPh>
    <rPh sb="84" eb="86">
      <t>ドウニュウ</t>
    </rPh>
    <rPh sb="92" eb="94">
      <t>ゾウセツ</t>
    </rPh>
    <rPh sb="96" eb="98">
      <t>ケイレツ</t>
    </rPh>
    <rPh sb="101" eb="103">
      <t>ケイレツ</t>
    </rPh>
    <rPh sb="104" eb="106">
      <t>ドウニュウ</t>
    </rPh>
    <rPh sb="109" eb="110">
      <t>ミズ</t>
    </rPh>
    <rPh sb="110" eb="112">
      <t>ショリ</t>
    </rPh>
    <rPh sb="112" eb="114">
      <t>シセツ</t>
    </rPh>
    <rPh sb="115" eb="117">
      <t>シンキ</t>
    </rPh>
    <rPh sb="117" eb="119">
      <t>コウジ</t>
    </rPh>
    <rPh sb="120" eb="121">
      <t>アワ</t>
    </rPh>
    <rPh sb="123" eb="125">
      <t>ドウニュウ</t>
    </rPh>
    <rPh sb="127" eb="129">
      <t>バアイ</t>
    </rPh>
    <phoneticPr fontId="1"/>
  </si>
  <si>
    <r>
      <t>①NH</t>
    </r>
    <r>
      <rPr>
        <b/>
        <vertAlign val="subscript"/>
        <sz val="12"/>
        <color rgb="FFFF0000"/>
        <rFont val="ＭＳ Ｐゴシック"/>
        <family val="3"/>
        <charset val="128"/>
        <scheme val="minor"/>
      </rPr>
      <t>4</t>
    </r>
    <r>
      <rPr>
        <b/>
        <sz val="12"/>
        <color rgb="FFFF0000"/>
        <rFont val="ＭＳ Ｐゴシック"/>
        <family val="3"/>
        <charset val="128"/>
        <scheme val="minor"/>
      </rPr>
      <t>-N/DO制御技術単独での導入効果</t>
    </r>
    <rPh sb="9" eb="11">
      <t>セイギョ</t>
    </rPh>
    <rPh sb="11" eb="13">
      <t>ギジュツ</t>
    </rPh>
    <rPh sb="13" eb="15">
      <t>タンドク</t>
    </rPh>
    <rPh sb="17" eb="19">
      <t>ドウニュウ</t>
    </rPh>
    <rPh sb="19" eb="21">
      <t>コウカ</t>
    </rPh>
    <phoneticPr fontId="1"/>
  </si>
  <si>
    <r>
      <t>kg-CO</t>
    </r>
    <r>
      <rPr>
        <vertAlign val="subscript"/>
        <sz val="12"/>
        <color theme="1"/>
        <rFont val="ＭＳ Ｐゴシック"/>
        <family val="3"/>
        <charset val="128"/>
        <scheme val="minor"/>
      </rPr>
      <t>2</t>
    </r>
    <r>
      <rPr>
        <sz val="12"/>
        <color theme="1"/>
        <rFont val="ＭＳ Ｐゴシック"/>
        <family val="3"/>
        <charset val="128"/>
        <scheme val="minor"/>
      </rPr>
      <t>/年</t>
    </r>
    <rPh sb="7" eb="8">
      <t>ネン</t>
    </rPh>
    <phoneticPr fontId="1"/>
  </si>
  <si>
    <r>
      <t>軽減されるNH</t>
    </r>
    <r>
      <rPr>
        <vertAlign val="subscript"/>
        <sz val="11"/>
        <color theme="1"/>
        <rFont val="ＭＳ Ｐゴシック"/>
        <family val="3"/>
        <charset val="128"/>
        <scheme val="minor"/>
      </rPr>
      <t>4</t>
    </r>
    <r>
      <rPr>
        <sz val="11"/>
        <color theme="1"/>
        <rFont val="ＭＳ Ｐゴシック"/>
        <family val="2"/>
        <charset val="128"/>
        <scheme val="minor"/>
      </rPr>
      <t>-N/DO制御に関わる維持管理費 Dm</t>
    </r>
    <rPh sb="0" eb="2">
      <t>ケイゲン</t>
    </rPh>
    <rPh sb="13" eb="15">
      <t>セイギョ</t>
    </rPh>
    <rPh sb="16" eb="17">
      <t>カカ</t>
    </rPh>
    <rPh sb="19" eb="21">
      <t>イジ</t>
    </rPh>
    <rPh sb="21" eb="23">
      <t>カンリ</t>
    </rPh>
    <rPh sb="23" eb="24">
      <t>ヒ</t>
    </rPh>
    <phoneticPr fontId="1"/>
  </si>
  <si>
    <r>
      <t>kg-CO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/kWh</t>
    </r>
    <phoneticPr fontId="1"/>
  </si>
  <si>
    <r>
      <t>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/日</t>
    </r>
    <rPh sb="3" eb="4">
      <t>ニチ</t>
    </rPh>
    <phoneticPr fontId="1"/>
  </si>
  <si>
    <r>
      <t>kWh/m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</si>
</sst>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b/>
      <sz val="11"/>
      <color theme="6" tint="-0.249977111117893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vertAlign val="subscript"/>
      <sz val="12"/>
      <color rgb="FFFF0000"/>
      <name val="ＭＳ Ｐゴシック"/>
      <family val="3"/>
      <charset val="128"/>
      <scheme val="minor"/>
    </font>
    <font>
      <vertAlign val="subscript"/>
      <sz val="12"/>
      <color theme="1"/>
      <name val="ＭＳ Ｐ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vertical="center" wrapText="1"/>
    </xf>
    <xf numFmtId="0" fontId="4" fillId="0" borderId="0" xfId="0" applyFo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0" fillId="6" borderId="1" xfId="0" applyFill="1" applyBorder="1">
      <alignment vertical="center"/>
    </xf>
    <xf numFmtId="0" fontId="0" fillId="7" borderId="1" xfId="0" applyFill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5" borderId="1" xfId="0" applyFont="1" applyFill="1" applyBorder="1">
      <alignment vertical="center"/>
    </xf>
    <xf numFmtId="176" fontId="6" fillId="0" borderId="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6"/>
  <sheetViews>
    <sheetView tabSelected="1" topLeftCell="A3" zoomScale="85" zoomScaleNormal="85" workbookViewId="0">
      <selection activeCell="C13" sqref="C13"/>
    </sheetView>
  </sheetViews>
  <sheetFormatPr defaultRowHeight="13.5" x14ac:dyDescent="0.15"/>
  <cols>
    <col min="1" max="1" width="5" customWidth="1"/>
    <col min="2" max="2" width="47.625" customWidth="1"/>
    <col min="4" max="4" width="17.375" customWidth="1"/>
    <col min="5" max="5" width="49.625" customWidth="1"/>
    <col min="6" max="6" width="28.25" customWidth="1"/>
    <col min="7" max="7" width="17.875" customWidth="1"/>
    <col min="8" max="8" width="13.25" customWidth="1"/>
  </cols>
  <sheetData>
    <row r="2" spans="2:8" x14ac:dyDescent="0.15">
      <c r="B2" t="s">
        <v>0</v>
      </c>
    </row>
    <row r="4" spans="2:8" x14ac:dyDescent="0.15">
      <c r="B4" s="1" t="s">
        <v>1</v>
      </c>
    </row>
    <row r="5" spans="2:8" x14ac:dyDescent="0.15">
      <c r="B5" s="3" t="s">
        <v>5</v>
      </c>
      <c r="C5" s="3" t="s">
        <v>6</v>
      </c>
      <c r="D5" s="3" t="s">
        <v>7</v>
      </c>
      <c r="E5" s="3" t="s">
        <v>8</v>
      </c>
    </row>
    <row r="6" spans="2:8" ht="15.75" x14ac:dyDescent="0.15">
      <c r="B6" s="4" t="s">
        <v>26</v>
      </c>
      <c r="C6" s="2">
        <v>20000</v>
      </c>
      <c r="D6" s="4" t="s">
        <v>49</v>
      </c>
      <c r="E6" s="5"/>
    </row>
    <row r="7" spans="2:8" x14ac:dyDescent="0.15">
      <c r="B7" s="4" t="s">
        <v>27</v>
      </c>
      <c r="C7" s="2">
        <v>8</v>
      </c>
      <c r="D7" s="4" t="s">
        <v>2</v>
      </c>
      <c r="E7" s="5" t="s">
        <v>11</v>
      </c>
    </row>
    <row r="8" spans="2:8" x14ac:dyDescent="0.15">
      <c r="B8" s="4" t="s">
        <v>28</v>
      </c>
      <c r="C8" s="2">
        <v>2</v>
      </c>
      <c r="D8" s="4" t="s">
        <v>3</v>
      </c>
      <c r="E8" s="5"/>
    </row>
    <row r="9" spans="2:8" ht="54" x14ac:dyDescent="0.15">
      <c r="B9" s="4" t="s">
        <v>29</v>
      </c>
      <c r="C9" s="2">
        <v>0.3</v>
      </c>
      <c r="D9" s="4" t="s">
        <v>4</v>
      </c>
      <c r="E9" s="5" t="s">
        <v>13</v>
      </c>
    </row>
    <row r="10" spans="2:8" ht="15.75" x14ac:dyDescent="0.15">
      <c r="B10" s="4" t="s">
        <v>30</v>
      </c>
      <c r="C10" s="2">
        <v>1.3169999999999999E-2</v>
      </c>
      <c r="D10" s="4" t="s">
        <v>50</v>
      </c>
      <c r="E10" s="5" t="s">
        <v>12</v>
      </c>
    </row>
    <row r="11" spans="2:8" ht="67.5" x14ac:dyDescent="0.15">
      <c r="B11" s="4" t="s">
        <v>31</v>
      </c>
      <c r="C11" s="2">
        <v>1</v>
      </c>
      <c r="D11" s="4" t="s">
        <v>9</v>
      </c>
      <c r="E11" s="5" t="s">
        <v>44</v>
      </c>
    </row>
    <row r="12" spans="2:8" x14ac:dyDescent="0.15">
      <c r="B12" s="4" t="s">
        <v>32</v>
      </c>
      <c r="C12" s="2">
        <v>15</v>
      </c>
      <c r="D12" s="4" t="s">
        <v>10</v>
      </c>
      <c r="E12" s="5"/>
    </row>
    <row r="13" spans="2:8" ht="27" x14ac:dyDescent="0.15">
      <c r="B13" s="5" t="s">
        <v>33</v>
      </c>
      <c r="C13" s="2">
        <v>8</v>
      </c>
      <c r="D13" s="4" t="s">
        <v>19</v>
      </c>
      <c r="E13" s="5"/>
    </row>
    <row r="15" spans="2:8" ht="14.25" x14ac:dyDescent="0.15">
      <c r="B15" s="6" t="s">
        <v>24</v>
      </c>
      <c r="F15" s="11" t="s">
        <v>20</v>
      </c>
      <c r="G15" s="12"/>
      <c r="H15" s="12"/>
    </row>
    <row r="16" spans="2:8" ht="18.75" x14ac:dyDescent="0.15">
      <c r="B16" s="7" t="s">
        <v>5</v>
      </c>
      <c r="C16" s="7" t="s">
        <v>6</v>
      </c>
      <c r="D16" s="7" t="s">
        <v>7</v>
      </c>
      <c r="F16" s="11" t="s">
        <v>45</v>
      </c>
      <c r="G16" s="12"/>
      <c r="H16" s="12"/>
    </row>
    <row r="17" spans="2:8" ht="14.25" x14ac:dyDescent="0.15">
      <c r="B17" s="9" t="s">
        <v>34</v>
      </c>
      <c r="C17" s="8">
        <v>12.8</v>
      </c>
      <c r="D17" s="10" t="s">
        <v>14</v>
      </c>
      <c r="F17" s="13" t="s">
        <v>40</v>
      </c>
      <c r="G17" s="14">
        <f>$C$6*$C$7*$C$8*$C$9*$C$10*365</f>
        <v>461476.8</v>
      </c>
      <c r="H17" s="13" t="s">
        <v>22</v>
      </c>
    </row>
    <row r="18" spans="2:8" ht="14.25" x14ac:dyDescent="0.15">
      <c r="B18" s="9" t="s">
        <v>35</v>
      </c>
      <c r="C18" s="8">
        <v>0.66700000000000004</v>
      </c>
      <c r="D18" s="10" t="s">
        <v>15</v>
      </c>
      <c r="F18" s="13" t="s">
        <v>41</v>
      </c>
      <c r="G18" s="14">
        <f>$G$17*$C$12</f>
        <v>6922152</v>
      </c>
      <c r="H18" s="13" t="s">
        <v>25</v>
      </c>
    </row>
    <row r="19" spans="2:8" ht="16.5" x14ac:dyDescent="0.15">
      <c r="B19" s="9" t="s">
        <v>36</v>
      </c>
      <c r="C19" s="8">
        <v>0.57899999999999996</v>
      </c>
      <c r="D19" s="10" t="s">
        <v>48</v>
      </c>
      <c r="F19" s="13" t="s">
        <v>42</v>
      </c>
      <c r="G19" s="14">
        <f>($C$17*1000000*$C$8*$C$11)/($G$17*$C$12-$C$18*1000000*$C$8)</f>
        <v>4.5811209143917342</v>
      </c>
      <c r="H19" s="13" t="s">
        <v>23</v>
      </c>
    </row>
    <row r="20" spans="2:8" ht="18.75" x14ac:dyDescent="0.15">
      <c r="B20" s="9" t="s">
        <v>37</v>
      </c>
      <c r="C20" s="8">
        <v>50</v>
      </c>
      <c r="D20" s="10" t="s">
        <v>16</v>
      </c>
      <c r="F20" s="13" t="s">
        <v>43</v>
      </c>
      <c r="G20" s="14">
        <f>$G$17*$C$19</f>
        <v>267195.06719999999</v>
      </c>
      <c r="H20" s="13" t="s">
        <v>46</v>
      </c>
    </row>
    <row r="21" spans="2:8" ht="16.5" x14ac:dyDescent="0.15">
      <c r="B21" s="9" t="s">
        <v>47</v>
      </c>
      <c r="C21" s="8">
        <v>9.2999999999999999E-2</v>
      </c>
      <c r="D21" s="10" t="s">
        <v>17</v>
      </c>
      <c r="F21" s="12"/>
      <c r="G21" s="12"/>
      <c r="H21" s="12"/>
    </row>
    <row r="22" spans="2:8" ht="14.25" x14ac:dyDescent="0.15">
      <c r="B22" s="9" t="s">
        <v>38</v>
      </c>
      <c r="C22" s="8">
        <v>0.3</v>
      </c>
      <c r="D22" s="10" t="s">
        <v>18</v>
      </c>
      <c r="F22" s="11" t="s">
        <v>21</v>
      </c>
      <c r="G22" s="12"/>
      <c r="H22" s="12"/>
    </row>
    <row r="23" spans="2:8" ht="14.25" x14ac:dyDescent="0.15">
      <c r="B23" s="9" t="s">
        <v>39</v>
      </c>
      <c r="C23" s="8">
        <v>1.1000000000000001</v>
      </c>
      <c r="D23" s="10" t="s">
        <v>18</v>
      </c>
      <c r="F23" s="13" t="s">
        <v>40</v>
      </c>
      <c r="G23" s="14">
        <f>$C$6*$C$7*$C$8*$C$9*$C$10*365</f>
        <v>461476.8</v>
      </c>
      <c r="H23" s="13" t="s">
        <v>22</v>
      </c>
    </row>
    <row r="24" spans="2:8" ht="14.25" x14ac:dyDescent="0.15">
      <c r="F24" s="13" t="s">
        <v>41</v>
      </c>
      <c r="G24" s="14">
        <f>$G$23*$C$12</f>
        <v>6922152</v>
      </c>
      <c r="H24" s="13" t="s">
        <v>25</v>
      </c>
    </row>
    <row r="25" spans="2:8" ht="14.25" x14ac:dyDescent="0.15">
      <c r="F25" s="13" t="s">
        <v>42</v>
      </c>
      <c r="G25" s="14">
        <f>($C$17*1000000*$C$8*$C$11+$C$20*1000000/$C$13)/($G$23*$C$12-(($C$18*1000000-$C$21*1000000)*$C$8+$C$22*1000000+$C$23*1000000/$C$13))</f>
        <v>5.9681613116238417</v>
      </c>
      <c r="H25" s="13" t="s">
        <v>23</v>
      </c>
    </row>
    <row r="26" spans="2:8" ht="18.75" x14ac:dyDescent="0.15">
      <c r="F26" s="13" t="s">
        <v>43</v>
      </c>
      <c r="G26" s="14">
        <f>$G$23*$C$19</f>
        <v>267195.06719999999</v>
      </c>
      <c r="H26" s="13" t="s">
        <v>46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東芝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(環E2)平岡</dc:creator>
  <cp:lastModifiedBy>ㅤ</cp:lastModifiedBy>
  <dcterms:created xsi:type="dcterms:W3CDTF">2017-05-23T05:10:56Z</dcterms:created>
  <dcterms:modified xsi:type="dcterms:W3CDTF">2020-11-13T06:01:28Z</dcterms:modified>
</cp:coreProperties>
</file>