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7_予算第二係\係長フォルダ\R05①要求関係\06 行政事業レビュー\基金シート\220513_令和4年基金シート等の作成・公表について\12作業\"/>
    </mc:Choice>
  </mc:AlternateContent>
  <bookViews>
    <workbookView xWindow="0" yWindow="0" windowWidth="20490" windowHeight="7920" tabRatio="774"/>
  </bookViews>
  <sheets>
    <sheet name="総括表A（基礎情報）" sheetId="7" r:id="rId1"/>
    <sheet name="総括表B（執行実績等）" sheetId="5" r:id="rId2"/>
  </sheets>
  <definedNames>
    <definedName name="_xlnm._FilterDatabase" localSheetId="1" hidden="1">'総括表B（執行実績等）'!$A$1:$Y$11</definedName>
    <definedName name="_xlnm.Print_Area" localSheetId="0">'総括表A（基礎情報）'!$A$1:$S$8</definedName>
    <definedName name="_xlnm.Print_Area" localSheetId="1">'総括表B（執行実績等）'!$A$1:$X$22</definedName>
  </definedNames>
  <calcPr calcId="162913"/>
</workbook>
</file>

<file path=xl/calcChain.xml><?xml version="1.0" encoding="utf-8"?>
<calcChain xmlns="http://schemas.openxmlformats.org/spreadsheetml/2006/main">
  <c r="N8" i="5" l="1"/>
  <c r="O8" i="5" s="1"/>
  <c r="P11" i="5" l="1"/>
  <c r="P10" i="5"/>
  <c r="W10" i="5" l="1"/>
  <c r="G10" i="5"/>
  <c r="H10" i="5"/>
  <c r="I10" i="5"/>
  <c r="K10" i="5"/>
  <c r="D7" i="7" l="1"/>
  <c r="W11" i="5" l="1"/>
  <c r="V11" i="5"/>
  <c r="U11" i="5"/>
  <c r="T11" i="5"/>
  <c r="S11" i="5"/>
  <c r="R11" i="5"/>
  <c r="Q11" i="5"/>
  <c r="V10" i="5"/>
  <c r="U10" i="5"/>
  <c r="T10" i="5"/>
  <c r="S10" i="5"/>
  <c r="R10" i="5"/>
  <c r="Q10" i="5"/>
  <c r="M10" i="5"/>
  <c r="F10" i="5"/>
  <c r="E10" i="5"/>
  <c r="D10" i="5"/>
  <c r="C10" i="5"/>
  <c r="L10" i="5" l="1"/>
  <c r="N23" i="5" s="1"/>
  <c r="N10" i="5" l="1"/>
  <c r="O10" i="5"/>
</calcChain>
</file>

<file path=xl/sharedStrings.xml><?xml version="1.0" encoding="utf-8"?>
<sst xmlns="http://schemas.openxmlformats.org/spreadsheetml/2006/main" count="121" uniqueCount="90">
  <si>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</si>
  <si>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</si>
  <si>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26年度</t>
    <rPh sb="2" eb="4">
      <t>ネンド</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</si>
  <si>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</si>
  <si>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</si>
  <si>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</si>
  <si>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</si>
  <si>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</si>
  <si>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</si>
  <si>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</si>
  <si>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</si>
  <si>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</si>
  <si>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</si>
  <si>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</si>
  <si>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</si>
  <si>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</si>
  <si>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</si>
  <si>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</si>
  <si>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</si>
  <si>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</si>
  <si>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</si>
  <si>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</si>
  <si>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26年度　事業実施決定等</t>
    <rPh sb="2" eb="4">
      <t>ネンド</t>
    </rPh>
    <rPh sb="5" eb="7">
      <t>ジギョウ</t>
    </rPh>
    <rPh sb="7" eb="9">
      <t>ジッシ</t>
    </rPh>
    <rPh sb="9" eb="11">
      <t>ケッテイ</t>
    </rPh>
    <rPh sb="11" eb="12">
      <t>トウ</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</si>
  <si>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</si>
  <si>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</si>
  <si>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</si>
  <si>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</si>
  <si>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26年度末　貸付残高等</t>
    <rPh sb="2" eb="4">
      <t>ネンド</t>
    </rPh>
    <rPh sb="4" eb="5">
      <t>マツ</t>
    </rPh>
    <rPh sb="6" eb="8">
      <t>カシツ</t>
    </rPh>
    <rPh sb="8" eb="10">
      <t>ザンダカ</t>
    </rPh>
    <rPh sb="10" eb="11">
      <t>トウ</t>
    </rPh>
    <phoneticPr fontId="1"/>
  </si>
  <si>
    <t>備　　考</t>
    <rPh sb="0" eb="1">
      <t>ビ</t>
    </rPh>
    <rPh sb="3" eb="4">
      <t>コウ</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</si>
  <si>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</si>
  <si>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</si>
  <si>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</si>
  <si>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</si>
  <si>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目標値</t>
    <phoneticPr fontId="1"/>
  </si>
  <si>
    <t>活動指標及び活動実績</t>
    <rPh sb="0" eb="2">
      <t>カツドウ</t>
    </rPh>
    <rPh sb="2" eb="4">
      <t>シヒョウ</t>
    </rPh>
    <rPh sb="4" eb="5">
      <t>オヨ</t>
    </rPh>
    <rPh sb="6" eb="8">
      <t>カツドウ</t>
    </rPh>
    <rPh sb="8" eb="10">
      <t>ジッセキ</t>
    </rPh>
    <phoneticPr fontId="1"/>
  </si>
  <si>
    <t>平成26年度末基金造成団体数</t>
    <rPh sb="9" eb="11">
      <t>ゾウセイ</t>
    </rPh>
    <rPh sb="11" eb="13">
      <t>ダンタイ</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</si>
  <si>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</si>
  <si>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</si>
  <si>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26年度
国庫返納額
（ｄ）</t>
    <rPh sb="2" eb="4">
      <t>ネンド</t>
    </rPh>
    <rPh sb="7" eb="9">
      <t>ヘンノウ</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</si>
  <si>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</si>
  <si>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</si>
  <si>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</si>
  <si>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当初</t>
    <rPh sb="0" eb="2">
      <t>トウショ</t>
    </rPh>
    <phoneticPr fontId="1"/>
  </si>
  <si>
    <t>補正</t>
    <rPh sb="0" eb="2">
      <t>ホセイ</t>
    </rPh>
    <phoneticPr fontId="1"/>
  </si>
  <si>
    <t>その他</t>
    <rPh sb="2" eb="3">
      <t>タ</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</si>
  <si>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</si>
  <si>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</si>
  <si>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</si>
  <si>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</si>
  <si>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</si>
  <si>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</si>
  <si>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</si>
  <si>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</si>
  <si>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</si>
  <si>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</si>
  <si>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</si>
  <si>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</si>
  <si>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</si>
  <si>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</si>
  <si>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</si>
  <si>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</si>
  <si>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</si>
  <si>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</si>
  <si>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</si>
  <si>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</si>
  <si>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</si>
  <si>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</si>
  <si>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①・②</t>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</si>
  <si>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</si>
  <si>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</si>
  <si>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</si>
  <si>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</si>
  <si>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住民参加型まちづくりファンド</t>
    <rPh sb="0" eb="2">
      <t>ジュウミン</t>
    </rPh>
    <rPh sb="2" eb="5">
      <t>サンカガタ</t>
    </rPh>
    <phoneticPr fontId="1"/>
  </si>
  <si>
    <t>H17</t>
    <phoneticPr fontId="1"/>
  </si>
  <si>
    <t>-</t>
    <phoneticPr fontId="1"/>
  </si>
  <si>
    <t>12.0倍</t>
    <rPh sb="4" eb="5">
      <t>バイ</t>
    </rPh>
    <phoneticPr fontId="1"/>
  </si>
  <si>
    <t>（成果指標：　）</t>
    <rPh sb="1" eb="3">
      <t>セイカ</t>
    </rPh>
    <rPh sb="3" eb="5">
      <t>シヒョウ</t>
    </rPh>
    <phoneticPr fontId="1"/>
  </si>
  <si>
    <t>平成28年度：12.0倍</t>
    <rPh sb="0" eb="2">
      <t>ヘイセイ</t>
    </rPh>
    <rPh sb="4" eb="6">
      <t>ネンド</t>
    </rPh>
    <rPh sb="11" eb="12">
      <t>バイ</t>
    </rPh>
    <phoneticPr fontId="1"/>
  </si>
  <si>
    <t>8.1倍</t>
    <rPh sb="3" eb="4">
      <t>バイ</t>
    </rPh>
    <phoneticPr fontId="1"/>
  </si>
  <si>
    <t>10件</t>
    <rPh sb="2" eb="3">
      <t>ケン</t>
    </rPh>
    <phoneticPr fontId="1"/>
  </si>
  <si>
    <t>地域の資金を地縁により調達し、これを景観形成・観光振興等のまちづくりへ誘導するため、民間による都市開発事業への助成等を行うまちづくりファンドに対して資金拠出による支援を行う。</t>
    <rPh sb="0" eb="2">
      <t>チイキ</t>
    </rPh>
    <rPh sb="3" eb="5">
      <t>シキン</t>
    </rPh>
    <rPh sb="6" eb="8">
      <t>チエン</t>
    </rPh>
    <rPh sb="11" eb="13">
      <t>チョウタツ</t>
    </rPh>
    <rPh sb="18" eb="20">
      <t>ケイカン</t>
    </rPh>
    <rPh sb="20" eb="22">
      <t>ケイセイ</t>
    </rPh>
    <rPh sb="23" eb="25">
      <t>カンコウ</t>
    </rPh>
    <rPh sb="25" eb="27">
      <t>シンコウ</t>
    </rPh>
    <rPh sb="27" eb="28">
      <t>トウ</t>
    </rPh>
    <rPh sb="35" eb="37">
      <t>ユウドウ</t>
    </rPh>
    <rPh sb="42" eb="44">
      <t>ミンカン</t>
    </rPh>
    <rPh sb="47" eb="49">
      <t>トシ</t>
    </rPh>
    <rPh sb="49" eb="51">
      <t>カイハツ</t>
    </rPh>
    <rPh sb="51" eb="53">
      <t>ジギョウ</t>
    </rPh>
    <rPh sb="55" eb="58">
      <t>ジョセイトウ</t>
    </rPh>
    <rPh sb="59" eb="60">
      <t>オコナ</t>
    </rPh>
    <rPh sb="71" eb="72">
      <t>タイ</t>
    </rPh>
    <rPh sb="74" eb="76">
      <t>シキン</t>
    </rPh>
    <rPh sb="76" eb="78">
      <t>キョシュツ</t>
    </rPh>
    <rPh sb="81" eb="83">
      <t>シエン</t>
    </rPh>
    <rPh sb="84" eb="85">
      <t>オコナ</t>
    </rPh>
    <phoneticPr fontId="1"/>
  </si>
  <si>
    <t>民都機構ウェブサイト：http://www.minto.or.jp/products/fund.html</t>
    <phoneticPr fontId="1"/>
  </si>
  <si>
    <t>7件</t>
    <rPh sb="1" eb="2">
      <t>ケン</t>
    </rPh>
    <phoneticPr fontId="1"/>
  </si>
  <si>
    <t>目標最終年度
　　　　年度</t>
    <rPh sb="0" eb="2">
      <t>モクヒョウ</t>
    </rPh>
    <rPh sb="2" eb="4">
      <t>サイシュウ</t>
    </rPh>
    <rPh sb="4" eb="6">
      <t>ネンド</t>
    </rPh>
    <rPh sb="11" eb="13">
      <t>ネンド</t>
    </rPh>
    <phoneticPr fontId="1"/>
  </si>
  <si>
    <t>③
出資から得られる配当等をファンドに繰り入れて再度新たな出資を振り向けることにより、効率的な資金運用を図ることが必要であるため。</t>
    <rPh sb="2" eb="4">
      <t>シュッシ</t>
    </rPh>
    <rPh sb="6" eb="7">
      <t>エ</t>
    </rPh>
    <rPh sb="10" eb="12">
      <t>ハイトウ</t>
    </rPh>
    <rPh sb="12" eb="13">
      <t>トウ</t>
    </rPh>
    <rPh sb="19" eb="20">
      <t>ク</t>
    </rPh>
    <rPh sb="21" eb="22">
      <t>イ</t>
    </rPh>
    <rPh sb="24" eb="26">
      <t>サイド</t>
    </rPh>
    <rPh sb="26" eb="27">
      <t>アラ</t>
    </rPh>
    <rPh sb="29" eb="31">
      <t>シュッシ</t>
    </rPh>
    <rPh sb="32" eb="33">
      <t>フ</t>
    </rPh>
    <rPh sb="34" eb="35">
      <t>ム</t>
    </rPh>
    <rPh sb="43" eb="46">
      <t>コウリツテキ</t>
    </rPh>
    <rPh sb="47" eb="49">
      <t>シキン</t>
    </rPh>
    <rPh sb="49" eb="51">
      <t>ウンヨウ</t>
    </rPh>
    <rPh sb="52" eb="53">
      <t>ハカ</t>
    </rPh>
    <rPh sb="57" eb="59">
      <t>ヒツヨウ</t>
    </rPh>
    <phoneticPr fontId="1"/>
  </si>
  <si>
    <t>【総括表】平成27年度地方公共団体等保有基金執行状況表（国土交通省）-----Ｂ表（執行実績等）</t>
    <rPh sb="5" eb="7">
      <t>ヘイセイ</t>
    </rPh>
    <rPh sb="9" eb="11">
      <t>ネンド</t>
    </rPh>
    <rPh sb="28" eb="30">
      <t>コクド</t>
    </rPh>
    <rPh sb="30" eb="32">
      <t>コウツウ</t>
    </rPh>
    <rPh sb="32" eb="33">
      <t>ショウ</t>
    </rPh>
    <rPh sb="42" eb="44">
      <t>シッコウ</t>
    </rPh>
    <rPh sb="44" eb="46">
      <t>ジッセキ</t>
    </rPh>
    <rPh sb="46" eb="47">
      <t>トウ</t>
    </rPh>
    <phoneticPr fontId="1"/>
  </si>
  <si>
    <t>【総括表】平成27年度地方公共団体等保有基金執行状況表（国土交通省）-----Ａ表（基礎情報）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コクド</t>
    </rPh>
    <rPh sb="30" eb="32">
      <t>コウツウ</t>
    </rPh>
    <rPh sb="32" eb="33">
      <t>ショウ</t>
    </rPh>
    <rPh sb="40" eb="41">
      <t>ヒョウ</t>
    </rPh>
    <rPh sb="42" eb="44">
      <t>キソ</t>
    </rPh>
    <rPh sb="44" eb="46">
      <t>ジョウホウ</t>
    </rPh>
    <phoneticPr fontId="1"/>
  </si>
  <si>
    <t>平成24年度～平成28年度の民間都市開発の誘発係数を平均12.0倍とする。
（成果指標：民間都市開発の誘発係数（民都機構が係った案件の事業費を当該案件の民都機構支援額で除したもの））</t>
    <rPh sb="26" eb="28">
      <t>ヘイキン</t>
    </rPh>
    <phoneticPr fontId="1"/>
  </si>
  <si>
    <t>まちづくりファンドへの支援件数</t>
    <rPh sb="11" eb="13">
      <t>シエン</t>
    </rPh>
    <rPh sb="13" eb="15">
      <t>ケンスウ</t>
    </rPh>
    <phoneticPr fontId="1"/>
  </si>
  <si>
    <t>有</t>
    <rPh sb="0" eb="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</si>
</sst>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 #,##0;* \-#,##0;* &quot;-&quot;_ ;@\ "/>
    <numFmt numFmtId="178" formatCode="\(#,##0\);\(* \-#,##0\);\(* \ &quot;-&quot;\ \);@\ "/>
    <numFmt numFmtId="179"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0"/>
      <name val="ＭＳ ゴシック"/>
      <family val="3"/>
      <charset val="128"/>
    </font>
    <font>
      <sz val="10"/>
      <name val="ＭＳ Ｐゴシック"/>
      <family val="2"/>
      <charset val="128"/>
      <scheme val="minor"/>
    </font>
    <font>
      <sz val="10"/>
      <name val="ＭＳ Ｐゴシック"/>
      <family val="3"/>
      <charset val="128"/>
      <scheme val="minor"/>
    </font>
    <font>
      <sz val="8"/>
      <name val="ＭＳ ゴシック"/>
      <family val="3"/>
      <charset val="128"/>
    </font>
    <font>
      <sz val="11"/>
      <name val="ＭＳ Ｐゴシック"/>
      <family val="2"/>
      <charset val="128"/>
      <scheme val="minor"/>
    </font>
    <font>
      <sz val="8"/>
      <color rgb="FF0070C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5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2" borderId="23" xfId="0" applyFont="1" applyFill="1" applyBorder="1" applyAlignment="1">
      <alignment vertical="center" wrapText="1"/>
    </xf>
    <xf numFmtId="176" fontId="3" fillId="0" borderId="49" xfId="0" applyNumberFormat="1"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6" fillId="0" borderId="50" xfId="0" applyFont="1" applyBorder="1" applyAlignment="1">
      <alignment horizontal="center" vertical="center"/>
    </xf>
    <xf numFmtId="0" fontId="10"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lignment vertical="center"/>
    </xf>
    <xf numFmtId="0" fontId="3" fillId="0" borderId="51" xfId="0" applyFont="1" applyBorder="1">
      <alignmen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 fillId="2" borderId="48"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4" borderId="56"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9" fillId="0" borderId="9" xfId="0" applyFont="1" applyFill="1" applyBorder="1" applyAlignment="1">
      <alignment vertical="center" wrapText="1"/>
    </xf>
    <xf numFmtId="0" fontId="19" fillId="0" borderId="9" xfId="0" applyFont="1" applyFill="1" applyBorder="1" applyAlignment="1">
      <alignment horizontal="center" vertical="center" wrapText="1"/>
    </xf>
    <xf numFmtId="0" fontId="19" fillId="0" borderId="0" xfId="0" applyFont="1" applyFill="1">
      <alignment vertical="center"/>
    </xf>
    <xf numFmtId="0" fontId="19" fillId="0" borderId="9" xfId="0" applyFont="1" applyFill="1" applyBorder="1" applyAlignment="1">
      <alignment horizontal="left" vertical="center" wrapText="1"/>
    </xf>
    <xf numFmtId="176" fontId="19" fillId="0" borderId="9"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4"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3" fontId="3" fillId="0" borderId="6" xfId="0" applyNumberFormat="1" applyFont="1" applyFill="1" applyBorder="1" applyAlignment="1">
      <alignment horizontal="right" vertical="center"/>
    </xf>
    <xf numFmtId="3" fontId="3" fillId="0" borderId="28" xfId="0" applyNumberFormat="1" applyFont="1" applyFill="1" applyBorder="1" applyAlignment="1">
      <alignment horizontal="right" vertical="center"/>
    </xf>
    <xf numFmtId="3" fontId="3" fillId="0" borderId="15" xfId="0"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0" fontId="19"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9" fillId="3" borderId="9" xfId="0" applyFont="1" applyFill="1" applyBorder="1" applyAlignment="1">
      <alignment horizontal="center" vertical="center" wrapText="1"/>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7" fontId="3" fillId="3" borderId="6" xfId="0" applyNumberFormat="1" applyFont="1" applyFill="1" applyBorder="1" applyAlignment="1">
      <alignment horizontal="right" vertical="center"/>
    </xf>
    <xf numFmtId="177" fontId="3" fillId="3" borderId="28" xfId="0" applyNumberFormat="1" applyFont="1" applyFill="1" applyBorder="1" applyAlignment="1">
      <alignment horizontal="right" vertical="center"/>
    </xf>
    <xf numFmtId="177" fontId="3" fillId="3" borderId="15" xfId="0" applyNumberFormat="1" applyFont="1" applyFill="1" applyBorder="1" applyAlignment="1">
      <alignment horizontal="right" vertical="center"/>
    </xf>
    <xf numFmtId="177" fontId="3" fillId="3" borderId="22" xfId="0" applyNumberFormat="1" applyFont="1" applyFill="1" applyBorder="1" applyAlignment="1">
      <alignment horizontal="right" vertical="center"/>
    </xf>
    <xf numFmtId="0" fontId="3" fillId="2"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26" xfId="0" applyBorder="1" applyAlignment="1">
      <alignment horizontal="center" vertical="center"/>
    </xf>
    <xf numFmtId="0" fontId="3" fillId="2" borderId="13" xfId="0" applyFont="1" applyFill="1" applyBorder="1" applyAlignment="1">
      <alignment horizontal="center" vertical="center"/>
    </xf>
    <xf numFmtId="0" fontId="0" fillId="0" borderId="15" xfId="0" applyBorder="1" applyAlignment="1">
      <alignment horizontal="center" vertical="center"/>
    </xf>
    <xf numFmtId="0" fontId="5" fillId="2" borderId="13" xfId="0" applyFont="1" applyFill="1" applyBorder="1" applyAlignment="1">
      <alignment horizontal="center" vertical="center"/>
    </xf>
    <xf numFmtId="0" fontId="7" fillId="0" borderId="15"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2" borderId="15" xfId="0" applyFont="1" applyFill="1" applyBorder="1" applyAlignment="1">
      <alignment horizontal="center" vertical="center"/>
    </xf>
    <xf numFmtId="0" fontId="3" fillId="4" borderId="8" xfId="0" applyFont="1" applyFill="1" applyBorder="1"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xf>
    <xf numFmtId="177" fontId="3" fillId="3" borderId="44" xfId="0" applyNumberFormat="1" applyFont="1" applyFill="1" applyBorder="1" applyAlignment="1">
      <alignment horizontal="right" vertical="center"/>
    </xf>
    <xf numFmtId="177" fontId="0" fillId="3" borderId="20" xfId="0" applyNumberFormat="1" applyFill="1" applyBorder="1" applyAlignment="1">
      <alignment horizontal="right" vertical="center"/>
    </xf>
    <xf numFmtId="177" fontId="3" fillId="3" borderId="19" xfId="0" applyNumberFormat="1" applyFont="1" applyFill="1" applyBorder="1" applyAlignment="1">
      <alignment horizontal="right" vertical="center"/>
    </xf>
    <xf numFmtId="177" fontId="0" fillId="3" borderId="18" xfId="0" applyNumberFormat="1" applyFill="1" applyBorder="1" applyAlignment="1">
      <alignment horizontal="right" vertical="center"/>
    </xf>
    <xf numFmtId="177" fontId="3" fillId="0" borderId="31" xfId="0" applyNumberFormat="1" applyFont="1" applyFill="1" applyBorder="1" applyAlignment="1">
      <alignment horizontal="right" vertical="center"/>
    </xf>
    <xf numFmtId="177" fontId="0" fillId="0" borderId="15" xfId="0" applyNumberFormat="1" applyFill="1" applyBorder="1" applyAlignment="1">
      <alignment horizontal="right" vertical="center"/>
    </xf>
    <xf numFmtId="177" fontId="3" fillId="0" borderId="31"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0" fontId="19" fillId="3" borderId="31" xfId="0" applyNumberFormat="1" applyFont="1" applyFill="1" applyBorder="1" applyAlignment="1">
      <alignment horizontal="center" vertical="center"/>
    </xf>
    <xf numFmtId="0" fontId="19" fillId="3" borderId="15" xfId="0" applyNumberFormat="1" applyFont="1" applyFill="1" applyBorder="1" applyAlignment="1">
      <alignment horizontal="center" vertical="center"/>
    </xf>
    <xf numFmtId="177" fontId="3" fillId="3" borderId="44" xfId="0" applyNumberFormat="1" applyFont="1" applyFill="1" applyBorder="1" applyAlignment="1">
      <alignment vertical="center"/>
    </xf>
    <xf numFmtId="177" fontId="0" fillId="3" borderId="20" xfId="0" applyNumberFormat="1" applyFill="1" applyBorder="1" applyAlignment="1">
      <alignment vertical="center"/>
    </xf>
    <xf numFmtId="177" fontId="3" fillId="0" borderId="1" xfId="0" applyNumberFormat="1" applyFont="1" applyFill="1" applyBorder="1" applyAlignment="1">
      <alignment horizontal="right" vertical="center"/>
    </xf>
    <xf numFmtId="177" fontId="0" fillId="0" borderId="45" xfId="0" applyNumberForma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77" fontId="19" fillId="3" borderId="1" xfId="0" applyNumberFormat="1" applyFont="1" applyFill="1" applyBorder="1" applyAlignment="1">
      <alignment horizontal="right" vertical="center"/>
    </xf>
    <xf numFmtId="177" fontId="23" fillId="3" borderId="6" xfId="0" applyNumberFormat="1" applyFont="1" applyFill="1" applyBorder="1" applyAlignment="1">
      <alignment horizontal="right" vertical="center"/>
    </xf>
    <xf numFmtId="177" fontId="19" fillId="3" borderId="19" xfId="0" applyNumberFormat="1" applyFont="1" applyFill="1" applyBorder="1" applyAlignment="1">
      <alignment horizontal="right" vertical="center"/>
    </xf>
    <xf numFmtId="177" fontId="23" fillId="3" borderId="18" xfId="0" applyNumberFormat="1" applyFont="1" applyFill="1" applyBorder="1" applyAlignment="1">
      <alignment horizontal="right" vertical="center"/>
    </xf>
    <xf numFmtId="177" fontId="3" fillId="3" borderId="31" xfId="0" applyNumberFormat="1" applyFont="1" applyFill="1" applyBorder="1" applyAlignment="1">
      <alignment horizontal="right" vertical="center"/>
    </xf>
    <xf numFmtId="177" fontId="0" fillId="3" borderId="15" xfId="0" applyNumberFormat="1" applyFill="1" applyBorder="1" applyAlignment="1">
      <alignment horizontal="right" vertical="center"/>
    </xf>
    <xf numFmtId="0" fontId="3" fillId="3" borderId="31" xfId="0" applyNumberFormat="1" applyFont="1" applyFill="1" applyBorder="1" applyAlignment="1">
      <alignment horizontal="right" vertical="center"/>
    </xf>
    <xf numFmtId="0" fontId="0" fillId="3" borderId="15" xfId="0" applyNumberFormat="1" applyFill="1" applyBorder="1" applyAlignment="1">
      <alignment horizontal="right" vertical="center"/>
    </xf>
    <xf numFmtId="0" fontId="3" fillId="3" borderId="15" xfId="0" applyNumberFormat="1" applyFont="1" applyFill="1" applyBorder="1" applyAlignment="1">
      <alignment horizontal="right" vertical="center"/>
    </xf>
    <xf numFmtId="179" fontId="3" fillId="3" borderId="31" xfId="0" applyNumberFormat="1" applyFont="1" applyFill="1" applyBorder="1" applyAlignment="1">
      <alignment horizontal="right" vertical="center"/>
    </xf>
    <xf numFmtId="179" fontId="0" fillId="3" borderId="15" xfId="0" applyNumberFormat="1" applyFill="1" applyBorder="1" applyAlignment="1">
      <alignment horizontal="right" vertical="center"/>
    </xf>
    <xf numFmtId="0" fontId="11" fillId="4" borderId="27"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55" xfId="0" applyFont="1" applyFill="1" applyBorder="1" applyAlignment="1">
      <alignment horizontal="center" vertical="center" wrapText="1"/>
    </xf>
    <xf numFmtId="177" fontId="3" fillId="0" borderId="44" xfId="0" applyNumberFormat="1" applyFont="1" applyFill="1" applyBorder="1" applyAlignment="1">
      <alignment horizontal="right" vertical="center"/>
    </xf>
    <xf numFmtId="177" fontId="0" fillId="0" borderId="20" xfId="0" applyNumberFormat="1" applyFill="1" applyBorder="1" applyAlignment="1">
      <alignment horizontal="right" vertical="center"/>
    </xf>
    <xf numFmtId="49" fontId="24" fillId="0" borderId="8" xfId="0" applyNumberFormat="1" applyFont="1" applyFill="1" applyBorder="1" applyAlignment="1">
      <alignment horizontal="left" vertical="center" wrapText="1"/>
    </xf>
    <xf numFmtId="49" fontId="24" fillId="0" borderId="10" xfId="0" applyNumberFormat="1"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22" fillId="0" borderId="8" xfId="0" applyNumberFormat="1" applyFont="1" applyFill="1" applyBorder="1" applyAlignment="1">
      <alignment horizontal="left" vertical="center" wrapText="1"/>
    </xf>
    <xf numFmtId="49" fontId="22" fillId="0" borderId="10" xfId="0" applyNumberFormat="1" applyFont="1" applyFill="1" applyBorder="1" applyAlignment="1">
      <alignment horizontal="left" vertical="center" wrapText="1"/>
    </xf>
    <xf numFmtId="177" fontId="3" fillId="0" borderId="19" xfId="0" applyNumberFormat="1" applyFont="1" applyFill="1" applyBorder="1" applyAlignment="1">
      <alignment horizontal="right" vertical="center"/>
    </xf>
    <xf numFmtId="177" fontId="0" fillId="0" borderId="18"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tabSelected="1" zoomScale="63" zoomScaleNormal="63" zoomScaleSheetLayoutView="100" workbookViewId="0">
      <selection activeCell="H7" sqref="H7"/>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0.625" style="1" customWidth="1"/>
    <col min="11" max="11" width="16.625" style="1" customWidth="1"/>
    <col min="12" max="14" width="8.625" style="1" customWidth="1"/>
    <col min="15" max="15" width="12.25" style="1" customWidth="1"/>
    <col min="16" max="16" width="16.625" style="1" customWidth="1"/>
    <col min="17" max="18" width="8.625" style="1" customWidth="1"/>
    <col min="19" max="19" width="22.75" style="1" customWidth="1"/>
    <col min="20" max="16384" width="9" style="1"/>
  </cols>
  <sheetData>
    <row r="1" spans="1:19" ht="20.25" customHeight="1" thickBot="1" x14ac:dyDescent="0.2">
      <c r="A1" s="4" t="s">
        <v>86</v>
      </c>
    </row>
    <row r="2" spans="1:19" s="2" customFormat="1" ht="20.100000000000001" customHeight="1" x14ac:dyDescent="0.15">
      <c r="A2" s="93" t="s">
        <v>5</v>
      </c>
      <c r="B2" s="93" t="s">
        <v>36</v>
      </c>
      <c r="C2" s="99" t="s">
        <v>41</v>
      </c>
      <c r="D2" s="93" t="s">
        <v>35</v>
      </c>
      <c r="E2" s="93" t="s">
        <v>70</v>
      </c>
      <c r="F2" s="93" t="s">
        <v>0</v>
      </c>
      <c r="G2" s="93" t="s">
        <v>71</v>
      </c>
      <c r="H2" s="93" t="s">
        <v>46</v>
      </c>
      <c r="I2" s="93" t="s">
        <v>1</v>
      </c>
      <c r="J2" s="93" t="s">
        <v>69</v>
      </c>
      <c r="K2" s="85" t="s">
        <v>32</v>
      </c>
      <c r="L2" s="86"/>
      <c r="M2" s="86"/>
      <c r="N2" s="86"/>
      <c r="O2" s="86"/>
      <c r="P2" s="85" t="s">
        <v>34</v>
      </c>
      <c r="Q2" s="86"/>
      <c r="R2" s="86"/>
      <c r="S2" s="82" t="s">
        <v>28</v>
      </c>
    </row>
    <row r="3" spans="1:19" s="2" customFormat="1" ht="24" x14ac:dyDescent="0.15">
      <c r="A3" s="94"/>
      <c r="B3" s="94"/>
      <c r="C3" s="100"/>
      <c r="D3" s="83"/>
      <c r="E3" s="94"/>
      <c r="F3" s="94"/>
      <c r="G3" s="94"/>
      <c r="H3" s="96"/>
      <c r="I3" s="96"/>
      <c r="J3" s="94"/>
      <c r="K3" s="44" t="s">
        <v>31</v>
      </c>
      <c r="L3" s="87" t="s">
        <v>2</v>
      </c>
      <c r="M3" s="88"/>
      <c r="N3" s="88"/>
      <c r="O3" s="46" t="s">
        <v>83</v>
      </c>
      <c r="P3" s="44" t="s">
        <v>29</v>
      </c>
      <c r="Q3" s="87" t="s">
        <v>2</v>
      </c>
      <c r="R3" s="88"/>
      <c r="S3" s="83"/>
    </row>
    <row r="4" spans="1:19" s="2" customFormat="1" ht="20.100000000000001" customHeight="1" x14ac:dyDescent="0.15">
      <c r="A4" s="94"/>
      <c r="B4" s="94"/>
      <c r="C4" s="100"/>
      <c r="D4" s="83"/>
      <c r="E4" s="94"/>
      <c r="F4" s="94"/>
      <c r="G4" s="94"/>
      <c r="H4" s="96"/>
      <c r="I4" s="96"/>
      <c r="J4" s="94"/>
      <c r="K4" s="26"/>
      <c r="L4" s="89" t="s">
        <v>23</v>
      </c>
      <c r="M4" s="89" t="s">
        <v>24</v>
      </c>
      <c r="N4" s="89" t="s">
        <v>25</v>
      </c>
      <c r="O4" s="97" t="s">
        <v>33</v>
      </c>
      <c r="P4" s="26"/>
      <c r="Q4" s="89" t="s">
        <v>30</v>
      </c>
      <c r="R4" s="91" t="s">
        <v>40</v>
      </c>
      <c r="S4" s="83"/>
    </row>
    <row r="5" spans="1:19" s="2" customFormat="1" ht="20.100000000000001" customHeight="1" thickBot="1" x14ac:dyDescent="0.2">
      <c r="A5" s="95"/>
      <c r="B5" s="95"/>
      <c r="C5" s="101"/>
      <c r="D5" s="84"/>
      <c r="E5" s="95"/>
      <c r="F5" s="95"/>
      <c r="G5" s="95"/>
      <c r="H5" s="84"/>
      <c r="I5" s="84"/>
      <c r="J5" s="95"/>
      <c r="K5" s="25" t="s">
        <v>76</v>
      </c>
      <c r="L5" s="90"/>
      <c r="M5" s="90"/>
      <c r="N5" s="90"/>
      <c r="O5" s="98"/>
      <c r="P5" s="25" t="s">
        <v>45</v>
      </c>
      <c r="Q5" s="90"/>
      <c r="R5" s="92"/>
      <c r="S5" s="84"/>
    </row>
    <row r="6" spans="1:19" s="55" customFormat="1" ht="249.95" customHeight="1" x14ac:dyDescent="0.15">
      <c r="A6" s="57">
        <v>1</v>
      </c>
      <c r="B6" s="53" t="s">
        <v>72</v>
      </c>
      <c r="C6" s="54" t="s">
        <v>89</v>
      </c>
      <c r="D6" s="73">
        <v>62</v>
      </c>
      <c r="E6" s="54" t="s">
        <v>73</v>
      </c>
      <c r="F6" s="54" t="s">
        <v>74</v>
      </c>
      <c r="G6" s="54" t="s">
        <v>74</v>
      </c>
      <c r="H6" s="58" t="s">
        <v>20</v>
      </c>
      <c r="I6" s="59" t="s">
        <v>21</v>
      </c>
      <c r="J6" s="56" t="s">
        <v>80</v>
      </c>
      <c r="K6" s="72" t="s">
        <v>87</v>
      </c>
      <c r="L6" s="60" t="s">
        <v>78</v>
      </c>
      <c r="M6" s="61" t="s">
        <v>75</v>
      </c>
      <c r="N6" s="62">
        <v>0.68</v>
      </c>
      <c r="O6" s="61" t="s">
        <v>77</v>
      </c>
      <c r="P6" s="71" t="s">
        <v>88</v>
      </c>
      <c r="Q6" s="60" t="s">
        <v>79</v>
      </c>
      <c r="R6" s="61" t="s">
        <v>82</v>
      </c>
      <c r="S6" s="56" t="s">
        <v>81</v>
      </c>
    </row>
    <row r="7" spans="1:19" s="2" customFormat="1" ht="38.25" customHeight="1" x14ac:dyDescent="0.15">
      <c r="A7" s="27"/>
      <c r="B7" s="29" t="s">
        <v>37</v>
      </c>
      <c r="C7" s="29"/>
      <c r="D7" s="29">
        <f>SUM(D6:D6)</f>
        <v>62</v>
      </c>
      <c r="E7" s="28"/>
      <c r="F7" s="29"/>
      <c r="G7" s="29"/>
      <c r="H7" s="30"/>
      <c r="I7" s="31"/>
      <c r="J7" s="32"/>
      <c r="K7" s="33"/>
      <c r="L7" s="34"/>
      <c r="M7" s="35"/>
      <c r="N7" s="36"/>
      <c r="O7" s="37"/>
      <c r="P7" s="33"/>
      <c r="Q7" s="34"/>
      <c r="R7" s="35"/>
      <c r="S7" s="28"/>
    </row>
  </sheetData>
  <mergeCells count="21">
    <mergeCell ref="A2:A5"/>
    <mergeCell ref="B2:B5"/>
    <mergeCell ref="E2:E5"/>
    <mergeCell ref="F2:F5"/>
    <mergeCell ref="G2:G5"/>
    <mergeCell ref="D2:D5"/>
    <mergeCell ref="C2:C5"/>
    <mergeCell ref="J2:J5"/>
    <mergeCell ref="L4:L5"/>
    <mergeCell ref="M4:M5"/>
    <mergeCell ref="N4:N5"/>
    <mergeCell ref="H2:H5"/>
    <mergeCell ref="I2:I5"/>
    <mergeCell ref="K2:O2"/>
    <mergeCell ref="L3:N3"/>
    <mergeCell ref="O4:O5"/>
    <mergeCell ref="S2:S5"/>
    <mergeCell ref="P2:R2"/>
    <mergeCell ref="Q3:R3"/>
    <mergeCell ref="Q4:Q5"/>
    <mergeCell ref="R4:R5"/>
  </mergeCells>
  <phoneticPr fontId="1"/>
  <pageMargins left="0.51181102362204722" right="0.31496062992125984" top="0.55118110236220474" bottom="0.55118110236220474"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zoomScale="60" zoomScaleNormal="60" zoomScaleSheetLayoutView="100" workbookViewId="0">
      <selection activeCell="H7" sqref="H7"/>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0" style="38" hidden="1" customWidth="1"/>
    <col min="26" max="16384" width="9" style="1"/>
  </cols>
  <sheetData>
    <row r="1" spans="1:25" ht="20.25" customHeight="1" thickBot="1" x14ac:dyDescent="0.2">
      <c r="A1" s="4" t="s">
        <v>85</v>
      </c>
    </row>
    <row r="2" spans="1:25" s="2" customFormat="1" ht="20.100000000000001" customHeight="1" x14ac:dyDescent="0.15">
      <c r="A2" s="93" t="s">
        <v>5</v>
      </c>
      <c r="B2" s="93" t="s">
        <v>36</v>
      </c>
      <c r="C2" s="85" t="s">
        <v>10</v>
      </c>
      <c r="D2" s="123"/>
      <c r="E2" s="85" t="s">
        <v>7</v>
      </c>
      <c r="F2" s="128"/>
      <c r="G2" s="128"/>
      <c r="H2" s="128"/>
      <c r="I2" s="128"/>
      <c r="J2" s="128"/>
      <c r="K2" s="128"/>
      <c r="L2" s="128"/>
      <c r="M2" s="131" t="s">
        <v>38</v>
      </c>
      <c r="N2" s="85" t="s">
        <v>13</v>
      </c>
      <c r="O2" s="123"/>
      <c r="P2" s="85" t="s">
        <v>22</v>
      </c>
      <c r="Q2" s="164"/>
      <c r="R2" s="164"/>
      <c r="S2" s="164"/>
      <c r="T2" s="164"/>
      <c r="U2" s="85" t="s">
        <v>27</v>
      </c>
      <c r="V2" s="164"/>
      <c r="W2" s="165"/>
      <c r="X2" s="45" t="s">
        <v>39</v>
      </c>
      <c r="Y2" s="39"/>
    </row>
    <row r="3" spans="1:25" s="2" customFormat="1" ht="20.100000000000001" customHeight="1" x14ac:dyDescent="0.15">
      <c r="A3" s="94"/>
      <c r="B3" s="94"/>
      <c r="C3" s="124"/>
      <c r="D3" s="125"/>
      <c r="E3" s="129"/>
      <c r="F3" s="130"/>
      <c r="G3" s="130"/>
      <c r="H3" s="130"/>
      <c r="I3" s="130"/>
      <c r="J3" s="130"/>
      <c r="K3" s="130"/>
      <c r="L3" s="130"/>
      <c r="M3" s="132"/>
      <c r="N3" s="124"/>
      <c r="O3" s="125"/>
      <c r="P3" s="18" t="s">
        <v>17</v>
      </c>
      <c r="Q3" s="166" t="s">
        <v>4</v>
      </c>
      <c r="R3" s="166" t="s">
        <v>15</v>
      </c>
      <c r="S3" s="169" t="s">
        <v>3</v>
      </c>
      <c r="T3" s="172" t="s">
        <v>19</v>
      </c>
      <c r="U3" s="175" t="s">
        <v>4</v>
      </c>
      <c r="V3" s="169" t="s">
        <v>15</v>
      </c>
      <c r="W3" s="178" t="s">
        <v>3</v>
      </c>
      <c r="X3" s="157" t="s">
        <v>68</v>
      </c>
      <c r="Y3" s="39"/>
    </row>
    <row r="4" spans="1:25" s="2" customFormat="1" ht="20.100000000000001" customHeight="1" x14ac:dyDescent="0.15">
      <c r="A4" s="94"/>
      <c r="B4" s="94"/>
      <c r="C4" s="24"/>
      <c r="D4" s="23"/>
      <c r="E4" s="8" t="s">
        <v>11</v>
      </c>
      <c r="F4" s="9"/>
      <c r="G4" s="9"/>
      <c r="H4" s="9"/>
      <c r="I4" s="9"/>
      <c r="J4" s="9"/>
      <c r="K4" s="9"/>
      <c r="L4" s="136" t="s">
        <v>12</v>
      </c>
      <c r="M4" s="132"/>
      <c r="N4" s="24"/>
      <c r="O4" s="23"/>
      <c r="P4" s="181" t="s">
        <v>16</v>
      </c>
      <c r="Q4" s="167"/>
      <c r="R4" s="167"/>
      <c r="S4" s="170"/>
      <c r="T4" s="173"/>
      <c r="U4" s="176"/>
      <c r="V4" s="170"/>
      <c r="W4" s="179"/>
      <c r="X4" s="158"/>
      <c r="Y4" s="39"/>
    </row>
    <row r="5" spans="1:25" s="2" customFormat="1" ht="20.100000000000001" customHeight="1" x14ac:dyDescent="0.15">
      <c r="A5" s="94"/>
      <c r="B5" s="94"/>
      <c r="C5" s="24"/>
      <c r="D5" s="120" t="s">
        <v>8</v>
      </c>
      <c r="E5" s="24"/>
      <c r="F5" s="6" t="s">
        <v>6</v>
      </c>
      <c r="G5" s="47"/>
      <c r="H5" s="47"/>
      <c r="I5" s="47"/>
      <c r="J5" s="47"/>
      <c r="K5" s="48"/>
      <c r="L5" s="137"/>
      <c r="M5" s="132"/>
      <c r="N5" s="24"/>
      <c r="O5" s="120" t="s">
        <v>8</v>
      </c>
      <c r="P5" s="182"/>
      <c r="Q5" s="168"/>
      <c r="R5" s="168"/>
      <c r="S5" s="171"/>
      <c r="T5" s="174"/>
      <c r="U5" s="177"/>
      <c r="V5" s="171"/>
      <c r="W5" s="180"/>
      <c r="X5" s="158"/>
      <c r="Y5" s="39"/>
    </row>
    <row r="6" spans="1:25" s="2" customFormat="1" ht="20.100000000000001" customHeight="1" x14ac:dyDescent="0.15">
      <c r="A6" s="94"/>
      <c r="B6" s="94"/>
      <c r="C6" s="24"/>
      <c r="D6" s="121"/>
      <c r="E6" s="24"/>
      <c r="F6" s="22" t="s">
        <v>9</v>
      </c>
      <c r="G6" s="150" t="s">
        <v>65</v>
      </c>
      <c r="H6" s="151"/>
      <c r="I6" s="151"/>
      <c r="J6" s="152"/>
      <c r="K6" s="134" t="s">
        <v>44</v>
      </c>
      <c r="L6" s="137"/>
      <c r="M6" s="132"/>
      <c r="N6" s="24"/>
      <c r="O6" s="121"/>
      <c r="P6" s="13" t="s">
        <v>18</v>
      </c>
      <c r="Q6" s="14" t="s">
        <v>18</v>
      </c>
      <c r="R6" s="14" t="s">
        <v>18</v>
      </c>
      <c r="S6" s="15" t="s">
        <v>18</v>
      </c>
      <c r="T6" s="16" t="s">
        <v>18</v>
      </c>
      <c r="U6" s="20" t="s">
        <v>18</v>
      </c>
      <c r="V6" s="15" t="s">
        <v>18</v>
      </c>
      <c r="W6" s="16" t="s">
        <v>18</v>
      </c>
      <c r="X6" s="158"/>
      <c r="Y6" s="40" t="s">
        <v>18</v>
      </c>
    </row>
    <row r="7" spans="1:25" s="2" customFormat="1" ht="20.100000000000001" customHeight="1" thickBot="1" x14ac:dyDescent="0.2">
      <c r="A7" s="95"/>
      <c r="B7" s="95"/>
      <c r="C7" s="5"/>
      <c r="D7" s="122"/>
      <c r="E7" s="5"/>
      <c r="F7" s="7"/>
      <c r="G7" s="51" t="s">
        <v>42</v>
      </c>
      <c r="H7" s="51" t="s">
        <v>43</v>
      </c>
      <c r="I7" s="51" t="s">
        <v>47</v>
      </c>
      <c r="J7" s="52" t="s">
        <v>66</v>
      </c>
      <c r="K7" s="135"/>
      <c r="L7" s="138"/>
      <c r="M7" s="133"/>
      <c r="N7" s="5"/>
      <c r="O7" s="122"/>
      <c r="P7" s="10" t="s">
        <v>14</v>
      </c>
      <c r="Q7" s="11" t="s">
        <v>14</v>
      </c>
      <c r="R7" s="11" t="s">
        <v>14</v>
      </c>
      <c r="S7" s="12" t="s">
        <v>14</v>
      </c>
      <c r="T7" s="17" t="s">
        <v>14</v>
      </c>
      <c r="U7" s="19" t="s">
        <v>14</v>
      </c>
      <c r="V7" s="12" t="s">
        <v>14</v>
      </c>
      <c r="W7" s="21" t="s">
        <v>14</v>
      </c>
      <c r="X7" s="159"/>
      <c r="Y7" s="41" t="s">
        <v>14</v>
      </c>
    </row>
    <row r="8" spans="1:25" s="2" customFormat="1" ht="39.950000000000003" customHeight="1" x14ac:dyDescent="0.15">
      <c r="A8" s="116">
        <v>1</v>
      </c>
      <c r="B8" s="126" t="s">
        <v>72</v>
      </c>
      <c r="C8" s="139">
        <v>988</v>
      </c>
      <c r="D8" s="141">
        <v>988</v>
      </c>
      <c r="E8" s="102">
        <v>152.4</v>
      </c>
      <c r="F8" s="143">
        <v>152.4</v>
      </c>
      <c r="G8" s="145">
        <v>151</v>
      </c>
      <c r="H8" s="145" t="s">
        <v>74</v>
      </c>
      <c r="I8" s="145" t="s">
        <v>74</v>
      </c>
      <c r="J8" s="110" t="s">
        <v>67</v>
      </c>
      <c r="K8" s="148">
        <v>1.4</v>
      </c>
      <c r="L8" s="143">
        <v>188</v>
      </c>
      <c r="M8" s="112">
        <v>0</v>
      </c>
      <c r="N8" s="102">
        <f>(C8+E8)-(L8+M8)</f>
        <v>952.40000000000009</v>
      </c>
      <c r="O8" s="104">
        <f>N8</f>
        <v>952.40000000000009</v>
      </c>
      <c r="P8" s="74">
        <v>99</v>
      </c>
      <c r="Q8" s="75">
        <v>0</v>
      </c>
      <c r="R8" s="75">
        <v>0</v>
      </c>
      <c r="S8" s="76">
        <v>0</v>
      </c>
      <c r="T8" s="75">
        <v>0</v>
      </c>
      <c r="U8" s="74">
        <v>0</v>
      </c>
      <c r="V8" s="76">
        <v>0</v>
      </c>
      <c r="W8" s="77">
        <v>0</v>
      </c>
      <c r="X8" s="160" t="s">
        <v>84</v>
      </c>
      <c r="Y8" s="42" t="s">
        <v>18</v>
      </c>
    </row>
    <row r="9" spans="1:25" s="2" customFormat="1" ht="39.950000000000003" customHeight="1" thickBot="1" x14ac:dyDescent="0.2">
      <c r="A9" s="117"/>
      <c r="B9" s="127"/>
      <c r="C9" s="140"/>
      <c r="D9" s="142"/>
      <c r="E9" s="103"/>
      <c r="F9" s="144"/>
      <c r="G9" s="146"/>
      <c r="H9" s="147"/>
      <c r="I9" s="147"/>
      <c r="J9" s="111"/>
      <c r="K9" s="149"/>
      <c r="L9" s="144"/>
      <c r="M9" s="113"/>
      <c r="N9" s="103"/>
      <c r="O9" s="105"/>
      <c r="P9" s="78">
        <v>188</v>
      </c>
      <c r="Q9" s="79">
        <v>0</v>
      </c>
      <c r="R9" s="79">
        <v>0</v>
      </c>
      <c r="S9" s="80">
        <v>0</v>
      </c>
      <c r="T9" s="79">
        <v>0</v>
      </c>
      <c r="U9" s="78">
        <v>0</v>
      </c>
      <c r="V9" s="80">
        <v>0</v>
      </c>
      <c r="W9" s="81">
        <v>0</v>
      </c>
      <c r="X9" s="161"/>
      <c r="Y9" s="43" t="s">
        <v>14</v>
      </c>
    </row>
    <row r="10" spans="1:25" s="3" customFormat="1" ht="39.950000000000003" customHeight="1" x14ac:dyDescent="0.15">
      <c r="A10" s="116"/>
      <c r="B10" s="118" t="s">
        <v>26</v>
      </c>
      <c r="C10" s="102">
        <f t="shared" ref="C10:I10" si="0">SUM(C8:C9)</f>
        <v>988</v>
      </c>
      <c r="D10" s="104">
        <f t="shared" si="0"/>
        <v>988</v>
      </c>
      <c r="E10" s="153">
        <f t="shared" si="0"/>
        <v>152.4</v>
      </c>
      <c r="F10" s="106">
        <f t="shared" si="0"/>
        <v>152.4</v>
      </c>
      <c r="G10" s="106">
        <f t="shared" si="0"/>
        <v>151</v>
      </c>
      <c r="H10" s="106">
        <f t="shared" si="0"/>
        <v>0</v>
      </c>
      <c r="I10" s="106">
        <f t="shared" si="0"/>
        <v>0</v>
      </c>
      <c r="J10" s="108"/>
      <c r="K10" s="106">
        <f>SUM(K8:K9)</f>
        <v>1.4</v>
      </c>
      <c r="L10" s="106">
        <f>SUM(L8:L9)</f>
        <v>188</v>
      </c>
      <c r="M10" s="114">
        <f>SUM(M8:M9)</f>
        <v>0</v>
      </c>
      <c r="N10" s="153">
        <f>SUM(N8:N9)</f>
        <v>952.40000000000009</v>
      </c>
      <c r="O10" s="162">
        <f>SUM(O8:O9)</f>
        <v>952.40000000000009</v>
      </c>
      <c r="P10" s="63">
        <f>SUMIF($Y$8:$Y$9,$Y$6,P8:P9)</f>
        <v>99</v>
      </c>
      <c r="Q10" s="64">
        <f t="shared" ref="Q10:W10" si="1">SUMIF($Y$8:$Y$9,$Y$6,Q8:Q9)</f>
        <v>0</v>
      </c>
      <c r="R10" s="64">
        <f t="shared" si="1"/>
        <v>0</v>
      </c>
      <c r="S10" s="65">
        <f t="shared" si="1"/>
        <v>0</v>
      </c>
      <c r="T10" s="64">
        <f t="shared" si="1"/>
        <v>0</v>
      </c>
      <c r="U10" s="63">
        <f t="shared" si="1"/>
        <v>0</v>
      </c>
      <c r="V10" s="65">
        <f t="shared" si="1"/>
        <v>0</v>
      </c>
      <c r="W10" s="66">
        <f t="shared" si="1"/>
        <v>0</v>
      </c>
      <c r="X10" s="155"/>
      <c r="Y10" s="42" t="s">
        <v>18</v>
      </c>
    </row>
    <row r="11" spans="1:25" s="3" customFormat="1" ht="39.950000000000003" customHeight="1" thickBot="1" x14ac:dyDescent="0.2">
      <c r="A11" s="117"/>
      <c r="B11" s="119"/>
      <c r="C11" s="103"/>
      <c r="D11" s="105"/>
      <c r="E11" s="154"/>
      <c r="F11" s="107"/>
      <c r="G11" s="107"/>
      <c r="H11" s="107"/>
      <c r="I11" s="107"/>
      <c r="J11" s="109"/>
      <c r="K11" s="107"/>
      <c r="L11" s="107"/>
      <c r="M11" s="115"/>
      <c r="N11" s="154"/>
      <c r="O11" s="163"/>
      <c r="P11" s="67">
        <f>SUMIF($Y$8:$Y$9,$Y$7,P8:P9)</f>
        <v>188</v>
      </c>
      <c r="Q11" s="68">
        <f t="shared" ref="Q11:W11" si="2">SUMIF($Y$8:$Y$9,$Y$6,Q8:Q9)</f>
        <v>0</v>
      </c>
      <c r="R11" s="68">
        <f t="shared" si="2"/>
        <v>0</v>
      </c>
      <c r="S11" s="69">
        <f t="shared" si="2"/>
        <v>0</v>
      </c>
      <c r="T11" s="68">
        <f t="shared" si="2"/>
        <v>0</v>
      </c>
      <c r="U11" s="67">
        <f t="shared" si="2"/>
        <v>0</v>
      </c>
      <c r="V11" s="69">
        <f t="shared" si="2"/>
        <v>0</v>
      </c>
      <c r="W11" s="70">
        <f t="shared" si="2"/>
        <v>0</v>
      </c>
      <c r="X11" s="156"/>
      <c r="Y11" s="43" t="s">
        <v>14</v>
      </c>
    </row>
    <row r="12" spans="1:25" x14ac:dyDescent="0.15">
      <c r="A12" s="1" t="s">
        <v>48</v>
      </c>
    </row>
    <row r="13" spans="1:25" x14ac:dyDescent="0.15">
      <c r="B13" s="1" t="s">
        <v>49</v>
      </c>
      <c r="E13" s="1" t="s">
        <v>59</v>
      </c>
      <c r="N13" s="50"/>
    </row>
    <row r="14" spans="1:25" x14ac:dyDescent="0.15">
      <c r="B14" s="1" t="s">
        <v>50</v>
      </c>
      <c r="E14" s="1" t="s">
        <v>60</v>
      </c>
    </row>
    <row r="15" spans="1:25" x14ac:dyDescent="0.15">
      <c r="B15" s="1" t="s">
        <v>51</v>
      </c>
      <c r="E15" s="1" t="s">
        <v>61</v>
      </c>
    </row>
    <row r="16" spans="1:25" x14ac:dyDescent="0.15">
      <c r="B16" s="1" t="s">
        <v>52</v>
      </c>
      <c r="E16" s="1" t="s">
        <v>62</v>
      </c>
    </row>
    <row r="17" spans="2:14" x14ac:dyDescent="0.15">
      <c r="B17" s="1" t="s">
        <v>53</v>
      </c>
      <c r="E17" s="1" t="s">
        <v>63</v>
      </c>
    </row>
    <row r="18" spans="2:14" x14ac:dyDescent="0.15">
      <c r="B18" s="1" t="s">
        <v>54</v>
      </c>
      <c r="E18" s="1" t="s">
        <v>64</v>
      </c>
    </row>
    <row r="19" spans="2:14" x14ac:dyDescent="0.15">
      <c r="B19" s="1" t="s">
        <v>55</v>
      </c>
    </row>
    <row r="20" spans="2:14" x14ac:dyDescent="0.15">
      <c r="B20" s="1" t="s">
        <v>56</v>
      </c>
    </row>
    <row r="21" spans="2:14" x14ac:dyDescent="0.15">
      <c r="B21" s="1" t="s">
        <v>57</v>
      </c>
    </row>
    <row r="22" spans="2:14" ht="14.25" thickBot="1" x14ac:dyDescent="0.2">
      <c r="B22" s="1" t="s">
        <v>58</v>
      </c>
    </row>
    <row r="23" spans="2:14" x14ac:dyDescent="0.15">
      <c r="N23" s="49">
        <f>+(+$C$10+$E$10)-($L$10+$M$10)</f>
        <v>952.40000000000009</v>
      </c>
    </row>
  </sheetData>
  <mergeCells count="54">
    <mergeCell ref="X3:X7"/>
    <mergeCell ref="X8:X9"/>
    <mergeCell ref="N10:N11"/>
    <mergeCell ref="O10:O11"/>
    <mergeCell ref="N2:O3"/>
    <mergeCell ref="O5:O7"/>
    <mergeCell ref="P2:T2"/>
    <mergeCell ref="U2:W2"/>
    <mergeCell ref="Q3:Q5"/>
    <mergeCell ref="R3:R5"/>
    <mergeCell ref="S3:S5"/>
    <mergeCell ref="T3:T5"/>
    <mergeCell ref="U3:U5"/>
    <mergeCell ref="V3:V5"/>
    <mergeCell ref="W3:W5"/>
    <mergeCell ref="P4:P5"/>
    <mergeCell ref="E10:E11"/>
    <mergeCell ref="F10:F11"/>
    <mergeCell ref="L10:L11"/>
    <mergeCell ref="G10:G11"/>
    <mergeCell ref="X10:X11"/>
    <mergeCell ref="E2:L3"/>
    <mergeCell ref="M2:M7"/>
    <mergeCell ref="K6:K7"/>
    <mergeCell ref="L4:L7"/>
    <mergeCell ref="C8:C9"/>
    <mergeCell ref="D8:D9"/>
    <mergeCell ref="E8:E9"/>
    <mergeCell ref="F8:F9"/>
    <mergeCell ref="L8:L9"/>
    <mergeCell ref="G8:G9"/>
    <mergeCell ref="H8:H9"/>
    <mergeCell ref="K8:K9"/>
    <mergeCell ref="I8:I9"/>
    <mergeCell ref="G6:J6"/>
    <mergeCell ref="A10:A11"/>
    <mergeCell ref="B10:B11"/>
    <mergeCell ref="A2:A7"/>
    <mergeCell ref="B2:B7"/>
    <mergeCell ref="D5:D7"/>
    <mergeCell ref="C2:D3"/>
    <mergeCell ref="C10:C11"/>
    <mergeCell ref="D10:D11"/>
    <mergeCell ref="A8:A9"/>
    <mergeCell ref="B8:B9"/>
    <mergeCell ref="N8:N9"/>
    <mergeCell ref="O8:O9"/>
    <mergeCell ref="H10:H11"/>
    <mergeCell ref="K10:K11"/>
    <mergeCell ref="J10:J11"/>
    <mergeCell ref="I10:I11"/>
    <mergeCell ref="J8:J9"/>
    <mergeCell ref="M8:M9"/>
    <mergeCell ref="M10:M11"/>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総括表A（基礎情報）</vt:lpstr>
      <vt:lpstr>総括表B（執行実績等）</vt:lpstr>
      <vt:lpstr>'総括表A（基礎情報）'!Print_Area</vt:lpstr>
      <vt:lpstr>'総括表B（執行実績等）'!Print_Area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ㅤ</cp:lastModifiedBy>
  <cp:lastPrinted>2022-09-16T13:24:38Z</cp:lastPrinted>
  <dcterms:created xsi:type="dcterms:W3CDTF">2010-08-24T08:00:05Z</dcterms:created>
  <dcterms:modified xsi:type="dcterms:W3CDTF">2022-09-16T13:24:41Z</dcterms:modified>
</cp:coreProperties>
</file>