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185" tabRatio="792" activeTab="0"/>
  </bookViews>
  <sheets>
    <sheet name="３年度計 " sheetId="1" r:id="rId1"/>
    <sheet name="４年３月 " sheetId="2" r:id="rId2"/>
    <sheet name="４年２月" sheetId="3" r:id="rId3"/>
    <sheet name="４年１月" sheetId="4" r:id="rId4"/>
    <sheet name="３年１２月 " sheetId="5" r:id="rId5"/>
    <sheet name="３年１１月" sheetId="6" r:id="rId6"/>
    <sheet name="３年１０月" sheetId="7" r:id="rId7"/>
    <sheet name="３年９月 " sheetId="8" r:id="rId8"/>
    <sheet name="３年８月" sheetId="9" r:id="rId9"/>
    <sheet name="３年７月" sheetId="10" r:id="rId10"/>
    <sheet name="３年６月" sheetId="11" r:id="rId11"/>
    <sheet name="３年５月 " sheetId="12" r:id="rId12"/>
    <sheet name="３年４月 " sheetId="13" r:id="rId13"/>
  </sheets>
  <externalReferences>
    <externalReference r:id="rId16"/>
  </externalReferences>
  <definedNames>
    <definedName name="_xlnm.Print_Area" localSheetId="0">'３年度計 '!$A$1:$P$67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<sst xmlns="http://schemas.openxmlformats.org/spreadsheetml/2006/main" count="5459" uniqueCount="159">
  <si>
    <t>総数</t>
  </si>
  <si>
    <t>持家</t>
  </si>
  <si>
    <t>貸家</t>
  </si>
  <si>
    <t>給与</t>
  </si>
  <si>
    <t>分譲</t>
  </si>
  <si>
    <t>うちマンション</t>
  </si>
  <si>
    <t>うち一戸建</t>
  </si>
  <si>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</si>
  <si>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</si>
  <si>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</si>
  <si>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</si>
  <si>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</si>
  <si>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</si>
  <si>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</si>
  <si>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</si>
  <si>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</si>
  <si>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</si>
  <si>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</si>
  <si>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</si>
  <si>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</si>
  <si>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</si>
  <si>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</si>
  <si>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</si>
  <si>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</si>
  <si>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</si>
  <si>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</si>
  <si>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</si>
  <si>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</si>
  <si>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</si>
  <si>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</si>
  <si>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</si>
  <si>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</si>
  <si>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</si>
  <si>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</si>
  <si>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</si>
  <si>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</si>
  <si>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</si>
  <si>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</si>
  <si>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</si>
  <si>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</si>
  <si>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</si>
  <si>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</si>
  <si>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</si>
  <si>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</si>
  <si>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</si>
  <si>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</si>
  <si>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</si>
  <si>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</si>
  <si>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</si>
  <si>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</si>
  <si>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</si>
  <si>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</si>
  <si>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</si>
  <si>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</si>
  <si>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</si>
  <si>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</si>
  <si>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</si>
  <si>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</si>
  <si>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</si>
  <si>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</si>
  <si>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</si>
  <si>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</si>
  <si>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</si>
  <si>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</si>
  <si>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</si>
  <si>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</si>
  <si>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</si>
  <si>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</si>
  <si>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</si>
  <si>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</si>
  <si>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</si>
  <si>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0.0</t>
  </si>
  <si>
    <t>（単位：戸、％）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</si>
  <si>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</si>
  <si>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</si>
  <si>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</si>
  <si>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</si>
  <si>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</si>
  <si>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</si>
  <si>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</si>
  <si>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</si>
  <si>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</si>
  <si>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</si>
  <si>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</si>
  <si>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</si>
  <si>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</si>
  <si>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</si>
  <si>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</si>
  <si>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</si>
  <si>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</si>
  <si>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戸  数</t>
  </si>
  <si>
    <t>度比</t>
  </si>
  <si>
    <t>当年度</t>
  </si>
  <si>
    <t>2018</t>
  </si>
  <si>
    <t>03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</si>
  <si>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</si>
  <si>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</si>
  <si>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</si>
  <si>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</si>
  <si>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</si>
  <si>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</si>
  <si>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</si>
  <si>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</si>
  <si>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</si>
  <si>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</si>
  <si>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</si>
  <si>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</si>
  <si>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</si>
  <si>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</si>
  <si>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</si>
  <si>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</si>
  <si>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</si>
  <si>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</si>
  <si>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</si>
  <si>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</si>
  <si>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</si>
  <si>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</si>
  <si>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</si>
  <si>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</si>
  <si>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</si>
  <si>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</si>
  <si>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</si>
  <si>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</si>
  <si>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</si>
  <si>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</si>
  <si>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</si>
  <si>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</si>
  <si>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</si>
  <si>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</si>
  <si>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</si>
  <si>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</si>
  <si>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</si>
  <si>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</si>
  <si>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</si>
  <si>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</si>
  <si>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</si>
  <si>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</si>
  <si>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</si>
  <si>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</si>
  <si>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</si>
  <si>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</si>
  <si>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前年度</t>
  </si>
  <si>
    <t>令和３年４月分着工新設住宅戸数：利用関係別・都道府県別表</t>
  </si>
  <si>
    <t>当年当月</t>
  </si>
  <si>
    <t>2019</t>
  </si>
  <si>
    <t>前年同月</t>
  </si>
  <si>
    <t>令和３年５月分着工新設住宅戸数：利用関係別・都道府県別表</t>
  </si>
  <si>
    <t>令和３年６月分着工新設住宅戸数：利用関係別・都道府県別表</t>
  </si>
  <si>
    <t>令和３年７月分着工新設住宅戸数：利用関係別・都道府県別表</t>
  </si>
  <si>
    <t>令和３年８月分着工新設住宅戸数：利用関係別・都道府県別表</t>
  </si>
  <si>
    <t>令和３年９月分着工新設住宅戸数：利用関係別・都道府県別表</t>
  </si>
  <si>
    <t>令和３年１０月分着工新設住宅戸数：利用関係別・都道府県別表</t>
  </si>
  <si>
    <t>令和３年１１月分着工新設住宅戸数：利用関係別・都道府県別表</t>
  </si>
  <si>
    <t>令和３年１２月分着工新設住宅戸数：利用関係別・都道府県別表</t>
  </si>
  <si>
    <t>令和４年１月分着工新設住宅戸数：利用関係別・都道府県別表</t>
  </si>
  <si>
    <t>令和４年２月分着工新設住宅戸数：利用関係別・都道府県別表</t>
  </si>
  <si>
    <t>令和４年３月分着工新設住宅戸数：利用関係別・都道府県別表</t>
  </si>
  <si>
    <t>2021</t>
  </si>
  <si>
    <t>2020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</si>
</sst>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 ;[Red]\-#,##0.0\ "/>
    <numFmt numFmtId="179" formatCode="#,##0_ ;[Red]\-#,##0\ "/>
    <numFmt numFmtId="180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1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double">
        <color indexed="8"/>
      </left>
      <right/>
      <top/>
      <bottom/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medium"/>
      <right/>
      <top/>
      <bottom/>
    </border>
    <border>
      <left style="medium"/>
      <right/>
      <top style="double">
        <color indexed="8"/>
      </top>
      <bottom style="medium">
        <color indexed="8"/>
      </bottom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uble">
        <color indexed="8"/>
      </bottom>
    </border>
    <border>
      <left style="thin"/>
      <right style="medium"/>
      <top/>
      <bottom style="double">
        <color indexed="8"/>
      </bottom>
    </border>
    <border>
      <left style="double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double">
        <color indexed="8"/>
      </left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38" fontId="7" fillId="0" borderId="24" xfId="48" applyFont="1" applyBorder="1" applyAlignment="1">
      <alignment horizontal="right"/>
    </xf>
    <xf numFmtId="176" fontId="7" fillId="0" borderId="25" xfId="48" applyNumberFormat="1" applyFont="1" applyBorder="1" applyAlignment="1">
      <alignment horizontal="right"/>
    </xf>
    <xf numFmtId="38" fontId="7" fillId="0" borderId="25" xfId="48" applyFont="1" applyBorder="1" applyAlignment="1">
      <alignment horizontal="right"/>
    </xf>
    <xf numFmtId="176" fontId="7" fillId="0" borderId="26" xfId="48" applyNumberFormat="1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176" fontId="7" fillId="0" borderId="28" xfId="48" applyNumberFormat="1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176" fontId="7" fillId="0" borderId="29" xfId="48" applyNumberFormat="1" applyFont="1" applyBorder="1" applyAlignment="1">
      <alignment horizontal="right"/>
    </xf>
    <xf numFmtId="38" fontId="7" fillId="0" borderId="30" xfId="48" applyFont="1" applyBorder="1" applyAlignment="1">
      <alignment horizontal="right"/>
    </xf>
    <xf numFmtId="176" fontId="7" fillId="0" borderId="31" xfId="48" applyNumberFormat="1" applyFont="1" applyBorder="1" applyAlignment="1">
      <alignment horizontal="right"/>
    </xf>
    <xf numFmtId="38" fontId="7" fillId="0" borderId="31" xfId="48" applyFont="1" applyBorder="1" applyAlignment="1">
      <alignment horizontal="right"/>
    </xf>
    <xf numFmtId="176" fontId="7" fillId="0" borderId="32" xfId="48" applyNumberFormat="1" applyFont="1" applyBorder="1" applyAlignment="1">
      <alignment horizontal="right"/>
    </xf>
    <xf numFmtId="0" fontId="2" fillId="0" borderId="0" xfId="64" applyFont="1">
      <alignment/>
      <protection/>
    </xf>
    <xf numFmtId="0" fontId="7" fillId="0" borderId="0" xfId="65" applyFont="1">
      <alignment/>
      <protection/>
    </xf>
    <xf numFmtId="0" fontId="7" fillId="33" borderId="33" xfId="65" applyFont="1" applyFill="1" applyBorder="1">
      <alignment/>
      <protection/>
    </xf>
    <xf numFmtId="180" fontId="7" fillId="33" borderId="33" xfId="65" applyNumberFormat="1" applyFont="1" applyFill="1" applyBorder="1" applyAlignment="1">
      <alignment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 applyAlignment="1" quotePrefix="1">
      <alignment horizontal="left"/>
      <protection/>
    </xf>
    <xf numFmtId="0" fontId="2" fillId="0" borderId="0" xfId="64" applyFont="1" applyAlignment="1">
      <alignment/>
      <protection/>
    </xf>
    <xf numFmtId="0" fontId="7" fillId="33" borderId="33" xfId="0" applyFont="1" applyFill="1" applyBorder="1" applyAlignment="1">
      <alignment/>
    </xf>
    <xf numFmtId="0" fontId="2" fillId="0" borderId="0" xfId="64" applyFont="1" applyAlignment="1">
      <alignment horizontal="center"/>
      <protection/>
    </xf>
    <xf numFmtId="0" fontId="2" fillId="0" borderId="10" xfId="64" applyFont="1" applyBorder="1" applyAlignment="1" applyProtection="1">
      <alignment horizontal="center"/>
      <protection/>
    </xf>
    <xf numFmtId="0" fontId="2" fillId="0" borderId="34" xfId="64" applyFont="1" applyBorder="1" applyAlignment="1">
      <alignment horizontal="center"/>
      <protection/>
    </xf>
    <xf numFmtId="0" fontId="2" fillId="0" borderId="35" xfId="64" applyFont="1" applyBorder="1" applyAlignment="1">
      <alignment horizontal="center"/>
      <protection/>
    </xf>
    <xf numFmtId="0" fontId="2" fillId="0" borderId="34" xfId="64" applyFont="1" applyBorder="1" applyAlignment="1" applyProtection="1" quotePrefix="1">
      <alignment horizontal="center"/>
      <protection/>
    </xf>
    <xf numFmtId="0" fontId="2" fillId="0" borderId="11" xfId="64" applyFont="1" applyBorder="1" applyProtection="1">
      <alignment/>
      <protection/>
    </xf>
    <xf numFmtId="0" fontId="2" fillId="0" borderId="12" xfId="64" applyFont="1" applyBorder="1" applyAlignment="1" applyProtection="1" quotePrefix="1">
      <alignment horizontal="left"/>
      <protection/>
    </xf>
    <xf numFmtId="0" fontId="2" fillId="0" borderId="20" xfId="64" applyFont="1" applyBorder="1" applyAlignment="1" applyProtection="1">
      <alignment horizontal="center"/>
      <protection/>
    </xf>
    <xf numFmtId="0" fontId="2" fillId="0" borderId="0" xfId="64" applyFont="1" applyBorder="1" applyAlignment="1" applyProtection="1" quotePrefix="1">
      <alignment horizontal="left"/>
      <protection/>
    </xf>
    <xf numFmtId="0" fontId="2" fillId="0" borderId="21" xfId="64" applyFont="1" applyBorder="1" applyAlignment="1" applyProtection="1">
      <alignment horizontal="center"/>
      <protection/>
    </xf>
    <xf numFmtId="0" fontId="2" fillId="0" borderId="36" xfId="64" applyFont="1" applyBorder="1" applyAlignment="1">
      <alignment horizontal="center"/>
      <protection/>
    </xf>
    <xf numFmtId="0" fontId="2" fillId="0" borderId="37" xfId="64" applyFont="1" applyBorder="1" applyAlignment="1">
      <alignment horizontal="center"/>
      <protection/>
    </xf>
    <xf numFmtId="0" fontId="2" fillId="0" borderId="36" xfId="64" applyFont="1" applyBorder="1" applyAlignment="1" applyProtection="1">
      <alignment horizontal="center"/>
      <protection/>
    </xf>
    <xf numFmtId="0" fontId="2" fillId="0" borderId="13" xfId="64" applyFont="1" applyBorder="1" applyProtection="1">
      <alignment/>
      <protection/>
    </xf>
    <xf numFmtId="0" fontId="2" fillId="0" borderId="14" xfId="64" applyFont="1" applyBorder="1" applyAlignment="1" applyProtection="1">
      <alignment horizontal="center"/>
      <protection/>
    </xf>
    <xf numFmtId="0" fontId="2" fillId="0" borderId="22" xfId="64" applyFont="1" applyBorder="1" applyAlignment="1" applyProtection="1">
      <alignment horizontal="center"/>
      <protection/>
    </xf>
    <xf numFmtId="0" fontId="2" fillId="0" borderId="23" xfId="64" applyFont="1" applyBorder="1" applyAlignment="1" applyProtection="1">
      <alignment horizontal="center"/>
      <protection/>
    </xf>
    <xf numFmtId="0" fontId="2" fillId="0" borderId="36" xfId="64" applyFont="1" applyBorder="1">
      <alignment/>
      <protection/>
    </xf>
    <xf numFmtId="0" fontId="2" fillId="0" borderId="37" xfId="64" applyFont="1" applyBorder="1">
      <alignment/>
      <protection/>
    </xf>
    <xf numFmtId="0" fontId="2" fillId="0" borderId="38" xfId="64" applyFont="1" applyBorder="1" applyAlignment="1" applyProtection="1">
      <alignment horizontal="center"/>
      <protection/>
    </xf>
    <xf numFmtId="0" fontId="2" fillId="0" borderId="16" xfId="64" applyFont="1" applyBorder="1" applyAlignment="1" applyProtection="1">
      <alignment horizontal="center"/>
      <protection/>
    </xf>
    <xf numFmtId="38" fontId="7" fillId="0" borderId="24" xfId="51" applyFont="1" applyBorder="1" applyAlignment="1">
      <alignment horizontal="right"/>
    </xf>
    <xf numFmtId="176" fontId="7" fillId="0" borderId="25" xfId="51" applyNumberFormat="1" applyFont="1" applyBorder="1" applyAlignment="1">
      <alignment horizontal="right"/>
    </xf>
    <xf numFmtId="38" fontId="7" fillId="0" borderId="25" xfId="51" applyFont="1" applyBorder="1" applyAlignment="1">
      <alignment horizontal="right"/>
    </xf>
    <xf numFmtId="176" fontId="7" fillId="0" borderId="26" xfId="51" applyNumberFormat="1" applyFont="1" applyBorder="1" applyAlignment="1">
      <alignment horizontal="right"/>
    </xf>
    <xf numFmtId="49" fontId="2" fillId="34" borderId="33" xfId="64" applyNumberFormat="1" applyFont="1" applyFill="1" applyBorder="1" applyAlignment="1">
      <alignment horizontal="right"/>
      <protection/>
    </xf>
    <xf numFmtId="38" fontId="7" fillId="0" borderId="27" xfId="51" applyFont="1" applyBorder="1" applyAlignment="1">
      <alignment horizontal="right"/>
    </xf>
    <xf numFmtId="176" fontId="7" fillId="0" borderId="28" xfId="51" applyNumberFormat="1" applyFont="1" applyBorder="1" applyAlignment="1">
      <alignment horizontal="right"/>
    </xf>
    <xf numFmtId="38" fontId="7" fillId="0" borderId="28" xfId="51" applyFont="1" applyBorder="1" applyAlignment="1">
      <alignment horizontal="right"/>
    </xf>
    <xf numFmtId="176" fontId="7" fillId="0" borderId="29" xfId="51" applyNumberFormat="1" applyFont="1" applyBorder="1" applyAlignment="1">
      <alignment horizontal="right"/>
    </xf>
    <xf numFmtId="0" fontId="2" fillId="0" borderId="17" xfId="64" applyFont="1" applyBorder="1" applyAlignment="1" applyProtection="1">
      <alignment horizontal="center"/>
      <protection/>
    </xf>
    <xf numFmtId="38" fontId="7" fillId="0" borderId="30" xfId="51" applyFont="1" applyBorder="1" applyAlignment="1">
      <alignment horizontal="right"/>
    </xf>
    <xf numFmtId="176" fontId="7" fillId="0" borderId="31" xfId="51" applyNumberFormat="1" applyFont="1" applyBorder="1" applyAlignment="1">
      <alignment horizontal="right"/>
    </xf>
    <xf numFmtId="38" fontId="7" fillId="0" borderId="31" xfId="51" applyFont="1" applyBorder="1" applyAlignment="1">
      <alignment horizontal="right"/>
    </xf>
    <xf numFmtId="176" fontId="7" fillId="0" borderId="32" xfId="51" applyNumberFormat="1" applyFont="1" applyBorder="1" applyAlignment="1">
      <alignment horizontal="right"/>
    </xf>
    <xf numFmtId="0" fontId="2" fillId="0" borderId="18" xfId="64" applyFont="1" applyBorder="1" applyAlignment="1">
      <alignment horizontal="center"/>
      <protection/>
    </xf>
    <xf numFmtId="0" fontId="2" fillId="0" borderId="19" xfId="64" applyFont="1" applyBorder="1" applyAlignment="1">
      <alignment horizontal="center"/>
      <protection/>
    </xf>
    <xf numFmtId="0" fontId="4" fillId="0" borderId="19" xfId="64" applyFont="1" applyBorder="1" applyAlignment="1">
      <alignment horizontal="center"/>
      <protection/>
    </xf>
    <xf numFmtId="0" fontId="2" fillId="0" borderId="39" xfId="64" applyFont="1" applyBorder="1" applyAlignment="1" applyProtection="1">
      <alignment horizontal="center"/>
      <protection/>
    </xf>
    <xf numFmtId="0" fontId="0" fillId="0" borderId="40" xfId="64" applyBorder="1" applyAlignment="1">
      <alignment horizontal="center"/>
      <protection/>
    </xf>
    <xf numFmtId="0" fontId="2" fillId="0" borderId="41" xfId="64" applyFont="1" applyBorder="1" applyAlignment="1" applyProtection="1">
      <alignment horizontal="center"/>
      <protection/>
    </xf>
    <xf numFmtId="0" fontId="0" fillId="0" borderId="42" xfId="64" applyBorder="1" applyAlignment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Continuous"/>
    </xf>
    <xf numFmtId="0" fontId="2" fillId="0" borderId="43" xfId="0" applyFont="1" applyBorder="1" applyAlignment="1" quotePrefix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 applyProtection="1" quotePrefix="1">
      <alignment horizontal="center"/>
      <protection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 applyProtection="1">
      <alignment horizontal="center"/>
      <protection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>
      <alignment horizontal="right"/>
    </xf>
    <xf numFmtId="38" fontId="2" fillId="34" borderId="44" xfId="0" applyNumberFormat="1" applyFont="1" applyFill="1" applyBorder="1" applyAlignment="1">
      <alignment/>
    </xf>
    <xf numFmtId="38" fontId="2" fillId="34" borderId="33" xfId="0" applyNumberFormat="1" applyFont="1" applyFill="1" applyBorder="1" applyAlignment="1">
      <alignment/>
    </xf>
    <xf numFmtId="177" fontId="2" fillId="34" borderId="44" xfId="64" applyNumberFormat="1" applyFont="1" applyFill="1" applyBorder="1" applyAlignment="1">
      <alignment/>
      <protection/>
    </xf>
    <xf numFmtId="177" fontId="2" fillId="34" borderId="33" xfId="64" applyNumberFormat="1" applyFont="1" applyFill="1" applyBorder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tpi05" xfId="64"/>
    <cellStyle name="標準_tpk01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NAKA\src_20040123\output\tpj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9"/>
  <sheetViews>
    <sheetView tabSelected="1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32" customWidth="1"/>
    <col min="2" max="2" width="10.7109375" style="32" customWidth="1"/>
    <col min="3" max="3" width="12.421875" style="32" customWidth="1"/>
    <col min="4" max="4" width="10.140625" style="32" customWidth="1"/>
    <col min="5" max="5" width="10.28125" style="32" customWidth="1"/>
    <col min="6" max="6" width="10.140625" style="32" customWidth="1"/>
    <col min="7" max="7" width="10.28125" style="32" customWidth="1"/>
    <col min="8" max="8" width="10.140625" style="32" customWidth="1"/>
    <col min="9" max="9" width="10.28125" style="32" customWidth="1"/>
    <col min="10" max="10" width="10.140625" style="32" customWidth="1"/>
    <col min="11" max="11" width="10.28125" style="32" customWidth="1"/>
    <col min="12" max="12" width="10.140625" style="32" customWidth="1"/>
    <col min="13" max="13" width="10.28125" style="32" customWidth="1"/>
    <col min="14" max="14" width="10.140625" style="32" customWidth="1"/>
    <col min="15" max="15" width="10.28125" style="32" customWidth="1"/>
    <col min="16" max="16" width="10.140625" style="32" customWidth="1"/>
    <col min="17" max="17" width="9.140625" style="32" customWidth="1"/>
    <col min="18" max="28" width="15.7109375" style="32" hidden="1" customWidth="1"/>
    <col min="29" max="16384" width="9.140625" style="32" customWidth="1"/>
  </cols>
  <sheetData>
    <row r="1" spans="5:27" ht="15.75" customHeight="1">
      <c r="E1" s="32" t="str">
        <f>S1&amp;T1&amp;"月～"&amp;S2&amp;T2&amp;"月分 着工新設住宅戸数：利用関係別・都道府県別表（単位：戸、％）"</f>
        <v>令和3年4月～令和4年3月分 着工新設住宅戸数：利用関係別・都道府県別表（単位：戸、％）</v>
      </c>
      <c r="R1" s="33" t="s">
        <v>73</v>
      </c>
      <c r="S1" s="34" t="str">
        <f>SUBSTITUTE(SUBSTITUTE(TEXT(DATE(VALUE($S$6),VALUE($T$1),1),"ggg■e年"),"■1年","元年"),"■","")</f>
        <v>令和3年</v>
      </c>
      <c r="T1" s="35">
        <v>4</v>
      </c>
      <c r="U1" s="33"/>
      <c r="V1" s="33"/>
      <c r="W1" s="33"/>
      <c r="X1" s="33"/>
      <c r="Y1" s="33"/>
      <c r="Z1" s="33"/>
      <c r="AA1" s="33"/>
    </row>
    <row r="2" spans="3:27" ht="15.75" customHeight="1" thickBot="1">
      <c r="C2" s="36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R2" s="33" t="s">
        <v>74</v>
      </c>
      <c r="S2" s="39" t="str">
        <f>IF(TEXT(DATE(VALUE($S$6),VALUE($T$1),1),"ge")=TEXT(DATE(VALUE($U$2),VALUE($T$2),1),"ge"),"",SUBSTITUTE(SUBSTITUTE(TEXT(DATE(VALUE($U$2),VALUE($T$2),1),"ggg■e年"),"■1年","元年"),"■",""))</f>
        <v>令和4年</v>
      </c>
      <c r="T2" s="35">
        <f>INT(T6)</f>
        <v>3</v>
      </c>
      <c r="U2" s="35">
        <f>$S$6+IF(VALUE($T$2)&lt;4,1,0)</f>
        <v>2022</v>
      </c>
      <c r="V2" s="33"/>
      <c r="W2" s="33"/>
      <c r="X2" s="33"/>
      <c r="Y2" s="33"/>
      <c r="Z2" s="33"/>
      <c r="AA2" s="33"/>
    </row>
    <row r="3" spans="2:28" s="40" customFormat="1" ht="15.75" customHeight="1">
      <c r="B3" s="41"/>
      <c r="C3" s="80" t="s">
        <v>75</v>
      </c>
      <c r="D3" s="81"/>
      <c r="E3" s="78" t="s">
        <v>76</v>
      </c>
      <c r="F3" s="81"/>
      <c r="G3" s="78" t="s">
        <v>77</v>
      </c>
      <c r="H3" s="81"/>
      <c r="I3" s="78" t="s">
        <v>78</v>
      </c>
      <c r="J3" s="81"/>
      <c r="K3" s="78" t="s">
        <v>79</v>
      </c>
      <c r="L3" s="81"/>
      <c r="M3" s="78" t="s">
        <v>5</v>
      </c>
      <c r="N3" s="81"/>
      <c r="O3" s="78" t="s">
        <v>6</v>
      </c>
      <c r="P3" s="79"/>
      <c r="S3" s="42"/>
      <c r="T3" s="42"/>
      <c r="U3" s="43"/>
      <c r="V3" s="44"/>
      <c r="W3" s="44"/>
      <c r="X3" s="44"/>
      <c r="Y3" s="44"/>
      <c r="Z3" s="44"/>
      <c r="AA3" s="44"/>
      <c r="AB3" s="44"/>
    </row>
    <row r="4" spans="2:28" ht="15.75" customHeight="1">
      <c r="B4" s="45"/>
      <c r="C4" s="46"/>
      <c r="D4" s="47" t="s">
        <v>7</v>
      </c>
      <c r="E4" s="48"/>
      <c r="F4" s="47" t="s">
        <v>7</v>
      </c>
      <c r="G4" s="48"/>
      <c r="H4" s="47" t="s">
        <v>7</v>
      </c>
      <c r="I4" s="48"/>
      <c r="J4" s="47" t="s">
        <v>7</v>
      </c>
      <c r="K4" s="48"/>
      <c r="L4" s="47" t="s">
        <v>7</v>
      </c>
      <c r="M4" s="48"/>
      <c r="N4" s="47" t="s">
        <v>7</v>
      </c>
      <c r="O4" s="48"/>
      <c r="P4" s="49" t="s">
        <v>7</v>
      </c>
      <c r="S4" s="50" t="s">
        <v>80</v>
      </c>
      <c r="T4" s="50" t="s">
        <v>81</v>
      </c>
      <c r="U4" s="51" t="s">
        <v>82</v>
      </c>
      <c r="V4" s="52" t="s">
        <v>83</v>
      </c>
      <c r="W4" s="52" t="s">
        <v>84</v>
      </c>
      <c r="X4" s="52" t="s">
        <v>85</v>
      </c>
      <c r="Y4" s="52" t="s">
        <v>86</v>
      </c>
      <c r="Z4" s="52" t="s">
        <v>87</v>
      </c>
      <c r="AA4" s="52" t="s">
        <v>88</v>
      </c>
      <c r="AB4" s="52" t="s">
        <v>89</v>
      </c>
    </row>
    <row r="5" spans="2:28" ht="15.75" customHeight="1" thickBot="1">
      <c r="B5" s="53"/>
      <c r="C5" s="54" t="s">
        <v>90</v>
      </c>
      <c r="D5" s="55" t="s">
        <v>91</v>
      </c>
      <c r="E5" s="55" t="s">
        <v>90</v>
      </c>
      <c r="F5" s="55" t="s">
        <v>91</v>
      </c>
      <c r="G5" s="55" t="s">
        <v>90</v>
      </c>
      <c r="H5" s="55" t="s">
        <v>91</v>
      </c>
      <c r="I5" s="55" t="s">
        <v>90</v>
      </c>
      <c r="J5" s="55" t="s">
        <v>91</v>
      </c>
      <c r="K5" s="55" t="s">
        <v>90</v>
      </c>
      <c r="L5" s="55" t="s">
        <v>91</v>
      </c>
      <c r="M5" s="55" t="s">
        <v>90</v>
      </c>
      <c r="N5" s="55" t="s">
        <v>91</v>
      </c>
      <c r="O5" s="55" t="s">
        <v>90</v>
      </c>
      <c r="P5" s="56" t="s">
        <v>91</v>
      </c>
      <c r="S5" s="57"/>
      <c r="T5" s="57"/>
      <c r="U5" s="58"/>
      <c r="V5" s="59"/>
      <c r="W5" s="59"/>
      <c r="X5" s="59"/>
      <c r="Y5" s="59"/>
      <c r="Z5" s="59"/>
      <c r="AA5" s="59"/>
      <c r="AB5" s="59"/>
    </row>
    <row r="6" spans="2:28" ht="15.75" customHeight="1" thickTop="1">
      <c r="B6" s="60" t="s">
        <v>10</v>
      </c>
      <c r="C6" s="61">
        <f aca="true" t="shared" si="0" ref="C6:C52">IF($V6="","",IF($V6=0,0,$V6))</f>
        <v>32091</v>
      </c>
      <c r="D6" s="62">
        <f aca="true" t="shared" si="1" ref="D6:D52">IF(OR($V6="",$V53=""),"",IF(AND($V6=0,$V53=0),"0.0",IF(AND($V6&gt;0,$V53=0),"     -   ",IF(AND($V6=0,$V53&gt;0),"  -100.0",$V6/$V53*100-100))))</f>
        <v>1.0040287045196976</v>
      </c>
      <c r="E6" s="63">
        <f aca="true" t="shared" si="2" ref="E6:E52">IF($W6="","",IF($W6=0,0,$W6))</f>
        <v>11616</v>
      </c>
      <c r="F6" s="62">
        <f aca="true" t="shared" si="3" ref="F6:F52">IF(OR($W6="",$W53=""),"",IF(AND($W6=0,$W53=0),"0.0",IF(AND($W6&gt;0,$W53=0),"     -   ",IF(AND($W6=0,$W53&gt;0),"  -100.0",$W6/$W53*100-100))))</f>
        <v>4.951210697506326</v>
      </c>
      <c r="G6" s="63">
        <f aca="true" t="shared" si="4" ref="G6:G52">IF($X6="","",IF($X6=0,0,$X6))</f>
        <v>14536</v>
      </c>
      <c r="H6" s="62">
        <f aca="true" t="shared" si="5" ref="H6:H52">IF(OR($X6="",$X53=""),"",IF(AND($X6=0,$X53=0),"0.0",IF(AND($X6&gt;0,$X53=0),"     -   ",IF(AND($X6=0,$X53&gt;0),"  -100.0",$X6/$X53*100-100))))</f>
        <v>-4.756912593369151</v>
      </c>
      <c r="I6" s="63">
        <f aca="true" t="shared" si="6" ref="I6:I52">IF($Y6="","",IF($Y6=0,0,$Y6))</f>
        <v>562</v>
      </c>
      <c r="J6" s="62">
        <f aca="true" t="shared" si="7" ref="J6:J52">IF(OR($Y6="",$Y53=""),"",IF(AND($Y6=0,$Y53=0),"0.0",IF(AND($Y6&gt;0,$Y53=0),"     -   ",IF(AND($Y6=0,$Y53&gt;0),"  -100.0",$Y6/$Y53*100-100))))</f>
        <v>69.27710843373492</v>
      </c>
      <c r="K6" s="63">
        <f aca="true" t="shared" si="8" ref="K6:K52">IF($Z6="","",IF($Z6=0,0,$Z6))</f>
        <v>5377</v>
      </c>
      <c r="L6" s="62">
        <f aca="true" t="shared" si="9" ref="L6:L52">IF(OR($Z6="",$Z53=""),"",IF(AND($Z6=0,$Z53=0),"0.0",IF(AND($Z6&gt;0,$Z53=0),"     -   ",IF(AND($Z6=0,$Z53&gt;0),"  -100.0",$Z6/$Z53*100-100))))</f>
        <v>5.225048923679054</v>
      </c>
      <c r="M6" s="63">
        <f aca="true" t="shared" si="10" ref="M6:M52">IF($AA6="","",IF($AA6=0,0,$AA6))</f>
        <v>2087</v>
      </c>
      <c r="N6" s="62">
        <f aca="true" t="shared" si="11" ref="N6:N52">IF(OR($AA6="",$AA53=""),"",IF(AND($AA6=0,$AA53=0),"0.0",IF(AND($AA6&gt;0,$AA53=0),"     -   ",IF(AND($AA6=0,$AA53&gt;0),"  -100.0",$AA6/$AA53*100-100))))</f>
        <v>-11.82931981411069</v>
      </c>
      <c r="O6" s="63">
        <f aca="true" t="shared" si="12" ref="O6:O52">IF($AB6="","",IF($AB6=0,0,$AB6))</f>
        <v>3223</v>
      </c>
      <c r="P6" s="64">
        <f aca="true" t="shared" si="13" ref="P6:P52">IF(OR($AB6="",$AB53=""),"",IF(AND($AB6=0,$AB53=0),"0.0",IF(AND($AB6&gt;0,$AB53=0),"     -   ",IF(AND($AB6=0,$AB53&gt;0),"  -100.0",$AB6/$AB53*100-100))))</f>
        <v>17.627737226277375</v>
      </c>
      <c r="R6" s="32" t="s">
        <v>92</v>
      </c>
      <c r="S6" s="65" t="s">
        <v>157</v>
      </c>
      <c r="T6" s="65" t="s">
        <v>94</v>
      </c>
      <c r="U6" s="65" t="s">
        <v>95</v>
      </c>
      <c r="V6" s="100">
        <v>32091</v>
      </c>
      <c r="W6" s="100">
        <v>11616</v>
      </c>
      <c r="X6" s="100">
        <v>14536</v>
      </c>
      <c r="Y6" s="100">
        <v>562</v>
      </c>
      <c r="Z6" s="100">
        <v>5377</v>
      </c>
      <c r="AA6" s="100">
        <v>2087</v>
      </c>
      <c r="AB6" s="100">
        <v>3223</v>
      </c>
    </row>
    <row r="7" spans="2:28" ht="15.75" customHeight="1">
      <c r="B7" s="60" t="s">
        <v>11</v>
      </c>
      <c r="C7" s="61">
        <f t="shared" si="0"/>
        <v>5398</v>
      </c>
      <c r="D7" s="62">
        <f t="shared" si="1"/>
        <v>-4.477083701999646</v>
      </c>
      <c r="E7" s="63">
        <f t="shared" si="2"/>
        <v>3496</v>
      </c>
      <c r="F7" s="62">
        <f t="shared" si="3"/>
        <v>2.3419203747072572</v>
      </c>
      <c r="G7" s="63">
        <f t="shared" si="4"/>
        <v>1094</v>
      </c>
      <c r="H7" s="62">
        <f t="shared" si="5"/>
        <v>-11.056910569105696</v>
      </c>
      <c r="I7" s="63">
        <f t="shared" si="6"/>
        <v>48</v>
      </c>
      <c r="J7" s="62">
        <f t="shared" si="7"/>
        <v>-32.3943661971831</v>
      </c>
      <c r="K7" s="63">
        <f t="shared" si="8"/>
        <v>760</v>
      </c>
      <c r="L7" s="62">
        <f t="shared" si="9"/>
        <v>-18.629550321199133</v>
      </c>
      <c r="M7" s="63">
        <f t="shared" si="10"/>
        <v>94</v>
      </c>
      <c r="N7" s="62">
        <f t="shared" si="11"/>
        <v>-67.8082191780822</v>
      </c>
      <c r="O7" s="63">
        <f t="shared" si="12"/>
        <v>666</v>
      </c>
      <c r="P7" s="64">
        <f t="shared" si="13"/>
        <v>6.5600000000000165</v>
      </c>
      <c r="S7" s="65" t="s">
        <v>157</v>
      </c>
      <c r="T7" s="65" t="s">
        <v>94</v>
      </c>
      <c r="U7" s="65" t="s">
        <v>96</v>
      </c>
      <c r="V7" s="101">
        <v>5398</v>
      </c>
      <c r="W7" s="101">
        <v>3496</v>
      </c>
      <c r="X7" s="101">
        <v>1094</v>
      </c>
      <c r="Y7" s="101">
        <v>48</v>
      </c>
      <c r="Z7" s="101">
        <v>760</v>
      </c>
      <c r="AA7" s="101">
        <v>94</v>
      </c>
      <c r="AB7" s="101">
        <v>666</v>
      </c>
    </row>
    <row r="8" spans="2:28" ht="15.75" customHeight="1">
      <c r="B8" s="60" t="s">
        <v>12</v>
      </c>
      <c r="C8" s="61">
        <f t="shared" si="0"/>
        <v>6805</v>
      </c>
      <c r="D8" s="62">
        <f t="shared" si="1"/>
        <v>15.319437383494332</v>
      </c>
      <c r="E8" s="63">
        <f t="shared" si="2"/>
        <v>3553</v>
      </c>
      <c r="F8" s="62">
        <f t="shared" si="3"/>
        <v>2.215189873417714</v>
      </c>
      <c r="G8" s="63">
        <f t="shared" si="4"/>
        <v>2562</v>
      </c>
      <c r="H8" s="62">
        <f t="shared" si="5"/>
        <v>38.93709327548805</v>
      </c>
      <c r="I8" s="63">
        <f t="shared" si="6"/>
        <v>14</v>
      </c>
      <c r="J8" s="62">
        <f t="shared" si="7"/>
        <v>-62.16216216216216</v>
      </c>
      <c r="K8" s="63">
        <f t="shared" si="8"/>
        <v>676</v>
      </c>
      <c r="L8" s="62">
        <f t="shared" si="9"/>
        <v>24.264705882352942</v>
      </c>
      <c r="M8" s="63">
        <f t="shared" si="10"/>
        <v>52</v>
      </c>
      <c r="N8" s="62">
        <f t="shared" si="11"/>
        <v>-33.33333333333334</v>
      </c>
      <c r="O8" s="63">
        <f t="shared" si="12"/>
        <v>624</v>
      </c>
      <c r="P8" s="64">
        <f t="shared" si="13"/>
        <v>33.90557939914163</v>
      </c>
      <c r="S8" s="65" t="s">
        <v>157</v>
      </c>
      <c r="T8" s="65" t="s">
        <v>94</v>
      </c>
      <c r="U8" s="65" t="s">
        <v>94</v>
      </c>
      <c r="V8" s="101">
        <v>6805</v>
      </c>
      <c r="W8" s="101">
        <v>3553</v>
      </c>
      <c r="X8" s="101">
        <v>2562</v>
      </c>
      <c r="Y8" s="101">
        <v>14</v>
      </c>
      <c r="Z8" s="101">
        <v>676</v>
      </c>
      <c r="AA8" s="101">
        <v>52</v>
      </c>
      <c r="AB8" s="101">
        <v>624</v>
      </c>
    </row>
    <row r="9" spans="2:28" ht="15.75" customHeight="1">
      <c r="B9" s="60" t="s">
        <v>13</v>
      </c>
      <c r="C9" s="61">
        <f t="shared" si="0"/>
        <v>16835</v>
      </c>
      <c r="D9" s="62">
        <f t="shared" si="1"/>
        <v>14.828456449082594</v>
      </c>
      <c r="E9" s="63">
        <f t="shared" si="2"/>
        <v>4989</v>
      </c>
      <c r="F9" s="62">
        <f t="shared" si="3"/>
        <v>6.625347296430874</v>
      </c>
      <c r="G9" s="63">
        <f t="shared" si="4"/>
        <v>7224</v>
      </c>
      <c r="H9" s="62">
        <f t="shared" si="5"/>
        <v>24.1450421034542</v>
      </c>
      <c r="I9" s="63">
        <f t="shared" si="6"/>
        <v>45</v>
      </c>
      <c r="J9" s="62">
        <f t="shared" si="7"/>
        <v>-11.764705882352942</v>
      </c>
      <c r="K9" s="63">
        <f t="shared" si="8"/>
        <v>4577</v>
      </c>
      <c r="L9" s="62">
        <f t="shared" si="9"/>
        <v>11.308365758754874</v>
      </c>
      <c r="M9" s="63">
        <f t="shared" si="10"/>
        <v>1122</v>
      </c>
      <c r="N9" s="62">
        <f t="shared" si="11"/>
        <v>-10.668789808917197</v>
      </c>
      <c r="O9" s="63">
        <f t="shared" si="12"/>
        <v>3455</v>
      </c>
      <c r="P9" s="64">
        <f t="shared" si="13"/>
        <v>22.12796041003888</v>
      </c>
      <c r="S9" s="65" t="s">
        <v>157</v>
      </c>
      <c r="T9" s="65" t="s">
        <v>94</v>
      </c>
      <c r="U9" s="65" t="s">
        <v>97</v>
      </c>
      <c r="V9" s="101">
        <v>16835</v>
      </c>
      <c r="W9" s="101">
        <v>4989</v>
      </c>
      <c r="X9" s="101">
        <v>7224</v>
      </c>
      <c r="Y9" s="101">
        <v>45</v>
      </c>
      <c r="Z9" s="101">
        <v>4577</v>
      </c>
      <c r="AA9" s="101">
        <v>1122</v>
      </c>
      <c r="AB9" s="101">
        <v>3455</v>
      </c>
    </row>
    <row r="10" spans="2:28" ht="15.75" customHeight="1">
      <c r="B10" s="60" t="s">
        <v>14</v>
      </c>
      <c r="C10" s="61">
        <f t="shared" si="0"/>
        <v>4182</v>
      </c>
      <c r="D10" s="62">
        <f t="shared" si="1"/>
        <v>7.617086978898598</v>
      </c>
      <c r="E10" s="63">
        <f t="shared" si="2"/>
        <v>2613</v>
      </c>
      <c r="F10" s="62">
        <f t="shared" si="3"/>
        <v>4.14507772020724</v>
      </c>
      <c r="G10" s="63">
        <f t="shared" si="4"/>
        <v>765</v>
      </c>
      <c r="H10" s="62">
        <f t="shared" si="5"/>
        <v>-8.16326530612244</v>
      </c>
      <c r="I10" s="63">
        <f t="shared" si="6"/>
        <v>19</v>
      </c>
      <c r="J10" s="62">
        <f t="shared" si="7"/>
        <v>-74.32432432432432</v>
      </c>
      <c r="K10" s="63">
        <f t="shared" si="8"/>
        <v>785</v>
      </c>
      <c r="L10" s="62">
        <f t="shared" si="9"/>
        <v>67.0212765957447</v>
      </c>
      <c r="M10" s="63">
        <f t="shared" si="10"/>
        <v>335</v>
      </c>
      <c r="N10" s="62">
        <f t="shared" si="11"/>
        <v>544.2307692307693</v>
      </c>
      <c r="O10" s="63">
        <f t="shared" si="12"/>
        <v>444</v>
      </c>
      <c r="P10" s="64">
        <f t="shared" si="13"/>
        <v>6.220095693779911</v>
      </c>
      <c r="S10" s="65" t="s">
        <v>157</v>
      </c>
      <c r="T10" s="65" t="s">
        <v>94</v>
      </c>
      <c r="U10" s="65" t="s">
        <v>98</v>
      </c>
      <c r="V10" s="101">
        <v>4182</v>
      </c>
      <c r="W10" s="101">
        <v>2613</v>
      </c>
      <c r="X10" s="101">
        <v>765</v>
      </c>
      <c r="Y10" s="101">
        <v>19</v>
      </c>
      <c r="Z10" s="101">
        <v>785</v>
      </c>
      <c r="AA10" s="101">
        <v>335</v>
      </c>
      <c r="AB10" s="101">
        <v>444</v>
      </c>
    </row>
    <row r="11" spans="2:28" ht="15.75" customHeight="1">
      <c r="B11" s="60" t="s">
        <v>15</v>
      </c>
      <c r="C11" s="61">
        <f t="shared" si="0"/>
        <v>5184</v>
      </c>
      <c r="D11" s="62">
        <f t="shared" si="1"/>
        <v>5.58044806517313</v>
      </c>
      <c r="E11" s="63">
        <f t="shared" si="2"/>
        <v>2867</v>
      </c>
      <c r="F11" s="62">
        <f t="shared" si="3"/>
        <v>0.17470300489168267</v>
      </c>
      <c r="G11" s="63">
        <f t="shared" si="4"/>
        <v>1541</v>
      </c>
      <c r="H11" s="62">
        <f t="shared" si="5"/>
        <v>21.05263157894737</v>
      </c>
      <c r="I11" s="63">
        <f t="shared" si="6"/>
        <v>21</v>
      </c>
      <c r="J11" s="62">
        <f t="shared" si="7"/>
        <v>162.5</v>
      </c>
      <c r="K11" s="63">
        <f t="shared" si="8"/>
        <v>755</v>
      </c>
      <c r="L11" s="62">
        <f t="shared" si="9"/>
        <v>-1.5645371577574991</v>
      </c>
      <c r="M11" s="63">
        <f t="shared" si="10"/>
        <v>70</v>
      </c>
      <c r="N11" s="62">
        <f t="shared" si="11"/>
        <v>-7.89473684210526</v>
      </c>
      <c r="O11" s="63">
        <f t="shared" si="12"/>
        <v>685</v>
      </c>
      <c r="P11" s="64">
        <f t="shared" si="13"/>
        <v>0.8836524300441795</v>
      </c>
      <c r="S11" s="65" t="s">
        <v>157</v>
      </c>
      <c r="T11" s="65" t="s">
        <v>94</v>
      </c>
      <c r="U11" s="65" t="s">
        <v>99</v>
      </c>
      <c r="V11" s="101">
        <v>5184</v>
      </c>
      <c r="W11" s="101">
        <v>2867</v>
      </c>
      <c r="X11" s="101">
        <v>1541</v>
      </c>
      <c r="Y11" s="101">
        <v>21</v>
      </c>
      <c r="Z11" s="101">
        <v>755</v>
      </c>
      <c r="AA11" s="101">
        <v>70</v>
      </c>
      <c r="AB11" s="101">
        <v>685</v>
      </c>
    </row>
    <row r="12" spans="2:28" ht="15.75" customHeight="1">
      <c r="B12" s="60" t="s">
        <v>16</v>
      </c>
      <c r="C12" s="61">
        <f t="shared" si="0"/>
        <v>10028</v>
      </c>
      <c r="D12" s="62">
        <f t="shared" si="1"/>
        <v>7.251336898395721</v>
      </c>
      <c r="E12" s="63">
        <f t="shared" si="2"/>
        <v>5258</v>
      </c>
      <c r="F12" s="62">
        <f t="shared" si="3"/>
        <v>6.978636826042717</v>
      </c>
      <c r="G12" s="63">
        <f t="shared" si="4"/>
        <v>2497</v>
      </c>
      <c r="H12" s="62">
        <f t="shared" si="5"/>
        <v>-2.9537504858142256</v>
      </c>
      <c r="I12" s="63">
        <f t="shared" si="6"/>
        <v>162</v>
      </c>
      <c r="J12" s="62">
        <f t="shared" si="7"/>
        <v>97.5609756097561</v>
      </c>
      <c r="K12" s="63">
        <f t="shared" si="8"/>
        <v>2111</v>
      </c>
      <c r="L12" s="62">
        <f t="shared" si="9"/>
        <v>18.595505617977537</v>
      </c>
      <c r="M12" s="63">
        <f t="shared" si="10"/>
        <v>216</v>
      </c>
      <c r="N12" s="62">
        <f t="shared" si="11"/>
        <v>2.3696682464454852</v>
      </c>
      <c r="O12" s="63">
        <f t="shared" si="12"/>
        <v>1893</v>
      </c>
      <c r="P12" s="64">
        <f t="shared" si="13"/>
        <v>20.650095602294442</v>
      </c>
      <c r="S12" s="65" t="s">
        <v>157</v>
      </c>
      <c r="T12" s="65" t="s">
        <v>94</v>
      </c>
      <c r="U12" s="65" t="s">
        <v>100</v>
      </c>
      <c r="V12" s="101">
        <v>10028</v>
      </c>
      <c r="W12" s="101">
        <v>5258</v>
      </c>
      <c r="X12" s="101">
        <v>2497</v>
      </c>
      <c r="Y12" s="101">
        <v>162</v>
      </c>
      <c r="Z12" s="101">
        <v>2111</v>
      </c>
      <c r="AA12" s="101">
        <v>216</v>
      </c>
      <c r="AB12" s="101">
        <v>1893</v>
      </c>
    </row>
    <row r="13" spans="2:28" ht="15.75" customHeight="1">
      <c r="B13" s="60" t="s">
        <v>17</v>
      </c>
      <c r="C13" s="61">
        <f t="shared" si="0"/>
        <v>19387</v>
      </c>
      <c r="D13" s="62">
        <f t="shared" si="1"/>
        <v>18.357753357753353</v>
      </c>
      <c r="E13" s="63">
        <f t="shared" si="2"/>
        <v>9338</v>
      </c>
      <c r="F13" s="62">
        <f t="shared" si="3"/>
        <v>8.128763316350145</v>
      </c>
      <c r="G13" s="63">
        <f t="shared" si="4"/>
        <v>5000</v>
      </c>
      <c r="H13" s="62">
        <f t="shared" si="5"/>
        <v>20.510966497951316</v>
      </c>
      <c r="I13" s="63">
        <f t="shared" si="6"/>
        <v>91</v>
      </c>
      <c r="J13" s="62">
        <f t="shared" si="7"/>
        <v>-17.272727272727266</v>
      </c>
      <c r="K13" s="63">
        <f t="shared" si="8"/>
        <v>4958</v>
      </c>
      <c r="L13" s="62">
        <f t="shared" si="9"/>
        <v>42.26685796269726</v>
      </c>
      <c r="M13" s="63">
        <f t="shared" si="10"/>
        <v>1405</v>
      </c>
      <c r="N13" s="62">
        <f t="shared" si="11"/>
        <v>112.2356495468278</v>
      </c>
      <c r="O13" s="63">
        <f t="shared" si="12"/>
        <v>3541</v>
      </c>
      <c r="P13" s="64">
        <f t="shared" si="13"/>
        <v>25.56737588652483</v>
      </c>
      <c r="S13" s="65" t="s">
        <v>157</v>
      </c>
      <c r="T13" s="65" t="s">
        <v>94</v>
      </c>
      <c r="U13" s="65" t="s">
        <v>101</v>
      </c>
      <c r="V13" s="101">
        <v>19387</v>
      </c>
      <c r="W13" s="101">
        <v>9338</v>
      </c>
      <c r="X13" s="101">
        <v>5000</v>
      </c>
      <c r="Y13" s="101">
        <v>91</v>
      </c>
      <c r="Z13" s="101">
        <v>4958</v>
      </c>
      <c r="AA13" s="101">
        <v>1405</v>
      </c>
      <c r="AB13" s="101">
        <v>3541</v>
      </c>
    </row>
    <row r="14" spans="2:28" ht="15.75" customHeight="1">
      <c r="B14" s="60" t="s">
        <v>18</v>
      </c>
      <c r="C14" s="61">
        <f t="shared" si="0"/>
        <v>11433</v>
      </c>
      <c r="D14" s="62">
        <f t="shared" si="1"/>
        <v>7.342033611867421</v>
      </c>
      <c r="E14" s="63">
        <f t="shared" si="2"/>
        <v>6210</v>
      </c>
      <c r="F14" s="62">
        <f t="shared" si="3"/>
        <v>5.882352941176478</v>
      </c>
      <c r="G14" s="63">
        <f t="shared" si="4"/>
        <v>2224</v>
      </c>
      <c r="H14" s="62">
        <f t="shared" si="5"/>
        <v>-13.125</v>
      </c>
      <c r="I14" s="63">
        <f t="shared" si="6"/>
        <v>71</v>
      </c>
      <c r="J14" s="62">
        <f t="shared" si="7"/>
        <v>102.85714285714283</v>
      </c>
      <c r="K14" s="63">
        <f t="shared" si="8"/>
        <v>2928</v>
      </c>
      <c r="L14" s="62">
        <f t="shared" si="9"/>
        <v>33.637608397991784</v>
      </c>
      <c r="M14" s="63">
        <f t="shared" si="10"/>
        <v>562</v>
      </c>
      <c r="N14" s="62">
        <f t="shared" si="11"/>
        <v>202.15053763440858</v>
      </c>
      <c r="O14" s="63">
        <f t="shared" si="12"/>
        <v>2366</v>
      </c>
      <c r="P14" s="64">
        <f t="shared" si="13"/>
        <v>18.004987531172077</v>
      </c>
      <c r="S14" s="65" t="s">
        <v>157</v>
      </c>
      <c r="T14" s="65" t="s">
        <v>94</v>
      </c>
      <c r="U14" s="65" t="s">
        <v>102</v>
      </c>
      <c r="V14" s="101">
        <v>11433</v>
      </c>
      <c r="W14" s="101">
        <v>6210</v>
      </c>
      <c r="X14" s="101">
        <v>2224</v>
      </c>
      <c r="Y14" s="101">
        <v>71</v>
      </c>
      <c r="Z14" s="101">
        <v>2928</v>
      </c>
      <c r="AA14" s="101">
        <v>562</v>
      </c>
      <c r="AB14" s="101">
        <v>2366</v>
      </c>
    </row>
    <row r="15" spans="2:28" ht="15.75" customHeight="1">
      <c r="B15" s="60" t="s">
        <v>19</v>
      </c>
      <c r="C15" s="61">
        <f t="shared" si="0"/>
        <v>10837</v>
      </c>
      <c r="D15" s="62">
        <f t="shared" si="1"/>
        <v>8.50020024028835</v>
      </c>
      <c r="E15" s="63">
        <f t="shared" si="2"/>
        <v>5937</v>
      </c>
      <c r="F15" s="62">
        <f t="shared" si="3"/>
        <v>6.742179072276173</v>
      </c>
      <c r="G15" s="63">
        <f t="shared" si="4"/>
        <v>2119</v>
      </c>
      <c r="H15" s="62">
        <f t="shared" si="5"/>
        <v>16.1095890410959</v>
      </c>
      <c r="I15" s="63">
        <f t="shared" si="6"/>
        <v>20</v>
      </c>
      <c r="J15" s="62">
        <f t="shared" si="7"/>
        <v>122.22222222222223</v>
      </c>
      <c r="K15" s="63">
        <f t="shared" si="8"/>
        <v>2761</v>
      </c>
      <c r="L15" s="62">
        <f t="shared" si="9"/>
        <v>6.520061728395049</v>
      </c>
      <c r="M15" s="63">
        <f t="shared" si="10"/>
        <v>314</v>
      </c>
      <c r="N15" s="62">
        <f t="shared" si="11"/>
        <v>-12.777777777777771</v>
      </c>
      <c r="O15" s="63">
        <f t="shared" si="12"/>
        <v>2447</v>
      </c>
      <c r="P15" s="64">
        <f t="shared" si="13"/>
        <v>9.928122192273122</v>
      </c>
      <c r="S15" s="65" t="s">
        <v>157</v>
      </c>
      <c r="T15" s="65" t="s">
        <v>94</v>
      </c>
      <c r="U15" s="65" t="s">
        <v>103</v>
      </c>
      <c r="V15" s="101">
        <v>10837</v>
      </c>
      <c r="W15" s="101">
        <v>5937</v>
      </c>
      <c r="X15" s="101">
        <v>2119</v>
      </c>
      <c r="Y15" s="101">
        <v>20</v>
      </c>
      <c r="Z15" s="101">
        <v>2761</v>
      </c>
      <c r="AA15" s="101">
        <v>314</v>
      </c>
      <c r="AB15" s="101">
        <v>2447</v>
      </c>
    </row>
    <row r="16" spans="2:28" ht="15.75" customHeight="1">
      <c r="B16" s="60" t="s">
        <v>20</v>
      </c>
      <c r="C16" s="61">
        <f t="shared" si="0"/>
        <v>51422</v>
      </c>
      <c r="D16" s="62">
        <f t="shared" si="1"/>
        <v>7.184992183428875</v>
      </c>
      <c r="E16" s="63">
        <f t="shared" si="2"/>
        <v>16028</v>
      </c>
      <c r="F16" s="62">
        <f t="shared" si="3"/>
        <v>10.93576965669989</v>
      </c>
      <c r="G16" s="63">
        <f t="shared" si="4"/>
        <v>15671</v>
      </c>
      <c r="H16" s="62">
        <f t="shared" si="5"/>
        <v>6.381101079356455</v>
      </c>
      <c r="I16" s="63">
        <f t="shared" si="6"/>
        <v>360</v>
      </c>
      <c r="J16" s="62">
        <f t="shared" si="7"/>
        <v>100</v>
      </c>
      <c r="K16" s="63">
        <f t="shared" si="8"/>
        <v>19363</v>
      </c>
      <c r="L16" s="62">
        <f t="shared" si="9"/>
        <v>4.0126772668672</v>
      </c>
      <c r="M16" s="63">
        <f t="shared" si="10"/>
        <v>4823</v>
      </c>
      <c r="N16" s="62">
        <f t="shared" si="11"/>
        <v>-13.58179537717254</v>
      </c>
      <c r="O16" s="63">
        <f t="shared" si="12"/>
        <v>14481</v>
      </c>
      <c r="P16" s="64">
        <f t="shared" si="13"/>
        <v>11.779235816287155</v>
      </c>
      <c r="S16" s="65" t="s">
        <v>157</v>
      </c>
      <c r="T16" s="65" t="s">
        <v>94</v>
      </c>
      <c r="U16" s="65" t="s">
        <v>104</v>
      </c>
      <c r="V16" s="101">
        <v>51422</v>
      </c>
      <c r="W16" s="101">
        <v>16028</v>
      </c>
      <c r="X16" s="101">
        <v>15671</v>
      </c>
      <c r="Y16" s="101">
        <v>360</v>
      </c>
      <c r="Z16" s="101">
        <v>19363</v>
      </c>
      <c r="AA16" s="101">
        <v>4823</v>
      </c>
      <c r="AB16" s="101">
        <v>14481</v>
      </c>
    </row>
    <row r="17" spans="2:28" ht="15.75" customHeight="1">
      <c r="B17" s="60" t="s">
        <v>21</v>
      </c>
      <c r="C17" s="61">
        <f t="shared" si="0"/>
        <v>45943</v>
      </c>
      <c r="D17" s="62">
        <f t="shared" si="1"/>
        <v>6.5443751304468805</v>
      </c>
      <c r="E17" s="63">
        <f t="shared" si="2"/>
        <v>13552</v>
      </c>
      <c r="F17" s="62">
        <f t="shared" si="3"/>
        <v>7.992668738544893</v>
      </c>
      <c r="G17" s="63">
        <f t="shared" si="4"/>
        <v>16978</v>
      </c>
      <c r="H17" s="62">
        <f t="shared" si="5"/>
        <v>11.955159907682173</v>
      </c>
      <c r="I17" s="63">
        <f t="shared" si="6"/>
        <v>276</v>
      </c>
      <c r="J17" s="62">
        <f t="shared" si="7"/>
        <v>-32.51833740831296</v>
      </c>
      <c r="K17" s="63">
        <f t="shared" si="8"/>
        <v>15137</v>
      </c>
      <c r="L17" s="62">
        <f t="shared" si="9"/>
        <v>0.9267902386984872</v>
      </c>
      <c r="M17" s="63">
        <f t="shared" si="10"/>
        <v>4022</v>
      </c>
      <c r="N17" s="62">
        <f t="shared" si="11"/>
        <v>-23.955379088674604</v>
      </c>
      <c r="O17" s="63">
        <f t="shared" si="12"/>
        <v>11018</v>
      </c>
      <c r="P17" s="64">
        <f t="shared" si="13"/>
        <v>14.73497865250441</v>
      </c>
      <c r="S17" s="65" t="s">
        <v>157</v>
      </c>
      <c r="T17" s="65" t="s">
        <v>94</v>
      </c>
      <c r="U17" s="65" t="s">
        <v>105</v>
      </c>
      <c r="V17" s="101">
        <v>45943</v>
      </c>
      <c r="W17" s="101">
        <v>13552</v>
      </c>
      <c r="X17" s="101">
        <v>16978</v>
      </c>
      <c r="Y17" s="101">
        <v>276</v>
      </c>
      <c r="Z17" s="101">
        <v>15137</v>
      </c>
      <c r="AA17" s="101">
        <v>4022</v>
      </c>
      <c r="AB17" s="101">
        <v>11018</v>
      </c>
    </row>
    <row r="18" spans="2:28" ht="15.75" customHeight="1">
      <c r="B18" s="60" t="s">
        <v>22</v>
      </c>
      <c r="C18" s="61">
        <f t="shared" si="0"/>
        <v>134313</v>
      </c>
      <c r="D18" s="62">
        <f t="shared" si="1"/>
        <v>0.8545147362492855</v>
      </c>
      <c r="E18" s="63">
        <f t="shared" si="2"/>
        <v>16771</v>
      </c>
      <c r="F18" s="62">
        <f t="shared" si="3"/>
        <v>7.547774785173786</v>
      </c>
      <c r="G18" s="63">
        <f t="shared" si="4"/>
        <v>69632</v>
      </c>
      <c r="H18" s="62">
        <f t="shared" si="5"/>
        <v>5.786731081840685</v>
      </c>
      <c r="I18" s="63">
        <f t="shared" si="6"/>
        <v>666</v>
      </c>
      <c r="J18" s="62">
        <f t="shared" si="7"/>
        <v>-32.5910931174089</v>
      </c>
      <c r="K18" s="63">
        <f t="shared" si="8"/>
        <v>47244</v>
      </c>
      <c r="L18" s="62">
        <f t="shared" si="9"/>
        <v>-6.945046287177476</v>
      </c>
      <c r="M18" s="63">
        <f t="shared" si="10"/>
        <v>29216</v>
      </c>
      <c r="N18" s="62">
        <f t="shared" si="11"/>
        <v>-12.12440220170241</v>
      </c>
      <c r="O18" s="63">
        <f t="shared" si="12"/>
        <v>17610</v>
      </c>
      <c r="P18" s="64">
        <f t="shared" si="13"/>
        <v>3.145317167457378</v>
      </c>
      <c r="S18" s="65" t="s">
        <v>157</v>
      </c>
      <c r="T18" s="65" t="s">
        <v>94</v>
      </c>
      <c r="U18" s="65" t="s">
        <v>106</v>
      </c>
      <c r="V18" s="101">
        <v>134313</v>
      </c>
      <c r="W18" s="101">
        <v>16771</v>
      </c>
      <c r="X18" s="101">
        <v>69632</v>
      </c>
      <c r="Y18" s="101">
        <v>666</v>
      </c>
      <c r="Z18" s="101">
        <v>47244</v>
      </c>
      <c r="AA18" s="101">
        <v>29216</v>
      </c>
      <c r="AB18" s="101">
        <v>17610</v>
      </c>
    </row>
    <row r="19" spans="2:28" ht="15.75" customHeight="1">
      <c r="B19" s="60" t="s">
        <v>23</v>
      </c>
      <c r="C19" s="61">
        <f t="shared" si="0"/>
        <v>65474</v>
      </c>
      <c r="D19" s="62">
        <f t="shared" si="1"/>
        <v>6.307944600496839</v>
      </c>
      <c r="E19" s="63">
        <f t="shared" si="2"/>
        <v>14914</v>
      </c>
      <c r="F19" s="62">
        <f t="shared" si="3"/>
        <v>10.066420664206646</v>
      </c>
      <c r="G19" s="63">
        <f t="shared" si="4"/>
        <v>24293</v>
      </c>
      <c r="H19" s="62">
        <f t="shared" si="5"/>
        <v>6.641791044776113</v>
      </c>
      <c r="I19" s="63">
        <f t="shared" si="6"/>
        <v>180</v>
      </c>
      <c r="J19" s="62">
        <f t="shared" si="7"/>
        <v>5.882352941176478</v>
      </c>
      <c r="K19" s="63">
        <f t="shared" si="8"/>
        <v>26087</v>
      </c>
      <c r="L19" s="62">
        <f t="shared" si="9"/>
        <v>3.977838893539001</v>
      </c>
      <c r="M19" s="63">
        <f t="shared" si="10"/>
        <v>10758</v>
      </c>
      <c r="N19" s="62">
        <f t="shared" si="11"/>
        <v>-0.6648199445983352</v>
      </c>
      <c r="O19" s="63">
        <f t="shared" si="12"/>
        <v>14952</v>
      </c>
      <c r="P19" s="64">
        <f t="shared" si="13"/>
        <v>7.7311045464370665</v>
      </c>
      <c r="S19" s="65" t="s">
        <v>157</v>
      </c>
      <c r="T19" s="65" t="s">
        <v>94</v>
      </c>
      <c r="U19" s="65" t="s">
        <v>107</v>
      </c>
      <c r="V19" s="101">
        <v>65474</v>
      </c>
      <c r="W19" s="101">
        <v>14914</v>
      </c>
      <c r="X19" s="101">
        <v>24293</v>
      </c>
      <c r="Y19" s="101">
        <v>180</v>
      </c>
      <c r="Z19" s="101">
        <v>26087</v>
      </c>
      <c r="AA19" s="101">
        <v>10758</v>
      </c>
      <c r="AB19" s="101">
        <v>14952</v>
      </c>
    </row>
    <row r="20" spans="2:28" ht="15.75" customHeight="1">
      <c r="B20" s="60" t="s">
        <v>24</v>
      </c>
      <c r="C20" s="61">
        <f t="shared" si="0"/>
        <v>10792</v>
      </c>
      <c r="D20" s="62">
        <f t="shared" si="1"/>
        <v>0.6528632717776475</v>
      </c>
      <c r="E20" s="63">
        <f t="shared" si="2"/>
        <v>6143</v>
      </c>
      <c r="F20" s="62">
        <f t="shared" si="3"/>
        <v>3.609377635351649</v>
      </c>
      <c r="G20" s="63">
        <f t="shared" si="4"/>
        <v>2849</v>
      </c>
      <c r="H20" s="62">
        <f t="shared" si="5"/>
        <v>-6.681952178185384</v>
      </c>
      <c r="I20" s="63">
        <f t="shared" si="6"/>
        <v>22</v>
      </c>
      <c r="J20" s="62">
        <f t="shared" si="7"/>
        <v>-51.111111111111114</v>
      </c>
      <c r="K20" s="63">
        <f t="shared" si="8"/>
        <v>1778</v>
      </c>
      <c r="L20" s="62">
        <f t="shared" si="9"/>
        <v>4.896755162241888</v>
      </c>
      <c r="M20" s="63">
        <f t="shared" si="10"/>
        <v>601</v>
      </c>
      <c r="N20" s="62">
        <f t="shared" si="11"/>
        <v>-9.62406015037594</v>
      </c>
      <c r="O20" s="63">
        <f t="shared" si="12"/>
        <v>1177</v>
      </c>
      <c r="P20" s="64">
        <f t="shared" si="13"/>
        <v>14.271844660194176</v>
      </c>
      <c r="S20" s="65" t="s">
        <v>157</v>
      </c>
      <c r="T20" s="65" t="s">
        <v>94</v>
      </c>
      <c r="U20" s="65" t="s">
        <v>108</v>
      </c>
      <c r="V20" s="101">
        <v>10792</v>
      </c>
      <c r="W20" s="101">
        <v>6143</v>
      </c>
      <c r="X20" s="101">
        <v>2849</v>
      </c>
      <c r="Y20" s="101">
        <v>22</v>
      </c>
      <c r="Z20" s="101">
        <v>1778</v>
      </c>
      <c r="AA20" s="101">
        <v>601</v>
      </c>
      <c r="AB20" s="101">
        <v>1177</v>
      </c>
    </row>
    <row r="21" spans="2:28" ht="15.75" customHeight="1">
      <c r="B21" s="60" t="s">
        <v>25</v>
      </c>
      <c r="C21" s="61">
        <f t="shared" si="0"/>
        <v>5660</v>
      </c>
      <c r="D21" s="62">
        <f t="shared" si="1"/>
        <v>9.414266383143243</v>
      </c>
      <c r="E21" s="63">
        <f t="shared" si="2"/>
        <v>3090</v>
      </c>
      <c r="F21" s="62">
        <f t="shared" si="3"/>
        <v>1.9465522929726262</v>
      </c>
      <c r="G21" s="63">
        <f t="shared" si="4"/>
        <v>1817</v>
      </c>
      <c r="H21" s="62">
        <f t="shared" si="5"/>
        <v>12.577447335811655</v>
      </c>
      <c r="I21" s="63">
        <f t="shared" si="6"/>
        <v>26</v>
      </c>
      <c r="J21" s="62">
        <f t="shared" si="7"/>
        <v>271.42857142857144</v>
      </c>
      <c r="K21" s="63">
        <f t="shared" si="8"/>
        <v>727</v>
      </c>
      <c r="L21" s="62">
        <f t="shared" si="9"/>
        <v>39.53934740882917</v>
      </c>
      <c r="M21" s="63">
        <f t="shared" si="10"/>
        <v>181</v>
      </c>
      <c r="N21" s="62">
        <f t="shared" si="11"/>
        <v>88.54166666666669</v>
      </c>
      <c r="O21" s="63">
        <f t="shared" si="12"/>
        <v>532</v>
      </c>
      <c r="P21" s="64">
        <f t="shared" si="13"/>
        <v>30.073349633251837</v>
      </c>
      <c r="S21" s="65" t="s">
        <v>157</v>
      </c>
      <c r="T21" s="65" t="s">
        <v>94</v>
      </c>
      <c r="U21" s="65" t="s">
        <v>109</v>
      </c>
      <c r="V21" s="101">
        <v>5660</v>
      </c>
      <c r="W21" s="101">
        <v>3090</v>
      </c>
      <c r="X21" s="101">
        <v>1817</v>
      </c>
      <c r="Y21" s="101">
        <v>26</v>
      </c>
      <c r="Z21" s="101">
        <v>727</v>
      </c>
      <c r="AA21" s="101">
        <v>181</v>
      </c>
      <c r="AB21" s="101">
        <v>532</v>
      </c>
    </row>
    <row r="22" spans="2:28" ht="15.75" customHeight="1">
      <c r="B22" s="60" t="s">
        <v>26</v>
      </c>
      <c r="C22" s="61">
        <f t="shared" si="0"/>
        <v>7338</v>
      </c>
      <c r="D22" s="62">
        <f t="shared" si="1"/>
        <v>8.727218847236614</v>
      </c>
      <c r="E22" s="63">
        <f t="shared" si="2"/>
        <v>3571</v>
      </c>
      <c r="F22" s="62">
        <f t="shared" si="3"/>
        <v>6.311402203036607</v>
      </c>
      <c r="G22" s="63">
        <f t="shared" si="4"/>
        <v>2624</v>
      </c>
      <c r="H22" s="62">
        <f t="shared" si="5"/>
        <v>2.340093603744137</v>
      </c>
      <c r="I22" s="63">
        <f t="shared" si="6"/>
        <v>20</v>
      </c>
      <c r="J22" s="62">
        <f t="shared" si="7"/>
        <v>53.84615384615387</v>
      </c>
      <c r="K22" s="63">
        <f t="shared" si="8"/>
        <v>1123</v>
      </c>
      <c r="L22" s="62">
        <f t="shared" si="9"/>
        <v>38.13038130381304</v>
      </c>
      <c r="M22" s="63">
        <f t="shared" si="10"/>
        <v>385</v>
      </c>
      <c r="N22" s="62">
        <f t="shared" si="11"/>
        <v>612.9629629629629</v>
      </c>
      <c r="O22" s="63">
        <f t="shared" si="12"/>
        <v>731</v>
      </c>
      <c r="P22" s="64">
        <f t="shared" si="13"/>
        <v>-1.3495276653171402</v>
      </c>
      <c r="S22" s="65" t="s">
        <v>157</v>
      </c>
      <c r="T22" s="65" t="s">
        <v>94</v>
      </c>
      <c r="U22" s="65" t="s">
        <v>110</v>
      </c>
      <c r="V22" s="101">
        <v>7338</v>
      </c>
      <c r="W22" s="101">
        <v>3571</v>
      </c>
      <c r="X22" s="101">
        <v>2624</v>
      </c>
      <c r="Y22" s="101">
        <v>20</v>
      </c>
      <c r="Z22" s="101">
        <v>1123</v>
      </c>
      <c r="AA22" s="101">
        <v>385</v>
      </c>
      <c r="AB22" s="101">
        <v>731</v>
      </c>
    </row>
    <row r="23" spans="2:28" ht="15.75" customHeight="1">
      <c r="B23" s="60" t="s">
        <v>27</v>
      </c>
      <c r="C23" s="61">
        <f t="shared" si="0"/>
        <v>5266</v>
      </c>
      <c r="D23" s="62">
        <f t="shared" si="1"/>
        <v>32.94622570058067</v>
      </c>
      <c r="E23" s="63">
        <f t="shared" si="2"/>
        <v>2495</v>
      </c>
      <c r="F23" s="62">
        <f t="shared" si="3"/>
        <v>4.568315171835707</v>
      </c>
      <c r="G23" s="63">
        <f t="shared" si="4"/>
        <v>1958</v>
      </c>
      <c r="H23" s="62">
        <f t="shared" si="5"/>
        <v>63.986599664991616</v>
      </c>
      <c r="I23" s="63">
        <f t="shared" si="6"/>
        <v>51</v>
      </c>
      <c r="J23" s="62">
        <f t="shared" si="7"/>
        <v>409.99999999999994</v>
      </c>
      <c r="K23" s="63">
        <f t="shared" si="8"/>
        <v>762</v>
      </c>
      <c r="L23" s="62">
        <f t="shared" si="9"/>
        <v>105.39083557951483</v>
      </c>
      <c r="M23" s="63">
        <f t="shared" si="10"/>
        <v>308</v>
      </c>
      <c r="N23" s="62" t="str">
        <f t="shared" si="11"/>
        <v>     -   </v>
      </c>
      <c r="O23" s="63">
        <f t="shared" si="12"/>
        <v>454</v>
      </c>
      <c r="P23" s="64">
        <f t="shared" si="13"/>
        <v>22.37196765498652</v>
      </c>
      <c r="S23" s="65" t="s">
        <v>157</v>
      </c>
      <c r="T23" s="65" t="s">
        <v>94</v>
      </c>
      <c r="U23" s="65" t="s">
        <v>111</v>
      </c>
      <c r="V23" s="101">
        <v>5266</v>
      </c>
      <c r="W23" s="101">
        <v>2495</v>
      </c>
      <c r="X23" s="101">
        <v>1958</v>
      </c>
      <c r="Y23" s="101">
        <v>51</v>
      </c>
      <c r="Z23" s="101">
        <v>762</v>
      </c>
      <c r="AA23" s="101">
        <v>308</v>
      </c>
      <c r="AB23" s="101">
        <v>454</v>
      </c>
    </row>
    <row r="24" spans="2:28" ht="15.75" customHeight="1">
      <c r="B24" s="60" t="s">
        <v>28</v>
      </c>
      <c r="C24" s="61">
        <f t="shared" si="0"/>
        <v>4609</v>
      </c>
      <c r="D24" s="62">
        <f t="shared" si="1"/>
        <v>11.598062953995154</v>
      </c>
      <c r="E24" s="63">
        <f t="shared" si="2"/>
        <v>2935</v>
      </c>
      <c r="F24" s="62">
        <f t="shared" si="3"/>
        <v>4.1518807665010655</v>
      </c>
      <c r="G24" s="63">
        <f t="shared" si="4"/>
        <v>1072</v>
      </c>
      <c r="H24" s="62">
        <f t="shared" si="5"/>
        <v>30.097087378640794</v>
      </c>
      <c r="I24" s="63">
        <f t="shared" si="6"/>
        <v>62</v>
      </c>
      <c r="J24" s="62">
        <f t="shared" si="7"/>
        <v>416.66666666666674</v>
      </c>
      <c r="K24" s="63">
        <f t="shared" si="8"/>
        <v>540</v>
      </c>
      <c r="L24" s="62">
        <f t="shared" si="9"/>
        <v>13.445378151260499</v>
      </c>
      <c r="M24" s="63">
        <f t="shared" si="10"/>
        <v>0</v>
      </c>
      <c r="N24" s="62" t="str">
        <f t="shared" si="11"/>
        <v>0.0</v>
      </c>
      <c r="O24" s="63">
        <f t="shared" si="12"/>
        <v>540</v>
      </c>
      <c r="P24" s="64">
        <f t="shared" si="13"/>
        <v>13.445378151260499</v>
      </c>
      <c r="S24" s="65" t="s">
        <v>157</v>
      </c>
      <c r="T24" s="65" t="s">
        <v>94</v>
      </c>
      <c r="U24" s="65" t="s">
        <v>112</v>
      </c>
      <c r="V24" s="101">
        <v>4609</v>
      </c>
      <c r="W24" s="101">
        <v>2935</v>
      </c>
      <c r="X24" s="101">
        <v>1072</v>
      </c>
      <c r="Y24" s="101">
        <v>62</v>
      </c>
      <c r="Z24" s="101">
        <v>540</v>
      </c>
      <c r="AA24" s="101">
        <v>0</v>
      </c>
      <c r="AB24" s="101">
        <v>540</v>
      </c>
    </row>
    <row r="25" spans="2:28" ht="15.75" customHeight="1">
      <c r="B25" s="60" t="s">
        <v>29</v>
      </c>
      <c r="C25" s="61">
        <f t="shared" si="0"/>
        <v>11809</v>
      </c>
      <c r="D25" s="62">
        <f t="shared" si="1"/>
        <v>-2.822580645161281</v>
      </c>
      <c r="E25" s="63">
        <f t="shared" si="2"/>
        <v>7212</v>
      </c>
      <c r="F25" s="62">
        <f t="shared" si="3"/>
        <v>8.093525179856115</v>
      </c>
      <c r="G25" s="63">
        <f t="shared" si="4"/>
        <v>2810</v>
      </c>
      <c r="H25" s="62">
        <f t="shared" si="5"/>
        <v>-14.224664224664224</v>
      </c>
      <c r="I25" s="63">
        <f t="shared" si="6"/>
        <v>69</v>
      </c>
      <c r="J25" s="62">
        <f t="shared" si="7"/>
        <v>-74.15730337078651</v>
      </c>
      <c r="K25" s="63">
        <f t="shared" si="8"/>
        <v>1718</v>
      </c>
      <c r="L25" s="62">
        <f t="shared" si="9"/>
        <v>-11.30614352090862</v>
      </c>
      <c r="M25" s="63">
        <f t="shared" si="10"/>
        <v>229</v>
      </c>
      <c r="N25" s="62">
        <f t="shared" si="11"/>
        <v>-59.89492119089317</v>
      </c>
      <c r="O25" s="63">
        <f t="shared" si="12"/>
        <v>1476</v>
      </c>
      <c r="P25" s="64">
        <f t="shared" si="13"/>
        <v>10.89406461307287</v>
      </c>
      <c r="S25" s="65" t="s">
        <v>157</v>
      </c>
      <c r="T25" s="65" t="s">
        <v>94</v>
      </c>
      <c r="U25" s="65" t="s">
        <v>113</v>
      </c>
      <c r="V25" s="101">
        <v>11809</v>
      </c>
      <c r="W25" s="101">
        <v>7212</v>
      </c>
      <c r="X25" s="101">
        <v>2810</v>
      </c>
      <c r="Y25" s="101">
        <v>69</v>
      </c>
      <c r="Z25" s="101">
        <v>1718</v>
      </c>
      <c r="AA25" s="101">
        <v>229</v>
      </c>
      <c r="AB25" s="101">
        <v>1476</v>
      </c>
    </row>
    <row r="26" spans="2:28" ht="15.75" customHeight="1">
      <c r="B26" s="60" t="s">
        <v>30</v>
      </c>
      <c r="C26" s="61">
        <f t="shared" si="0"/>
        <v>11235</v>
      </c>
      <c r="D26" s="62">
        <f t="shared" si="1"/>
        <v>6.150793650793645</v>
      </c>
      <c r="E26" s="63">
        <f t="shared" si="2"/>
        <v>6028</v>
      </c>
      <c r="F26" s="62">
        <f t="shared" si="3"/>
        <v>8.769397329483937</v>
      </c>
      <c r="G26" s="63">
        <f t="shared" si="4"/>
        <v>2913</v>
      </c>
      <c r="H26" s="62">
        <f t="shared" si="5"/>
        <v>6.54718361375275</v>
      </c>
      <c r="I26" s="63">
        <f t="shared" si="6"/>
        <v>6</v>
      </c>
      <c r="J26" s="62">
        <f t="shared" si="7"/>
        <v>100</v>
      </c>
      <c r="K26" s="63">
        <f t="shared" si="8"/>
        <v>2288</v>
      </c>
      <c r="L26" s="62">
        <f t="shared" si="9"/>
        <v>-0.7375271149674631</v>
      </c>
      <c r="M26" s="63">
        <f t="shared" si="10"/>
        <v>223</v>
      </c>
      <c r="N26" s="62">
        <f t="shared" si="11"/>
        <v>-46.65071770334929</v>
      </c>
      <c r="O26" s="63">
        <f t="shared" si="12"/>
        <v>2065</v>
      </c>
      <c r="P26" s="64">
        <f t="shared" si="13"/>
        <v>9.549071618037132</v>
      </c>
      <c r="S26" s="65" t="s">
        <v>157</v>
      </c>
      <c r="T26" s="65" t="s">
        <v>94</v>
      </c>
      <c r="U26" s="65" t="s">
        <v>114</v>
      </c>
      <c r="V26" s="101">
        <v>11235</v>
      </c>
      <c r="W26" s="101">
        <v>6028</v>
      </c>
      <c r="X26" s="101">
        <v>2913</v>
      </c>
      <c r="Y26" s="101">
        <v>6</v>
      </c>
      <c r="Z26" s="101">
        <v>2288</v>
      </c>
      <c r="AA26" s="101">
        <v>223</v>
      </c>
      <c r="AB26" s="101">
        <v>2065</v>
      </c>
    </row>
    <row r="27" spans="2:28" ht="15.75" customHeight="1">
      <c r="B27" s="60" t="s">
        <v>31</v>
      </c>
      <c r="C27" s="61">
        <f t="shared" si="0"/>
        <v>20916</v>
      </c>
      <c r="D27" s="62">
        <f t="shared" si="1"/>
        <v>1.8901013250194723</v>
      </c>
      <c r="E27" s="63">
        <f t="shared" si="2"/>
        <v>11151</v>
      </c>
      <c r="F27" s="62">
        <f t="shared" si="3"/>
        <v>5.927614705044164</v>
      </c>
      <c r="G27" s="63">
        <f t="shared" si="4"/>
        <v>5856</v>
      </c>
      <c r="H27" s="62">
        <f t="shared" si="5"/>
        <v>-0.1534526854219962</v>
      </c>
      <c r="I27" s="63">
        <f t="shared" si="6"/>
        <v>136</v>
      </c>
      <c r="J27" s="62">
        <f t="shared" si="7"/>
        <v>-56.41025641025641</v>
      </c>
      <c r="K27" s="63">
        <f t="shared" si="8"/>
        <v>3773</v>
      </c>
      <c r="L27" s="62">
        <f t="shared" si="9"/>
        <v>-1.3336820083682</v>
      </c>
      <c r="M27" s="63">
        <f t="shared" si="10"/>
        <v>303</v>
      </c>
      <c r="N27" s="62">
        <f t="shared" si="11"/>
        <v>-68.69834710743802</v>
      </c>
      <c r="O27" s="63">
        <f t="shared" si="12"/>
        <v>3466</v>
      </c>
      <c r="P27" s="64">
        <f t="shared" si="13"/>
        <v>21.35854341736693</v>
      </c>
      <c r="S27" s="65" t="s">
        <v>157</v>
      </c>
      <c r="T27" s="65" t="s">
        <v>94</v>
      </c>
      <c r="U27" s="65" t="s">
        <v>115</v>
      </c>
      <c r="V27" s="101">
        <v>20916</v>
      </c>
      <c r="W27" s="101">
        <v>11151</v>
      </c>
      <c r="X27" s="101">
        <v>5856</v>
      </c>
      <c r="Y27" s="101">
        <v>136</v>
      </c>
      <c r="Z27" s="101">
        <v>3773</v>
      </c>
      <c r="AA27" s="101">
        <v>303</v>
      </c>
      <c r="AB27" s="101">
        <v>3466</v>
      </c>
    </row>
    <row r="28" spans="2:28" ht="15.75" customHeight="1">
      <c r="B28" s="60" t="s">
        <v>32</v>
      </c>
      <c r="C28" s="61">
        <f t="shared" si="0"/>
        <v>61293</v>
      </c>
      <c r="D28" s="62">
        <f t="shared" si="1"/>
        <v>15.030778470084826</v>
      </c>
      <c r="E28" s="63">
        <f t="shared" si="2"/>
        <v>19103</v>
      </c>
      <c r="F28" s="62">
        <f t="shared" si="3"/>
        <v>7.31419583169486</v>
      </c>
      <c r="G28" s="63">
        <f t="shared" si="4"/>
        <v>20887</v>
      </c>
      <c r="H28" s="62">
        <f t="shared" si="5"/>
        <v>20.400046114825912</v>
      </c>
      <c r="I28" s="63">
        <f t="shared" si="6"/>
        <v>277</v>
      </c>
      <c r="J28" s="62">
        <f t="shared" si="7"/>
        <v>-44.37751004016064</v>
      </c>
      <c r="K28" s="63">
        <f t="shared" si="8"/>
        <v>21026</v>
      </c>
      <c r="L28" s="62">
        <f t="shared" si="9"/>
        <v>19.21528604637976</v>
      </c>
      <c r="M28" s="63">
        <f t="shared" si="10"/>
        <v>8423</v>
      </c>
      <c r="N28" s="62">
        <f t="shared" si="11"/>
        <v>16.307649820491577</v>
      </c>
      <c r="O28" s="63">
        <f t="shared" si="12"/>
        <v>12529</v>
      </c>
      <c r="P28" s="64">
        <f t="shared" si="13"/>
        <v>20.773086562560252</v>
      </c>
      <c r="S28" s="65" t="s">
        <v>157</v>
      </c>
      <c r="T28" s="65" t="s">
        <v>94</v>
      </c>
      <c r="U28" s="65" t="s">
        <v>116</v>
      </c>
      <c r="V28" s="101">
        <v>61293</v>
      </c>
      <c r="W28" s="101">
        <v>19103</v>
      </c>
      <c r="X28" s="101">
        <v>20887</v>
      </c>
      <c r="Y28" s="101">
        <v>277</v>
      </c>
      <c r="Z28" s="101">
        <v>21026</v>
      </c>
      <c r="AA28" s="101">
        <v>8423</v>
      </c>
      <c r="AB28" s="101">
        <v>12529</v>
      </c>
    </row>
    <row r="29" spans="2:28" ht="15.75" customHeight="1">
      <c r="B29" s="60" t="s">
        <v>33</v>
      </c>
      <c r="C29" s="61">
        <f t="shared" si="0"/>
        <v>10077</v>
      </c>
      <c r="D29" s="62">
        <f t="shared" si="1"/>
        <v>5.984434160706769</v>
      </c>
      <c r="E29" s="63">
        <f t="shared" si="2"/>
        <v>5213</v>
      </c>
      <c r="F29" s="62">
        <f t="shared" si="3"/>
        <v>4.615693357415211</v>
      </c>
      <c r="G29" s="63">
        <f t="shared" si="4"/>
        <v>3360</v>
      </c>
      <c r="H29" s="62">
        <f t="shared" si="5"/>
        <v>41.7123576549979</v>
      </c>
      <c r="I29" s="63">
        <f t="shared" si="6"/>
        <v>170</v>
      </c>
      <c r="J29" s="62">
        <f t="shared" si="7"/>
        <v>-70.01763668430335</v>
      </c>
      <c r="K29" s="63">
        <f t="shared" si="8"/>
        <v>1334</v>
      </c>
      <c r="L29" s="62">
        <f t="shared" si="9"/>
        <v>-15.94202898550725</v>
      </c>
      <c r="M29" s="63">
        <f t="shared" si="10"/>
        <v>146</v>
      </c>
      <c r="N29" s="62">
        <f t="shared" si="11"/>
        <v>-74.69670710571924</v>
      </c>
      <c r="O29" s="63">
        <f t="shared" si="12"/>
        <v>1188</v>
      </c>
      <c r="P29" s="64">
        <f t="shared" si="13"/>
        <v>17.62376237623762</v>
      </c>
      <c r="S29" s="65" t="s">
        <v>157</v>
      </c>
      <c r="T29" s="65" t="s">
        <v>94</v>
      </c>
      <c r="U29" s="65" t="s">
        <v>117</v>
      </c>
      <c r="V29" s="101">
        <v>10077</v>
      </c>
      <c r="W29" s="101">
        <v>5213</v>
      </c>
      <c r="X29" s="101">
        <v>3360</v>
      </c>
      <c r="Y29" s="101">
        <v>170</v>
      </c>
      <c r="Z29" s="101">
        <v>1334</v>
      </c>
      <c r="AA29" s="101">
        <v>146</v>
      </c>
      <c r="AB29" s="101">
        <v>1188</v>
      </c>
    </row>
    <row r="30" spans="2:28" ht="15.75" customHeight="1">
      <c r="B30" s="60" t="s">
        <v>34</v>
      </c>
      <c r="C30" s="61">
        <f t="shared" si="0"/>
        <v>10131</v>
      </c>
      <c r="D30" s="62">
        <f t="shared" si="1"/>
        <v>13.831460674157299</v>
      </c>
      <c r="E30" s="63">
        <f t="shared" si="2"/>
        <v>4496</v>
      </c>
      <c r="F30" s="62">
        <f t="shared" si="3"/>
        <v>5.144995322731518</v>
      </c>
      <c r="G30" s="63">
        <f t="shared" si="4"/>
        <v>2448</v>
      </c>
      <c r="H30" s="62">
        <f t="shared" si="5"/>
        <v>-0.48780487804877737</v>
      </c>
      <c r="I30" s="63">
        <f t="shared" si="6"/>
        <v>227</v>
      </c>
      <c r="J30" s="62">
        <f t="shared" si="7"/>
        <v>0</v>
      </c>
      <c r="K30" s="63">
        <f t="shared" si="8"/>
        <v>2960</v>
      </c>
      <c r="L30" s="62">
        <f t="shared" si="9"/>
        <v>52.81362932369643</v>
      </c>
      <c r="M30" s="63">
        <f t="shared" si="10"/>
        <v>1806</v>
      </c>
      <c r="N30" s="62">
        <f t="shared" si="11"/>
        <v>138.88888888888889</v>
      </c>
      <c r="O30" s="63">
        <f t="shared" si="12"/>
        <v>1152</v>
      </c>
      <c r="P30" s="64">
        <f t="shared" si="13"/>
        <v>-2.455546147332768</v>
      </c>
      <c r="S30" s="65" t="s">
        <v>157</v>
      </c>
      <c r="T30" s="65" t="s">
        <v>94</v>
      </c>
      <c r="U30" s="65" t="s">
        <v>118</v>
      </c>
      <c r="V30" s="101">
        <v>10131</v>
      </c>
      <c r="W30" s="101">
        <v>4496</v>
      </c>
      <c r="X30" s="101">
        <v>2448</v>
      </c>
      <c r="Y30" s="101">
        <v>227</v>
      </c>
      <c r="Z30" s="101">
        <v>2960</v>
      </c>
      <c r="AA30" s="101">
        <v>1806</v>
      </c>
      <c r="AB30" s="101">
        <v>1152</v>
      </c>
    </row>
    <row r="31" spans="2:28" ht="15.75" customHeight="1">
      <c r="B31" s="60" t="s">
        <v>35</v>
      </c>
      <c r="C31" s="61">
        <f t="shared" si="0"/>
        <v>16602</v>
      </c>
      <c r="D31" s="62">
        <f t="shared" si="1"/>
        <v>5.698096390144514</v>
      </c>
      <c r="E31" s="63">
        <f t="shared" si="2"/>
        <v>4553</v>
      </c>
      <c r="F31" s="62">
        <f t="shared" si="3"/>
        <v>-0.502622377622373</v>
      </c>
      <c r="G31" s="63">
        <f t="shared" si="4"/>
        <v>6950</v>
      </c>
      <c r="H31" s="62">
        <f t="shared" si="5"/>
        <v>28.465804066543456</v>
      </c>
      <c r="I31" s="63">
        <f t="shared" si="6"/>
        <v>68</v>
      </c>
      <c r="J31" s="62">
        <f t="shared" si="7"/>
        <v>-17.07317073170732</v>
      </c>
      <c r="K31" s="63">
        <f t="shared" si="8"/>
        <v>5031</v>
      </c>
      <c r="L31" s="62">
        <f t="shared" si="9"/>
        <v>-10.782053555594956</v>
      </c>
      <c r="M31" s="63">
        <f t="shared" si="10"/>
        <v>2397</v>
      </c>
      <c r="N31" s="62">
        <f t="shared" si="11"/>
        <v>-17.458677685950406</v>
      </c>
      <c r="O31" s="63">
        <f t="shared" si="12"/>
        <v>2633</v>
      </c>
      <c r="P31" s="64">
        <f t="shared" si="13"/>
        <v>-2.336795252225528</v>
      </c>
      <c r="S31" s="65" t="s">
        <v>157</v>
      </c>
      <c r="T31" s="65" t="s">
        <v>94</v>
      </c>
      <c r="U31" s="65" t="s">
        <v>119</v>
      </c>
      <c r="V31" s="101">
        <v>16602</v>
      </c>
      <c r="W31" s="101">
        <v>4553</v>
      </c>
      <c r="X31" s="101">
        <v>6950</v>
      </c>
      <c r="Y31" s="101">
        <v>68</v>
      </c>
      <c r="Z31" s="101">
        <v>5031</v>
      </c>
      <c r="AA31" s="101">
        <v>2397</v>
      </c>
      <c r="AB31" s="101">
        <v>2633</v>
      </c>
    </row>
    <row r="32" spans="2:28" ht="15.75" customHeight="1">
      <c r="B32" s="60" t="s">
        <v>36</v>
      </c>
      <c r="C32" s="61">
        <f t="shared" si="0"/>
        <v>68657</v>
      </c>
      <c r="D32" s="62">
        <f t="shared" si="1"/>
        <v>8.088918276421225</v>
      </c>
      <c r="E32" s="63">
        <f t="shared" si="2"/>
        <v>11253</v>
      </c>
      <c r="F32" s="62">
        <f t="shared" si="3"/>
        <v>3.2953919588764506</v>
      </c>
      <c r="G32" s="63">
        <f t="shared" si="4"/>
        <v>32334</v>
      </c>
      <c r="H32" s="62">
        <f t="shared" si="5"/>
        <v>14.712456096782205</v>
      </c>
      <c r="I32" s="63">
        <f t="shared" si="6"/>
        <v>409</v>
      </c>
      <c r="J32" s="62">
        <f t="shared" si="7"/>
        <v>196.37681159420288</v>
      </c>
      <c r="K32" s="63">
        <f t="shared" si="8"/>
        <v>24661</v>
      </c>
      <c r="L32" s="62">
        <f t="shared" si="9"/>
        <v>1.4855967078189423</v>
      </c>
      <c r="M32" s="63">
        <f t="shared" si="10"/>
        <v>14364</v>
      </c>
      <c r="N32" s="62">
        <f t="shared" si="11"/>
        <v>2.439024390243901</v>
      </c>
      <c r="O32" s="63">
        <f t="shared" si="12"/>
        <v>10121</v>
      </c>
      <c r="P32" s="64">
        <f t="shared" si="13"/>
        <v>0.7365382701303815</v>
      </c>
      <c r="S32" s="65" t="s">
        <v>157</v>
      </c>
      <c r="T32" s="65" t="s">
        <v>94</v>
      </c>
      <c r="U32" s="65" t="s">
        <v>120</v>
      </c>
      <c r="V32" s="101">
        <v>68657</v>
      </c>
      <c r="W32" s="101">
        <v>11253</v>
      </c>
      <c r="X32" s="101">
        <v>32334</v>
      </c>
      <c r="Y32" s="101">
        <v>409</v>
      </c>
      <c r="Z32" s="101">
        <v>24661</v>
      </c>
      <c r="AA32" s="101">
        <v>14364</v>
      </c>
      <c r="AB32" s="101">
        <v>10121</v>
      </c>
    </row>
    <row r="33" spans="2:28" ht="15.75" customHeight="1">
      <c r="B33" s="60" t="s">
        <v>37</v>
      </c>
      <c r="C33" s="61">
        <f t="shared" si="0"/>
        <v>29844</v>
      </c>
      <c r="D33" s="62">
        <f t="shared" si="1"/>
        <v>-2.314163202513825</v>
      </c>
      <c r="E33" s="63">
        <f t="shared" si="2"/>
        <v>9832</v>
      </c>
      <c r="F33" s="62">
        <f t="shared" si="3"/>
        <v>8.700939745715857</v>
      </c>
      <c r="G33" s="63">
        <f t="shared" si="4"/>
        <v>11182</v>
      </c>
      <c r="H33" s="62">
        <f t="shared" si="5"/>
        <v>16.309548574994807</v>
      </c>
      <c r="I33" s="63">
        <f t="shared" si="6"/>
        <v>337</v>
      </c>
      <c r="J33" s="62">
        <f t="shared" si="7"/>
        <v>-32.599999999999994</v>
      </c>
      <c r="K33" s="63">
        <f t="shared" si="8"/>
        <v>8493</v>
      </c>
      <c r="L33" s="62">
        <f t="shared" si="9"/>
        <v>-25.447682584269657</v>
      </c>
      <c r="M33" s="63">
        <f t="shared" si="10"/>
        <v>2933</v>
      </c>
      <c r="N33" s="62">
        <f t="shared" si="11"/>
        <v>-53.370429252782195</v>
      </c>
      <c r="O33" s="63">
        <f t="shared" si="12"/>
        <v>5527</v>
      </c>
      <c r="P33" s="64">
        <f t="shared" si="13"/>
        <v>9.207666469077253</v>
      </c>
      <c r="S33" s="65" t="s">
        <v>157</v>
      </c>
      <c r="T33" s="65" t="s">
        <v>94</v>
      </c>
      <c r="U33" s="65" t="s">
        <v>121</v>
      </c>
      <c r="V33" s="101">
        <v>29844</v>
      </c>
      <c r="W33" s="101">
        <v>9832</v>
      </c>
      <c r="X33" s="101">
        <v>11182</v>
      </c>
      <c r="Y33" s="101">
        <v>337</v>
      </c>
      <c r="Z33" s="101">
        <v>8493</v>
      </c>
      <c r="AA33" s="101">
        <v>2933</v>
      </c>
      <c r="AB33" s="101">
        <v>5527</v>
      </c>
    </row>
    <row r="34" spans="2:28" ht="15.75" customHeight="1">
      <c r="B34" s="60" t="s">
        <v>38</v>
      </c>
      <c r="C34" s="61">
        <f t="shared" si="0"/>
        <v>5870</v>
      </c>
      <c r="D34" s="62">
        <f t="shared" si="1"/>
        <v>17.706035692801294</v>
      </c>
      <c r="E34" s="63">
        <f t="shared" si="2"/>
        <v>2833</v>
      </c>
      <c r="F34" s="62">
        <f t="shared" si="3"/>
        <v>15.444172779136096</v>
      </c>
      <c r="G34" s="63">
        <f t="shared" si="4"/>
        <v>1426</v>
      </c>
      <c r="H34" s="62">
        <f t="shared" si="5"/>
        <v>42.599999999999994</v>
      </c>
      <c r="I34" s="63">
        <f t="shared" si="6"/>
        <v>1</v>
      </c>
      <c r="J34" s="62">
        <f t="shared" si="7"/>
        <v>-98.46153846153847</v>
      </c>
      <c r="K34" s="63">
        <f t="shared" si="8"/>
        <v>1610</v>
      </c>
      <c r="L34" s="62">
        <f t="shared" si="9"/>
        <v>9.673024523160763</v>
      </c>
      <c r="M34" s="63">
        <f t="shared" si="10"/>
        <v>205</v>
      </c>
      <c r="N34" s="62">
        <f t="shared" si="11"/>
        <v>-45.62334217506632</v>
      </c>
      <c r="O34" s="63">
        <f t="shared" si="12"/>
        <v>1405</v>
      </c>
      <c r="P34" s="64">
        <f t="shared" si="13"/>
        <v>29.732225300092352</v>
      </c>
      <c r="S34" s="65" t="s">
        <v>157</v>
      </c>
      <c r="T34" s="65" t="s">
        <v>94</v>
      </c>
      <c r="U34" s="65" t="s">
        <v>122</v>
      </c>
      <c r="V34" s="101">
        <v>5870</v>
      </c>
      <c r="W34" s="101">
        <v>2833</v>
      </c>
      <c r="X34" s="101">
        <v>1426</v>
      </c>
      <c r="Y34" s="101">
        <v>1</v>
      </c>
      <c r="Z34" s="101">
        <v>1610</v>
      </c>
      <c r="AA34" s="101">
        <v>205</v>
      </c>
      <c r="AB34" s="101">
        <v>1405</v>
      </c>
    </row>
    <row r="35" spans="2:28" ht="15.75" customHeight="1">
      <c r="B35" s="60" t="s">
        <v>39</v>
      </c>
      <c r="C35" s="61">
        <f t="shared" si="0"/>
        <v>4908</v>
      </c>
      <c r="D35" s="62">
        <f t="shared" si="1"/>
        <v>10.24258760107817</v>
      </c>
      <c r="E35" s="63">
        <f t="shared" si="2"/>
        <v>2828</v>
      </c>
      <c r="F35" s="62">
        <f t="shared" si="3"/>
        <v>12.669322709163339</v>
      </c>
      <c r="G35" s="63">
        <f t="shared" si="4"/>
        <v>1376</v>
      </c>
      <c r="H35" s="62">
        <f t="shared" si="5"/>
        <v>8.602999210734026</v>
      </c>
      <c r="I35" s="63">
        <f t="shared" si="6"/>
        <v>0</v>
      </c>
      <c r="J35" s="62" t="str">
        <f t="shared" si="7"/>
        <v>  -100.0</v>
      </c>
      <c r="K35" s="63">
        <f t="shared" si="8"/>
        <v>704</v>
      </c>
      <c r="L35" s="62">
        <f t="shared" si="9"/>
        <v>10.691823899371073</v>
      </c>
      <c r="M35" s="63">
        <f t="shared" si="10"/>
        <v>69</v>
      </c>
      <c r="N35" s="62">
        <f t="shared" si="11"/>
        <v>-26.59574468085107</v>
      </c>
      <c r="O35" s="63">
        <f t="shared" si="12"/>
        <v>579</v>
      </c>
      <c r="P35" s="64">
        <f t="shared" si="13"/>
        <v>6.826568265682667</v>
      </c>
      <c r="S35" s="65" t="s">
        <v>157</v>
      </c>
      <c r="T35" s="65" t="s">
        <v>94</v>
      </c>
      <c r="U35" s="65" t="s">
        <v>123</v>
      </c>
      <c r="V35" s="101">
        <v>4908</v>
      </c>
      <c r="W35" s="101">
        <v>2828</v>
      </c>
      <c r="X35" s="101">
        <v>1376</v>
      </c>
      <c r="Y35" s="101">
        <v>0</v>
      </c>
      <c r="Z35" s="101">
        <v>704</v>
      </c>
      <c r="AA35" s="101">
        <v>69</v>
      </c>
      <c r="AB35" s="101">
        <v>579</v>
      </c>
    </row>
    <row r="36" spans="2:28" ht="15.75" customHeight="1">
      <c r="B36" s="60" t="s">
        <v>40</v>
      </c>
      <c r="C36" s="61">
        <f t="shared" si="0"/>
        <v>2714</v>
      </c>
      <c r="D36" s="62">
        <f t="shared" si="1"/>
        <v>8.60344137655062</v>
      </c>
      <c r="E36" s="63">
        <f t="shared" si="2"/>
        <v>1654</v>
      </c>
      <c r="F36" s="62">
        <f t="shared" si="3"/>
        <v>8.104575163398692</v>
      </c>
      <c r="G36" s="63">
        <f t="shared" si="4"/>
        <v>746</v>
      </c>
      <c r="H36" s="62">
        <f t="shared" si="5"/>
        <v>12.180451127819552</v>
      </c>
      <c r="I36" s="63">
        <f t="shared" si="6"/>
        <v>8</v>
      </c>
      <c r="J36" s="62">
        <f t="shared" si="7"/>
        <v>0</v>
      </c>
      <c r="K36" s="63">
        <f t="shared" si="8"/>
        <v>306</v>
      </c>
      <c r="L36" s="62">
        <f t="shared" si="9"/>
        <v>3.378378378378372</v>
      </c>
      <c r="M36" s="63">
        <f t="shared" si="10"/>
        <v>105</v>
      </c>
      <c r="N36" s="62">
        <f t="shared" si="11"/>
        <v>-26.573426573426573</v>
      </c>
      <c r="O36" s="63">
        <f t="shared" si="12"/>
        <v>201</v>
      </c>
      <c r="P36" s="64">
        <f t="shared" si="13"/>
        <v>31.372549019607845</v>
      </c>
      <c r="S36" s="65" t="s">
        <v>157</v>
      </c>
      <c r="T36" s="65" t="s">
        <v>94</v>
      </c>
      <c r="U36" s="65" t="s">
        <v>124</v>
      </c>
      <c r="V36" s="101">
        <v>2714</v>
      </c>
      <c r="W36" s="101">
        <v>1654</v>
      </c>
      <c r="X36" s="101">
        <v>746</v>
      </c>
      <c r="Y36" s="101">
        <v>8</v>
      </c>
      <c r="Z36" s="101">
        <v>306</v>
      </c>
      <c r="AA36" s="101">
        <v>105</v>
      </c>
      <c r="AB36" s="101">
        <v>201</v>
      </c>
    </row>
    <row r="37" spans="2:28" ht="15.75" customHeight="1">
      <c r="B37" s="60" t="s">
        <v>41</v>
      </c>
      <c r="C37" s="61">
        <f t="shared" si="0"/>
        <v>2770</v>
      </c>
      <c r="D37" s="62">
        <f t="shared" si="1"/>
        <v>-11.670918367346943</v>
      </c>
      <c r="E37" s="63">
        <f t="shared" si="2"/>
        <v>1544</v>
      </c>
      <c r="F37" s="62">
        <f t="shared" si="3"/>
        <v>-2.7707808564231726</v>
      </c>
      <c r="G37" s="63">
        <f t="shared" si="4"/>
        <v>923</v>
      </c>
      <c r="H37" s="62">
        <f t="shared" si="5"/>
        <v>-28.61562258313998</v>
      </c>
      <c r="I37" s="63">
        <f t="shared" si="6"/>
        <v>21</v>
      </c>
      <c r="J37" s="62" t="str">
        <f t="shared" si="7"/>
        <v>     -   </v>
      </c>
      <c r="K37" s="63">
        <f t="shared" si="8"/>
        <v>282</v>
      </c>
      <c r="L37" s="62">
        <f t="shared" si="9"/>
        <v>10.588235294117652</v>
      </c>
      <c r="M37" s="63">
        <f t="shared" si="10"/>
        <v>149</v>
      </c>
      <c r="N37" s="62">
        <f t="shared" si="11"/>
        <v>254.76190476190476</v>
      </c>
      <c r="O37" s="63">
        <f t="shared" si="12"/>
        <v>133</v>
      </c>
      <c r="P37" s="64">
        <f t="shared" si="13"/>
        <v>-37.558685446009385</v>
      </c>
      <c r="S37" s="65" t="s">
        <v>157</v>
      </c>
      <c r="T37" s="65" t="s">
        <v>94</v>
      </c>
      <c r="U37" s="65" t="s">
        <v>125</v>
      </c>
      <c r="V37" s="101">
        <v>2770</v>
      </c>
      <c r="W37" s="101">
        <v>1544</v>
      </c>
      <c r="X37" s="101">
        <v>923</v>
      </c>
      <c r="Y37" s="101">
        <v>21</v>
      </c>
      <c r="Z37" s="101">
        <v>282</v>
      </c>
      <c r="AA37" s="101">
        <v>149</v>
      </c>
      <c r="AB37" s="101">
        <v>133</v>
      </c>
    </row>
    <row r="38" spans="2:28" ht="15.75" customHeight="1">
      <c r="B38" s="60" t="s">
        <v>42</v>
      </c>
      <c r="C38" s="61">
        <f t="shared" si="0"/>
        <v>12782</v>
      </c>
      <c r="D38" s="62">
        <f t="shared" si="1"/>
        <v>7.40273926560792</v>
      </c>
      <c r="E38" s="63">
        <f t="shared" si="2"/>
        <v>5473</v>
      </c>
      <c r="F38" s="62">
        <f t="shared" si="3"/>
        <v>4.207920792079207</v>
      </c>
      <c r="G38" s="63">
        <f t="shared" si="4"/>
        <v>4577</v>
      </c>
      <c r="H38" s="62">
        <f t="shared" si="5"/>
        <v>5.073461891643703</v>
      </c>
      <c r="I38" s="63">
        <f t="shared" si="6"/>
        <v>67</v>
      </c>
      <c r="J38" s="62">
        <f t="shared" si="7"/>
        <v>-64.36170212765958</v>
      </c>
      <c r="K38" s="63">
        <f t="shared" si="8"/>
        <v>2665</v>
      </c>
      <c r="L38" s="62">
        <f t="shared" si="9"/>
        <v>26.603325415676963</v>
      </c>
      <c r="M38" s="63">
        <f t="shared" si="10"/>
        <v>1128</v>
      </c>
      <c r="N38" s="62">
        <f t="shared" si="11"/>
        <v>22.342733188720175</v>
      </c>
      <c r="O38" s="63">
        <f t="shared" si="12"/>
        <v>1537</v>
      </c>
      <c r="P38" s="64">
        <f t="shared" si="13"/>
        <v>29.92392223161454</v>
      </c>
      <c r="S38" s="65" t="s">
        <v>157</v>
      </c>
      <c r="T38" s="65" t="s">
        <v>94</v>
      </c>
      <c r="U38" s="65" t="s">
        <v>126</v>
      </c>
      <c r="V38" s="101">
        <v>12782</v>
      </c>
      <c r="W38" s="101">
        <v>5473</v>
      </c>
      <c r="X38" s="101">
        <v>4577</v>
      </c>
      <c r="Y38" s="101">
        <v>67</v>
      </c>
      <c r="Z38" s="101">
        <v>2665</v>
      </c>
      <c r="AA38" s="101">
        <v>1128</v>
      </c>
      <c r="AB38" s="101">
        <v>1537</v>
      </c>
    </row>
    <row r="39" spans="2:28" ht="15.75" customHeight="1">
      <c r="B39" s="60" t="s">
        <v>43</v>
      </c>
      <c r="C39" s="61">
        <f t="shared" si="0"/>
        <v>18099</v>
      </c>
      <c r="D39" s="62">
        <f t="shared" si="1"/>
        <v>12.548970835147074</v>
      </c>
      <c r="E39" s="63">
        <f t="shared" si="2"/>
        <v>5365</v>
      </c>
      <c r="F39" s="62">
        <f t="shared" si="3"/>
        <v>7.601283594063375</v>
      </c>
      <c r="G39" s="63">
        <f t="shared" si="4"/>
        <v>7636</v>
      </c>
      <c r="H39" s="62">
        <f t="shared" si="5"/>
        <v>31.1802095859818</v>
      </c>
      <c r="I39" s="63">
        <f t="shared" si="6"/>
        <v>31</v>
      </c>
      <c r="J39" s="62">
        <f t="shared" si="7"/>
        <v>-74.59016393442623</v>
      </c>
      <c r="K39" s="63">
        <f t="shared" si="8"/>
        <v>5067</v>
      </c>
      <c r="L39" s="62">
        <f t="shared" si="9"/>
        <v>-1.6498447204969011</v>
      </c>
      <c r="M39" s="63">
        <f t="shared" si="10"/>
        <v>1836</v>
      </c>
      <c r="N39" s="62">
        <f t="shared" si="11"/>
        <v>-15.58620689655173</v>
      </c>
      <c r="O39" s="63">
        <f t="shared" si="12"/>
        <v>3195</v>
      </c>
      <c r="P39" s="64">
        <f t="shared" si="13"/>
        <v>8.488964346349732</v>
      </c>
      <c r="S39" s="65" t="s">
        <v>157</v>
      </c>
      <c r="T39" s="65" t="s">
        <v>94</v>
      </c>
      <c r="U39" s="65" t="s">
        <v>127</v>
      </c>
      <c r="V39" s="101">
        <v>18099</v>
      </c>
      <c r="W39" s="101">
        <v>5365</v>
      </c>
      <c r="X39" s="101">
        <v>7636</v>
      </c>
      <c r="Y39" s="101">
        <v>31</v>
      </c>
      <c r="Z39" s="101">
        <v>5067</v>
      </c>
      <c r="AA39" s="101">
        <v>1836</v>
      </c>
      <c r="AB39" s="101">
        <v>3195</v>
      </c>
    </row>
    <row r="40" spans="2:28" ht="15.75" customHeight="1">
      <c r="B40" s="60" t="s">
        <v>44</v>
      </c>
      <c r="C40" s="61">
        <f t="shared" si="0"/>
        <v>7422</v>
      </c>
      <c r="D40" s="62">
        <f t="shared" si="1"/>
        <v>15.625486835955755</v>
      </c>
      <c r="E40" s="63">
        <f t="shared" si="2"/>
        <v>3440</v>
      </c>
      <c r="F40" s="62">
        <f t="shared" si="3"/>
        <v>5.976586568083803</v>
      </c>
      <c r="G40" s="63">
        <f t="shared" si="4"/>
        <v>2405</v>
      </c>
      <c r="H40" s="62">
        <f t="shared" si="5"/>
        <v>18.531296205027118</v>
      </c>
      <c r="I40" s="63">
        <f t="shared" si="6"/>
        <v>53</v>
      </c>
      <c r="J40" s="62">
        <f t="shared" si="7"/>
        <v>194.44444444444446</v>
      </c>
      <c r="K40" s="63">
        <f t="shared" si="8"/>
        <v>1524</v>
      </c>
      <c r="L40" s="62">
        <f t="shared" si="9"/>
        <v>35.34635879218473</v>
      </c>
      <c r="M40" s="63">
        <f t="shared" si="10"/>
        <v>584</v>
      </c>
      <c r="N40" s="62">
        <f t="shared" si="11"/>
        <v>75.37537537537537</v>
      </c>
      <c r="O40" s="63">
        <f t="shared" si="12"/>
        <v>940</v>
      </c>
      <c r="P40" s="64">
        <f t="shared" si="13"/>
        <v>18.537200504413605</v>
      </c>
      <c r="S40" s="65" t="s">
        <v>157</v>
      </c>
      <c r="T40" s="65" t="s">
        <v>94</v>
      </c>
      <c r="U40" s="65" t="s">
        <v>128</v>
      </c>
      <c r="V40" s="101">
        <v>7422</v>
      </c>
      <c r="W40" s="101">
        <v>3440</v>
      </c>
      <c r="X40" s="101">
        <v>2405</v>
      </c>
      <c r="Y40" s="101">
        <v>53</v>
      </c>
      <c r="Z40" s="101">
        <v>1524</v>
      </c>
      <c r="AA40" s="101">
        <v>584</v>
      </c>
      <c r="AB40" s="101">
        <v>940</v>
      </c>
    </row>
    <row r="41" spans="2:28" ht="15.75" customHeight="1">
      <c r="B41" s="60" t="s">
        <v>45</v>
      </c>
      <c r="C41" s="61">
        <f t="shared" si="0"/>
        <v>2973</v>
      </c>
      <c r="D41" s="62">
        <f t="shared" si="1"/>
        <v>-8.382126348228041</v>
      </c>
      <c r="E41" s="63">
        <f t="shared" si="2"/>
        <v>1928</v>
      </c>
      <c r="F41" s="62">
        <f t="shared" si="3"/>
        <v>-2.1816336884830037</v>
      </c>
      <c r="G41" s="63">
        <f t="shared" si="4"/>
        <v>713</v>
      </c>
      <c r="H41" s="62">
        <f t="shared" si="5"/>
        <v>-14.096385542168676</v>
      </c>
      <c r="I41" s="63">
        <f t="shared" si="6"/>
        <v>31</v>
      </c>
      <c r="J41" s="62">
        <f t="shared" si="7"/>
        <v>244.44444444444446</v>
      </c>
      <c r="K41" s="63">
        <f t="shared" si="8"/>
        <v>301</v>
      </c>
      <c r="L41" s="62">
        <f t="shared" si="9"/>
        <v>-30.804597701149433</v>
      </c>
      <c r="M41" s="63">
        <f t="shared" si="10"/>
        <v>0</v>
      </c>
      <c r="N41" s="62" t="str">
        <f t="shared" si="11"/>
        <v>  -100.0</v>
      </c>
      <c r="O41" s="63">
        <f t="shared" si="12"/>
        <v>301</v>
      </c>
      <c r="P41" s="64">
        <f t="shared" si="13"/>
        <v>4.878048780487802</v>
      </c>
      <c r="S41" s="65" t="s">
        <v>157</v>
      </c>
      <c r="T41" s="65" t="s">
        <v>94</v>
      </c>
      <c r="U41" s="65" t="s">
        <v>129</v>
      </c>
      <c r="V41" s="101">
        <v>2973</v>
      </c>
      <c r="W41" s="101">
        <v>1928</v>
      </c>
      <c r="X41" s="101">
        <v>713</v>
      </c>
      <c r="Y41" s="101">
        <v>31</v>
      </c>
      <c r="Z41" s="101">
        <v>301</v>
      </c>
      <c r="AA41" s="101">
        <v>0</v>
      </c>
      <c r="AB41" s="101">
        <v>301</v>
      </c>
    </row>
    <row r="42" spans="2:28" ht="15.75" customHeight="1">
      <c r="B42" s="60" t="s">
        <v>46</v>
      </c>
      <c r="C42" s="61">
        <f t="shared" si="0"/>
        <v>5712</v>
      </c>
      <c r="D42" s="62">
        <f t="shared" si="1"/>
        <v>21.84300341296928</v>
      </c>
      <c r="E42" s="63">
        <f t="shared" si="2"/>
        <v>2956</v>
      </c>
      <c r="F42" s="62">
        <f t="shared" si="3"/>
        <v>14.840714840714824</v>
      </c>
      <c r="G42" s="63">
        <f t="shared" si="4"/>
        <v>1552</v>
      </c>
      <c r="H42" s="62">
        <f t="shared" si="5"/>
        <v>43.97031539888684</v>
      </c>
      <c r="I42" s="63">
        <f t="shared" si="6"/>
        <v>10</v>
      </c>
      <c r="J42" s="62">
        <f t="shared" si="7"/>
        <v>-58.33333333333333</v>
      </c>
      <c r="K42" s="63">
        <f t="shared" si="8"/>
        <v>1194</v>
      </c>
      <c r="L42" s="62">
        <f t="shared" si="9"/>
        <v>17.98418972332017</v>
      </c>
      <c r="M42" s="63">
        <f t="shared" si="10"/>
        <v>638</v>
      </c>
      <c r="N42" s="62">
        <f t="shared" si="11"/>
        <v>23.643410852713174</v>
      </c>
      <c r="O42" s="63">
        <f t="shared" si="12"/>
        <v>556</v>
      </c>
      <c r="P42" s="64">
        <f t="shared" si="13"/>
        <v>12.09677419354837</v>
      </c>
      <c r="S42" s="65" t="s">
        <v>157</v>
      </c>
      <c r="T42" s="65" t="s">
        <v>94</v>
      </c>
      <c r="U42" s="65" t="s">
        <v>130</v>
      </c>
      <c r="V42" s="101">
        <v>5712</v>
      </c>
      <c r="W42" s="101">
        <v>2956</v>
      </c>
      <c r="X42" s="101">
        <v>1552</v>
      </c>
      <c r="Y42" s="101">
        <v>10</v>
      </c>
      <c r="Z42" s="101">
        <v>1194</v>
      </c>
      <c r="AA42" s="101">
        <v>638</v>
      </c>
      <c r="AB42" s="101">
        <v>556</v>
      </c>
    </row>
    <row r="43" spans="2:28" ht="15.75" customHeight="1">
      <c r="B43" s="60" t="s">
        <v>47</v>
      </c>
      <c r="C43" s="61">
        <f t="shared" si="0"/>
        <v>7677</v>
      </c>
      <c r="D43" s="62">
        <f t="shared" si="1"/>
        <v>-3.4825245159668157</v>
      </c>
      <c r="E43" s="63">
        <f t="shared" si="2"/>
        <v>3635</v>
      </c>
      <c r="F43" s="62">
        <f t="shared" si="3"/>
        <v>7.132331270262313</v>
      </c>
      <c r="G43" s="63">
        <f t="shared" si="4"/>
        <v>2826</v>
      </c>
      <c r="H43" s="62">
        <f t="shared" si="5"/>
        <v>-11.382878645343368</v>
      </c>
      <c r="I43" s="63">
        <f t="shared" si="6"/>
        <v>118</v>
      </c>
      <c r="J43" s="62">
        <f t="shared" si="7"/>
        <v>-66.28571428571428</v>
      </c>
      <c r="K43" s="63">
        <f t="shared" si="8"/>
        <v>1098</v>
      </c>
      <c r="L43" s="62">
        <f t="shared" si="9"/>
        <v>7.436399217221151</v>
      </c>
      <c r="M43" s="63">
        <f t="shared" si="10"/>
        <v>436</v>
      </c>
      <c r="N43" s="62">
        <f t="shared" si="11"/>
        <v>35.403726708074515</v>
      </c>
      <c r="O43" s="63">
        <f t="shared" si="12"/>
        <v>662</v>
      </c>
      <c r="P43" s="64">
        <f t="shared" si="13"/>
        <v>-4.196816208393628</v>
      </c>
      <c r="S43" s="65" t="s">
        <v>157</v>
      </c>
      <c r="T43" s="65" t="s">
        <v>94</v>
      </c>
      <c r="U43" s="65" t="s">
        <v>131</v>
      </c>
      <c r="V43" s="101">
        <v>7677</v>
      </c>
      <c r="W43" s="101">
        <v>3635</v>
      </c>
      <c r="X43" s="101">
        <v>2826</v>
      </c>
      <c r="Y43" s="101">
        <v>118</v>
      </c>
      <c r="Z43" s="101">
        <v>1098</v>
      </c>
      <c r="AA43" s="101">
        <v>436</v>
      </c>
      <c r="AB43" s="101">
        <v>662</v>
      </c>
    </row>
    <row r="44" spans="2:28" ht="15.75" customHeight="1">
      <c r="B44" s="60" t="s">
        <v>48</v>
      </c>
      <c r="C44" s="61">
        <f t="shared" si="0"/>
        <v>2907</v>
      </c>
      <c r="D44" s="62">
        <f t="shared" si="1"/>
        <v>-14.800703399765538</v>
      </c>
      <c r="E44" s="63">
        <f t="shared" si="2"/>
        <v>1524</v>
      </c>
      <c r="F44" s="62">
        <f t="shared" si="3"/>
        <v>3.7440435670524295</v>
      </c>
      <c r="G44" s="63">
        <f t="shared" si="4"/>
        <v>833</v>
      </c>
      <c r="H44" s="62">
        <f t="shared" si="5"/>
        <v>-12.86610878661088</v>
      </c>
      <c r="I44" s="63">
        <f t="shared" si="6"/>
        <v>9</v>
      </c>
      <c r="J44" s="62">
        <f t="shared" si="7"/>
        <v>-74.28571428571429</v>
      </c>
      <c r="K44" s="63">
        <f t="shared" si="8"/>
        <v>541</v>
      </c>
      <c r="L44" s="62">
        <f t="shared" si="9"/>
        <v>-43.17226890756303</v>
      </c>
      <c r="M44" s="63">
        <f t="shared" si="10"/>
        <v>128</v>
      </c>
      <c r="N44" s="62">
        <f t="shared" si="11"/>
        <v>-78.91268533772651</v>
      </c>
      <c r="O44" s="63">
        <f t="shared" si="12"/>
        <v>411</v>
      </c>
      <c r="P44" s="64">
        <f t="shared" si="13"/>
        <v>19.130434782608702</v>
      </c>
      <c r="S44" s="65" t="s">
        <v>157</v>
      </c>
      <c r="T44" s="65" t="s">
        <v>94</v>
      </c>
      <c r="U44" s="65" t="s">
        <v>132</v>
      </c>
      <c r="V44" s="101">
        <v>2907</v>
      </c>
      <c r="W44" s="101">
        <v>1524</v>
      </c>
      <c r="X44" s="101">
        <v>833</v>
      </c>
      <c r="Y44" s="101">
        <v>9</v>
      </c>
      <c r="Z44" s="101">
        <v>541</v>
      </c>
      <c r="AA44" s="101">
        <v>128</v>
      </c>
      <c r="AB44" s="101">
        <v>411</v>
      </c>
    </row>
    <row r="45" spans="2:28" ht="15.75" customHeight="1">
      <c r="B45" s="60" t="s">
        <v>49</v>
      </c>
      <c r="C45" s="61">
        <f t="shared" si="0"/>
        <v>41628</v>
      </c>
      <c r="D45" s="62">
        <f t="shared" si="1"/>
        <v>20.46881782665315</v>
      </c>
      <c r="E45" s="63">
        <f t="shared" si="2"/>
        <v>9790</v>
      </c>
      <c r="F45" s="62">
        <f t="shared" si="3"/>
        <v>10.39693279206135</v>
      </c>
      <c r="G45" s="63">
        <f t="shared" si="4"/>
        <v>19196</v>
      </c>
      <c r="H45" s="62">
        <f t="shared" si="5"/>
        <v>15.764081534193707</v>
      </c>
      <c r="I45" s="63">
        <f t="shared" si="6"/>
        <v>234</v>
      </c>
      <c r="J45" s="62">
        <f t="shared" si="7"/>
        <v>192.5</v>
      </c>
      <c r="K45" s="63">
        <f t="shared" si="8"/>
        <v>12408</v>
      </c>
      <c r="L45" s="62">
        <f t="shared" si="9"/>
        <v>37.48476454293629</v>
      </c>
      <c r="M45" s="63">
        <f t="shared" si="10"/>
        <v>6374</v>
      </c>
      <c r="N45" s="62">
        <f t="shared" si="11"/>
        <v>56.532416502946944</v>
      </c>
      <c r="O45" s="63">
        <f t="shared" si="12"/>
        <v>6011</v>
      </c>
      <c r="P45" s="64">
        <f t="shared" si="13"/>
        <v>21.877534468775337</v>
      </c>
      <c r="S45" s="65" t="s">
        <v>157</v>
      </c>
      <c r="T45" s="65" t="s">
        <v>94</v>
      </c>
      <c r="U45" s="65" t="s">
        <v>133</v>
      </c>
      <c r="V45" s="101">
        <v>41628</v>
      </c>
      <c r="W45" s="101">
        <v>9790</v>
      </c>
      <c r="X45" s="101">
        <v>19196</v>
      </c>
      <c r="Y45" s="101">
        <v>234</v>
      </c>
      <c r="Z45" s="101">
        <v>12408</v>
      </c>
      <c r="AA45" s="101">
        <v>6374</v>
      </c>
      <c r="AB45" s="101">
        <v>6011</v>
      </c>
    </row>
    <row r="46" spans="2:28" ht="15.75" customHeight="1">
      <c r="B46" s="60" t="s">
        <v>50</v>
      </c>
      <c r="C46" s="61">
        <f t="shared" si="0"/>
        <v>4952</v>
      </c>
      <c r="D46" s="62">
        <f t="shared" si="1"/>
        <v>10.807786976952343</v>
      </c>
      <c r="E46" s="63">
        <f t="shared" si="2"/>
        <v>2318</v>
      </c>
      <c r="F46" s="62">
        <f t="shared" si="3"/>
        <v>1.266928789864565</v>
      </c>
      <c r="G46" s="63">
        <f t="shared" si="4"/>
        <v>1534</v>
      </c>
      <c r="H46" s="62">
        <f t="shared" si="5"/>
        <v>14.5631067961165</v>
      </c>
      <c r="I46" s="63">
        <f t="shared" si="6"/>
        <v>21</v>
      </c>
      <c r="J46" s="62">
        <f t="shared" si="7"/>
        <v>-40</v>
      </c>
      <c r="K46" s="63">
        <f t="shared" si="8"/>
        <v>1079</v>
      </c>
      <c r="L46" s="62">
        <f t="shared" si="9"/>
        <v>33.87096774193549</v>
      </c>
      <c r="M46" s="63">
        <f t="shared" si="10"/>
        <v>244</v>
      </c>
      <c r="N46" s="62">
        <f t="shared" si="11"/>
        <v>37.078651685393254</v>
      </c>
      <c r="O46" s="63">
        <f t="shared" si="12"/>
        <v>835</v>
      </c>
      <c r="P46" s="64">
        <f t="shared" si="13"/>
        <v>32.96178343949046</v>
      </c>
      <c r="S46" s="65" t="s">
        <v>157</v>
      </c>
      <c r="T46" s="65" t="s">
        <v>94</v>
      </c>
      <c r="U46" s="65" t="s">
        <v>134</v>
      </c>
      <c r="V46" s="101">
        <v>4952</v>
      </c>
      <c r="W46" s="101">
        <v>2318</v>
      </c>
      <c r="X46" s="101">
        <v>1534</v>
      </c>
      <c r="Y46" s="101">
        <v>21</v>
      </c>
      <c r="Z46" s="101">
        <v>1079</v>
      </c>
      <c r="AA46" s="101">
        <v>244</v>
      </c>
      <c r="AB46" s="101">
        <v>835</v>
      </c>
    </row>
    <row r="47" spans="2:28" ht="15.75" customHeight="1">
      <c r="B47" s="60" t="s">
        <v>51</v>
      </c>
      <c r="C47" s="61">
        <f t="shared" si="0"/>
        <v>6372</v>
      </c>
      <c r="D47" s="62">
        <f t="shared" si="1"/>
        <v>6.984553391537943</v>
      </c>
      <c r="E47" s="63">
        <f t="shared" si="2"/>
        <v>2817</v>
      </c>
      <c r="F47" s="62">
        <f t="shared" si="3"/>
        <v>9.398058252427191</v>
      </c>
      <c r="G47" s="63">
        <f t="shared" si="4"/>
        <v>2598</v>
      </c>
      <c r="H47" s="62">
        <f t="shared" si="5"/>
        <v>7.48862225899876</v>
      </c>
      <c r="I47" s="63">
        <f t="shared" si="6"/>
        <v>46</v>
      </c>
      <c r="J47" s="62">
        <f t="shared" si="7"/>
        <v>-31.343283582089555</v>
      </c>
      <c r="K47" s="63">
        <f t="shared" si="8"/>
        <v>911</v>
      </c>
      <c r="L47" s="62">
        <f t="shared" si="9"/>
        <v>1.5607580824972018</v>
      </c>
      <c r="M47" s="63">
        <f t="shared" si="10"/>
        <v>472</v>
      </c>
      <c r="N47" s="62">
        <f t="shared" si="11"/>
        <v>-3.4764826175869104</v>
      </c>
      <c r="O47" s="63">
        <f t="shared" si="12"/>
        <v>439</v>
      </c>
      <c r="P47" s="64">
        <f t="shared" si="13"/>
        <v>7.598039215686271</v>
      </c>
      <c r="S47" s="65" t="s">
        <v>157</v>
      </c>
      <c r="T47" s="65" t="s">
        <v>94</v>
      </c>
      <c r="U47" s="65" t="s">
        <v>135</v>
      </c>
      <c r="V47" s="101">
        <v>6372</v>
      </c>
      <c r="W47" s="101">
        <v>2817</v>
      </c>
      <c r="X47" s="101">
        <v>2598</v>
      </c>
      <c r="Y47" s="101">
        <v>46</v>
      </c>
      <c r="Z47" s="101">
        <v>911</v>
      </c>
      <c r="AA47" s="101">
        <v>472</v>
      </c>
      <c r="AB47" s="101">
        <v>439</v>
      </c>
    </row>
    <row r="48" spans="2:28" ht="15.75" customHeight="1">
      <c r="B48" s="60" t="s">
        <v>52</v>
      </c>
      <c r="C48" s="61">
        <f t="shared" si="0"/>
        <v>12956</v>
      </c>
      <c r="D48" s="62">
        <f t="shared" si="1"/>
        <v>3.5568699544400886</v>
      </c>
      <c r="E48" s="63">
        <f t="shared" si="2"/>
        <v>5639</v>
      </c>
      <c r="F48" s="62">
        <f t="shared" si="3"/>
        <v>7.655593738067964</v>
      </c>
      <c r="G48" s="63">
        <f t="shared" si="4"/>
        <v>5046</v>
      </c>
      <c r="H48" s="62">
        <f t="shared" si="5"/>
        <v>3.5289290110791995</v>
      </c>
      <c r="I48" s="63">
        <f t="shared" si="6"/>
        <v>111</v>
      </c>
      <c r="J48" s="62">
        <f t="shared" si="7"/>
        <v>326.9230769230769</v>
      </c>
      <c r="K48" s="63">
        <f t="shared" si="8"/>
        <v>2160</v>
      </c>
      <c r="L48" s="62">
        <f t="shared" si="9"/>
        <v>-8.975979772439942</v>
      </c>
      <c r="M48" s="63">
        <f t="shared" si="10"/>
        <v>396</v>
      </c>
      <c r="N48" s="62">
        <f t="shared" si="11"/>
        <v>-52.85714285714286</v>
      </c>
      <c r="O48" s="63">
        <f t="shared" si="12"/>
        <v>1755</v>
      </c>
      <c r="P48" s="64">
        <f t="shared" si="13"/>
        <v>14.481409001956962</v>
      </c>
      <c r="S48" s="65" t="s">
        <v>157</v>
      </c>
      <c r="T48" s="65" t="s">
        <v>94</v>
      </c>
      <c r="U48" s="65" t="s">
        <v>136</v>
      </c>
      <c r="V48" s="101">
        <v>12956</v>
      </c>
      <c r="W48" s="101">
        <v>5639</v>
      </c>
      <c r="X48" s="101">
        <v>5046</v>
      </c>
      <c r="Y48" s="101">
        <v>111</v>
      </c>
      <c r="Z48" s="101">
        <v>2160</v>
      </c>
      <c r="AA48" s="101">
        <v>396</v>
      </c>
      <c r="AB48" s="101">
        <v>1755</v>
      </c>
    </row>
    <row r="49" spans="2:28" ht="15.75" customHeight="1">
      <c r="B49" s="60" t="s">
        <v>53</v>
      </c>
      <c r="C49" s="61">
        <f t="shared" si="0"/>
        <v>6225</v>
      </c>
      <c r="D49" s="62">
        <f t="shared" si="1"/>
        <v>-4.83106558630179</v>
      </c>
      <c r="E49" s="63">
        <f t="shared" si="2"/>
        <v>2735</v>
      </c>
      <c r="F49" s="62">
        <f t="shared" si="3"/>
        <v>3.4808929247067653</v>
      </c>
      <c r="G49" s="63">
        <f t="shared" si="4"/>
        <v>2409</v>
      </c>
      <c r="H49" s="62">
        <f t="shared" si="5"/>
        <v>-7.417371252882404</v>
      </c>
      <c r="I49" s="63">
        <f t="shared" si="6"/>
        <v>20</v>
      </c>
      <c r="J49" s="62">
        <f t="shared" si="7"/>
        <v>-23.076923076923066</v>
      </c>
      <c r="K49" s="63">
        <f t="shared" si="8"/>
        <v>1061</v>
      </c>
      <c r="L49" s="62">
        <f t="shared" si="9"/>
        <v>-16.456692913385822</v>
      </c>
      <c r="M49" s="63">
        <f t="shared" si="10"/>
        <v>250</v>
      </c>
      <c r="N49" s="62">
        <f t="shared" si="11"/>
        <v>-47.36842105263158</v>
      </c>
      <c r="O49" s="63">
        <f t="shared" si="12"/>
        <v>811</v>
      </c>
      <c r="P49" s="64">
        <f t="shared" si="13"/>
        <v>2.528445006321121</v>
      </c>
      <c r="S49" s="65" t="s">
        <v>157</v>
      </c>
      <c r="T49" s="65" t="s">
        <v>94</v>
      </c>
      <c r="U49" s="65" t="s">
        <v>137</v>
      </c>
      <c r="V49" s="101">
        <v>6225</v>
      </c>
      <c r="W49" s="101">
        <v>2735</v>
      </c>
      <c r="X49" s="101">
        <v>2409</v>
      </c>
      <c r="Y49" s="101">
        <v>20</v>
      </c>
      <c r="Z49" s="101">
        <v>1061</v>
      </c>
      <c r="AA49" s="101">
        <v>250</v>
      </c>
      <c r="AB49" s="101">
        <v>811</v>
      </c>
    </row>
    <row r="50" spans="2:28" ht="15.75" customHeight="1">
      <c r="B50" s="60" t="s">
        <v>54</v>
      </c>
      <c r="C50" s="61">
        <f t="shared" si="0"/>
        <v>7060</v>
      </c>
      <c r="D50" s="62">
        <f t="shared" si="1"/>
        <v>21.368402956850602</v>
      </c>
      <c r="E50" s="63">
        <f t="shared" si="2"/>
        <v>3039</v>
      </c>
      <c r="F50" s="62">
        <f t="shared" si="3"/>
        <v>5.374479889043002</v>
      </c>
      <c r="G50" s="63">
        <f t="shared" si="4"/>
        <v>2485</v>
      </c>
      <c r="H50" s="62">
        <f t="shared" si="5"/>
        <v>20.57253760310529</v>
      </c>
      <c r="I50" s="63">
        <f t="shared" si="6"/>
        <v>15</v>
      </c>
      <c r="J50" s="62">
        <f t="shared" si="7"/>
        <v>-70.58823529411765</v>
      </c>
      <c r="K50" s="63">
        <f t="shared" si="8"/>
        <v>1521</v>
      </c>
      <c r="L50" s="62">
        <f t="shared" si="9"/>
        <v>85.26187576126677</v>
      </c>
      <c r="M50" s="63">
        <f t="shared" si="10"/>
        <v>673</v>
      </c>
      <c r="N50" s="62">
        <f t="shared" si="11"/>
        <v>456.19834710743805</v>
      </c>
      <c r="O50" s="63">
        <f t="shared" si="12"/>
        <v>846</v>
      </c>
      <c r="P50" s="64">
        <f t="shared" si="13"/>
        <v>20.85714285714286</v>
      </c>
      <c r="S50" s="65" t="s">
        <v>157</v>
      </c>
      <c r="T50" s="65" t="s">
        <v>94</v>
      </c>
      <c r="U50" s="65" t="s">
        <v>138</v>
      </c>
      <c r="V50" s="101">
        <v>7060</v>
      </c>
      <c r="W50" s="101">
        <v>3039</v>
      </c>
      <c r="X50" s="101">
        <v>2485</v>
      </c>
      <c r="Y50" s="101">
        <v>15</v>
      </c>
      <c r="Z50" s="101">
        <v>1521</v>
      </c>
      <c r="AA50" s="101">
        <v>673</v>
      </c>
      <c r="AB50" s="101">
        <v>846</v>
      </c>
    </row>
    <row r="51" spans="2:28" ht="15.75" customHeight="1">
      <c r="B51" s="60" t="s">
        <v>55</v>
      </c>
      <c r="C51" s="61">
        <f t="shared" si="0"/>
        <v>10006</v>
      </c>
      <c r="D51" s="62">
        <f t="shared" si="1"/>
        <v>14.642529789184238</v>
      </c>
      <c r="E51" s="63">
        <f t="shared" si="2"/>
        <v>4647</v>
      </c>
      <c r="F51" s="62">
        <f t="shared" si="3"/>
        <v>7.321016166281751</v>
      </c>
      <c r="G51" s="63">
        <f t="shared" si="4"/>
        <v>3308</v>
      </c>
      <c r="H51" s="62">
        <f t="shared" si="5"/>
        <v>16.76667843275679</v>
      </c>
      <c r="I51" s="63">
        <f t="shared" si="6"/>
        <v>89</v>
      </c>
      <c r="J51" s="62">
        <f t="shared" si="7"/>
        <v>-12.74509803921569</v>
      </c>
      <c r="K51" s="63">
        <f t="shared" si="8"/>
        <v>1962</v>
      </c>
      <c r="L51" s="62">
        <f t="shared" si="9"/>
        <v>34.10799726589201</v>
      </c>
      <c r="M51" s="63">
        <f t="shared" si="10"/>
        <v>757</v>
      </c>
      <c r="N51" s="62">
        <f t="shared" si="11"/>
        <v>94.10256410256409</v>
      </c>
      <c r="O51" s="63">
        <f t="shared" si="12"/>
        <v>1205</v>
      </c>
      <c r="P51" s="64">
        <f t="shared" si="13"/>
        <v>13.251879699248121</v>
      </c>
      <c r="S51" s="65" t="s">
        <v>157</v>
      </c>
      <c r="T51" s="65" t="s">
        <v>94</v>
      </c>
      <c r="U51" s="65" t="s">
        <v>139</v>
      </c>
      <c r="V51" s="101">
        <v>10006</v>
      </c>
      <c r="W51" s="101">
        <v>4647</v>
      </c>
      <c r="X51" s="101">
        <v>3308</v>
      </c>
      <c r="Y51" s="101">
        <v>89</v>
      </c>
      <c r="Z51" s="101">
        <v>1962</v>
      </c>
      <c r="AA51" s="101">
        <v>757</v>
      </c>
      <c r="AB51" s="101">
        <v>1205</v>
      </c>
    </row>
    <row r="52" spans="2:28" ht="15.75" customHeight="1" thickBot="1">
      <c r="B52" s="60" t="s">
        <v>56</v>
      </c>
      <c r="C52" s="66">
        <f t="shared" si="0"/>
        <v>9315</v>
      </c>
      <c r="D52" s="67">
        <f t="shared" si="1"/>
        <v>-9.86937590711176</v>
      </c>
      <c r="E52" s="68">
        <f t="shared" si="2"/>
        <v>2897</v>
      </c>
      <c r="F52" s="67">
        <f t="shared" si="3"/>
        <v>24.38814942035208</v>
      </c>
      <c r="G52" s="68">
        <f t="shared" si="4"/>
        <v>3967</v>
      </c>
      <c r="H52" s="67">
        <f t="shared" si="5"/>
        <v>-27.144168962350776</v>
      </c>
      <c r="I52" s="68">
        <f t="shared" si="6"/>
        <v>194</v>
      </c>
      <c r="J52" s="67">
        <f t="shared" si="7"/>
        <v>-54.460093896713616</v>
      </c>
      <c r="K52" s="68">
        <f t="shared" si="8"/>
        <v>2257</v>
      </c>
      <c r="L52" s="67">
        <f t="shared" si="9"/>
        <v>5.714285714285722</v>
      </c>
      <c r="M52" s="68">
        <f t="shared" si="10"/>
        <v>943</v>
      </c>
      <c r="N52" s="67">
        <f t="shared" si="11"/>
        <v>5.480984340044742</v>
      </c>
      <c r="O52" s="68">
        <f t="shared" si="12"/>
        <v>1306</v>
      </c>
      <c r="P52" s="69">
        <f t="shared" si="13"/>
        <v>8.023159636062857</v>
      </c>
      <c r="S52" s="65" t="s">
        <v>157</v>
      </c>
      <c r="T52" s="65" t="s">
        <v>94</v>
      </c>
      <c r="U52" s="65" t="s">
        <v>140</v>
      </c>
      <c r="V52" s="101">
        <v>9315</v>
      </c>
      <c r="W52" s="101">
        <v>2897</v>
      </c>
      <c r="X52" s="101">
        <v>3967</v>
      </c>
      <c r="Y52" s="101">
        <v>194</v>
      </c>
      <c r="Z52" s="101">
        <v>2257</v>
      </c>
      <c r="AA52" s="101">
        <v>943</v>
      </c>
      <c r="AB52" s="101">
        <v>1306</v>
      </c>
    </row>
    <row r="53" spans="2:28" ht="15.75" customHeight="1" thickBot="1" thickTop="1">
      <c r="B53" s="70" t="s">
        <v>57</v>
      </c>
      <c r="C53" s="71">
        <f>SUM($V6:$V52)</f>
        <v>865909</v>
      </c>
      <c r="D53" s="72">
        <f>SUM(V6:V52)/SUM(V53:V99)*100-100</f>
        <v>6.617505823946885</v>
      </c>
      <c r="E53" s="73">
        <f>SUM($W6:$W52)</f>
        <v>281279</v>
      </c>
      <c r="F53" s="72">
        <f>SUM($W6:$W52)/SUM($W53:$W99)*100-100</f>
        <v>6.9107591496672285</v>
      </c>
      <c r="G53" s="73">
        <f>SUM($X6:$X52)</f>
        <v>330752</v>
      </c>
      <c r="H53" s="72">
        <f>SUM($X6:X52)/SUM($X53:$X99)*100-100</f>
        <v>9.15259159521878</v>
      </c>
      <c r="I53" s="73">
        <f>SUM($Y6:$Y52)</f>
        <v>5494</v>
      </c>
      <c r="J53" s="72">
        <f>SUM($Y6:$Y52)/SUM($Y53:$Y99)*100-100</f>
        <v>-20.46902142443544</v>
      </c>
      <c r="K53" s="73">
        <f>SUM($Z6:$Z52)</f>
        <v>248384</v>
      </c>
      <c r="L53" s="72">
        <f>SUM($Z6:$Z52)/SUM($Z53:$Z99)*100-100</f>
        <v>3.865083779025767</v>
      </c>
      <c r="M53" s="73">
        <f>SUM($AA6:$AA52)</f>
        <v>102762</v>
      </c>
      <c r="N53" s="72">
        <f>SUM($AA6:$AA52)/SUM($AA53:$AA99)*100-100</f>
        <v>-5.015343661034493</v>
      </c>
      <c r="O53" s="73">
        <f>SUM($AB6:$AB52)</f>
        <v>144124</v>
      </c>
      <c r="P53" s="74">
        <f>SUM($AB6:$AB52)/SUM($AB53:$AB99)*100-100</f>
        <v>11.420862614127444</v>
      </c>
      <c r="R53" s="32" t="s">
        <v>141</v>
      </c>
      <c r="S53" s="65" t="s">
        <v>158</v>
      </c>
      <c r="T53" s="65" t="s">
        <v>94</v>
      </c>
      <c r="U53" s="65" t="s">
        <v>95</v>
      </c>
      <c r="V53" s="101">
        <v>31772</v>
      </c>
      <c r="W53" s="101">
        <v>11068</v>
      </c>
      <c r="X53" s="101">
        <v>15262</v>
      </c>
      <c r="Y53" s="101">
        <v>332</v>
      </c>
      <c r="Z53" s="101">
        <v>5110</v>
      </c>
      <c r="AA53" s="101">
        <v>2367</v>
      </c>
      <c r="AB53" s="101">
        <v>2740</v>
      </c>
    </row>
    <row r="54" spans="2:28" ht="15.75" customHeight="1">
      <c r="B54" s="75" t="s">
        <v>10</v>
      </c>
      <c r="C54" s="63">
        <f>$V6</f>
        <v>32091</v>
      </c>
      <c r="D54" s="62">
        <f>$V6/$V53*100-100</f>
        <v>1.0040287045196976</v>
      </c>
      <c r="E54" s="63">
        <f>$W6</f>
        <v>11616</v>
      </c>
      <c r="F54" s="62">
        <f>$W6/$W53*100-100</f>
        <v>4.951210697506326</v>
      </c>
      <c r="G54" s="63">
        <f>$X6</f>
        <v>14536</v>
      </c>
      <c r="H54" s="62">
        <f>$X6/$X53*100-100</f>
        <v>-4.756912593369151</v>
      </c>
      <c r="I54" s="63">
        <f>$Y6</f>
        <v>562</v>
      </c>
      <c r="J54" s="62">
        <f>$Y6/$Y53*100-100</f>
        <v>69.27710843373492</v>
      </c>
      <c r="K54" s="63">
        <f>$Z6</f>
        <v>5377</v>
      </c>
      <c r="L54" s="62">
        <f>$Z6/$Z53*100-100</f>
        <v>5.225048923679054</v>
      </c>
      <c r="M54" s="63">
        <f>$AA6</f>
        <v>2087</v>
      </c>
      <c r="N54" s="62">
        <f>$AA6/$AA53*100-100</f>
        <v>-11.82931981411069</v>
      </c>
      <c r="O54" s="63">
        <f>$AB6</f>
        <v>3223</v>
      </c>
      <c r="P54" s="64">
        <f>$AB6/$AB53*100-100</f>
        <v>17.627737226277375</v>
      </c>
      <c r="S54" s="65" t="s">
        <v>158</v>
      </c>
      <c r="T54" s="65" t="s">
        <v>94</v>
      </c>
      <c r="U54" s="65" t="s">
        <v>96</v>
      </c>
      <c r="V54" s="101">
        <v>5651</v>
      </c>
      <c r="W54" s="101">
        <v>3416</v>
      </c>
      <c r="X54" s="101">
        <v>1230</v>
      </c>
      <c r="Y54" s="101">
        <v>71</v>
      </c>
      <c r="Z54" s="101">
        <v>934</v>
      </c>
      <c r="AA54" s="101">
        <v>292</v>
      </c>
      <c r="AB54" s="101">
        <v>625</v>
      </c>
    </row>
    <row r="55" spans="2:28" ht="15.75" customHeight="1">
      <c r="B55" s="75" t="s">
        <v>58</v>
      </c>
      <c r="C55" s="63">
        <f>SUM($V7:$V12)</f>
        <v>48432</v>
      </c>
      <c r="D55" s="62">
        <f>SUM($V7:V12)/SUM($V54:$V59)*100-100</f>
        <v>9.181902206992959</v>
      </c>
      <c r="E55" s="63">
        <f>SUM($W7:$W12)</f>
        <v>22776</v>
      </c>
      <c r="F55" s="62">
        <f>SUM($W7:W12)/SUM($W54:$W59)*100-100</f>
        <v>4.2046026444617155</v>
      </c>
      <c r="G55" s="63">
        <f>SUM($X7:$X12)</f>
        <v>15683</v>
      </c>
      <c r="H55" s="62">
        <f>SUM($X7:X12)/SUM($X54:$X59)*100-100</f>
        <v>15.554081933392268</v>
      </c>
      <c r="I55" s="63">
        <f>SUM($Y7:$Y12)</f>
        <v>309</v>
      </c>
      <c r="J55" s="62">
        <f>SUM($Y7:Y12)/SUM($Y54:$Y59)*100-100</f>
        <v>-4.3343653250774</v>
      </c>
      <c r="K55" s="63">
        <f>SUM($Z7:$Z12)</f>
        <v>9664</v>
      </c>
      <c r="L55" s="62">
        <f>SUM($Z7:Z12)/SUM($Z54:$Z59)*100-100</f>
        <v>12.280701754385959</v>
      </c>
      <c r="M55" s="63">
        <f>SUM($AA7:$AA12)</f>
        <v>1889</v>
      </c>
      <c r="N55" s="62">
        <f>SUM($AA7:AA12)/SUM($AA54:$AA59)*100-100</f>
        <v>-3.867684478371501</v>
      </c>
      <c r="O55" s="63">
        <f>SUM($AB7:$AB12)</f>
        <v>7767</v>
      </c>
      <c r="P55" s="64">
        <f>SUM($AB7:AB12)/SUM($AB54:$AB59)*100-100</f>
        <v>17.93197692074095</v>
      </c>
      <c r="S55" s="65" t="s">
        <v>158</v>
      </c>
      <c r="T55" s="65" t="s">
        <v>94</v>
      </c>
      <c r="U55" s="65" t="s">
        <v>94</v>
      </c>
      <c r="V55" s="101">
        <v>5901</v>
      </c>
      <c r="W55" s="101">
        <v>3476</v>
      </c>
      <c r="X55" s="101">
        <v>1844</v>
      </c>
      <c r="Y55" s="101">
        <v>37</v>
      </c>
      <c r="Z55" s="101">
        <v>544</v>
      </c>
      <c r="AA55" s="101">
        <v>78</v>
      </c>
      <c r="AB55" s="101">
        <v>466</v>
      </c>
    </row>
    <row r="56" spans="2:28" ht="15.75" customHeight="1">
      <c r="B56" s="75" t="s">
        <v>59</v>
      </c>
      <c r="C56" s="63">
        <f>SUM($V13:$V19)+SUM($V24:$V25)</f>
        <v>355227</v>
      </c>
      <c r="D56" s="62">
        <f>(SUM($V13:$V19)+SUM($V24:$V25))/(SUM($V60:$V66)+SUM($V71:$V72))*100-100</f>
        <v>4.736983320605859</v>
      </c>
      <c r="E56" s="63">
        <f>SUM($W13:$W19)+SUM($W24:$W25)</f>
        <v>92897</v>
      </c>
      <c r="F56" s="62">
        <f>(SUM($W13:$W19)+SUM($W24:$W25))/(SUM($W60:$W66)+SUM($W71:$W72))*100-100</f>
        <v>8.405489299134132</v>
      </c>
      <c r="G56" s="63">
        <f>SUM($X13:$X19)+SUM($X24:$X25)</f>
        <v>139799</v>
      </c>
      <c r="H56" s="62">
        <f>(SUM($X13:$X19)+SUM($X24:$X25))/(SUM($X60:$X66)+SUM($X71:$X72))*100-100</f>
        <v>6.6085577238376345</v>
      </c>
      <c r="I56" s="63">
        <f>SUM($Y13:$Y19)+SUM($Y24:$Y25)</f>
        <v>1795</v>
      </c>
      <c r="J56" s="62">
        <f>(SUM($Y13:$Y19)+SUM($Y24:$Y25))/(SUM($Y60:$Y66)+SUM($Y71:$Y72))*100-100</f>
        <v>-17.66055045871559</v>
      </c>
      <c r="K56" s="63">
        <f>SUM($Z13:$Z19)+SUM($Z24:$Z25)</f>
        <v>120736</v>
      </c>
      <c r="L56" s="62">
        <f>(SUM($Z13:$Z19)+SUM($Z24:$Z25))/(SUM($Z60:$Z66)+SUM($Z71:$Z72))*100-100</f>
        <v>0.48437838107761877</v>
      </c>
      <c r="M56" s="63">
        <f>SUM($AA13:$AA19)+SUM($AA24:$AA25)</f>
        <v>51329</v>
      </c>
      <c r="N56" s="62">
        <f>(SUM($AA13:$AA19)+SUM($AA24:$AA25))/(SUM($AA60:$AA66)+SUM($AA71:$AA72))*100-100</f>
        <v>-9.51415576631527</v>
      </c>
      <c r="O56" s="63">
        <f>SUM($AB13:$AB19)+SUM($AB24:$AB25)</f>
        <v>68431</v>
      </c>
      <c r="P56" s="64">
        <f>(SUM($AB13:$AB19)+SUM($AB24:$AB25))/(SUM($AB60:$AB66)+SUM($AB71:$AB72))*100-100</f>
        <v>9.721331452026675</v>
      </c>
      <c r="S56" s="65" t="s">
        <v>158</v>
      </c>
      <c r="T56" s="65" t="s">
        <v>94</v>
      </c>
      <c r="U56" s="65" t="s">
        <v>97</v>
      </c>
      <c r="V56" s="101">
        <v>14661</v>
      </c>
      <c r="W56" s="101">
        <v>4679</v>
      </c>
      <c r="X56" s="101">
        <v>5819</v>
      </c>
      <c r="Y56" s="101">
        <v>51</v>
      </c>
      <c r="Z56" s="101">
        <v>4112</v>
      </c>
      <c r="AA56" s="101">
        <v>1256</v>
      </c>
      <c r="AB56" s="101">
        <v>2829</v>
      </c>
    </row>
    <row r="57" spans="2:28" ht="15.75" customHeight="1">
      <c r="B57" s="75" t="s">
        <v>60</v>
      </c>
      <c r="C57" s="63">
        <f>SUM($V20:$V23)</f>
        <v>29056</v>
      </c>
      <c r="D57" s="62">
        <f>SUM(V20:$V23)/SUM($V67:$V70)*100-100</f>
        <v>9.212554031197143</v>
      </c>
      <c r="E57" s="63">
        <f>SUM($W20:$W23)</f>
        <v>15299</v>
      </c>
      <c r="F57" s="62">
        <f>SUM($W20:W23)/SUM($W67:$W70)*100-100</f>
        <v>4.039442366541991</v>
      </c>
      <c r="G57" s="63">
        <f>SUM($X20:$X23)</f>
        <v>9248</v>
      </c>
      <c r="H57" s="62">
        <f>SUM($X20:X23)/SUM($X67:$X70)*100-100</f>
        <v>9.768545994065292</v>
      </c>
      <c r="I57" s="63">
        <f>SUM($Y20:$Y23)</f>
        <v>119</v>
      </c>
      <c r="J57" s="62">
        <f>SUM($Y20:Y23)/SUM($Y67:$Y70)*100-100</f>
        <v>58.66666666666666</v>
      </c>
      <c r="K57" s="63">
        <f>SUM($Z20:$Z23)</f>
        <v>4390</v>
      </c>
      <c r="L57" s="62">
        <f>SUM($Z20:Z23)/SUM($Z67:$Z70)*100-100</f>
        <v>29.117647058823536</v>
      </c>
      <c r="M57" s="63">
        <f>SUM($AA20:$AA23)</f>
        <v>1475</v>
      </c>
      <c r="N57" s="62">
        <f>SUM($AA20:AA23)/SUM($AA67:$AA70)*100-100</f>
        <v>80.98159509202455</v>
      </c>
      <c r="O57" s="63">
        <f>SUM($AB20:$AB23)</f>
        <v>2894</v>
      </c>
      <c r="P57" s="64">
        <f>SUM($AB20:AB23)/SUM($AB67:$AB70)*100-100</f>
        <v>13.445707565660527</v>
      </c>
      <c r="S57" s="65" t="s">
        <v>158</v>
      </c>
      <c r="T57" s="65" t="s">
        <v>94</v>
      </c>
      <c r="U57" s="65" t="s">
        <v>98</v>
      </c>
      <c r="V57" s="101">
        <v>3886</v>
      </c>
      <c r="W57" s="101">
        <v>2509</v>
      </c>
      <c r="X57" s="101">
        <v>833</v>
      </c>
      <c r="Y57" s="101">
        <v>74</v>
      </c>
      <c r="Z57" s="101">
        <v>470</v>
      </c>
      <c r="AA57" s="101">
        <v>52</v>
      </c>
      <c r="AB57" s="101">
        <v>418</v>
      </c>
    </row>
    <row r="58" spans="2:28" ht="15.75" customHeight="1">
      <c r="B58" s="75" t="s">
        <v>61</v>
      </c>
      <c r="C58" s="63">
        <f>SUM($V26:$V29)</f>
        <v>103521</v>
      </c>
      <c r="D58" s="62">
        <f>SUM($V26:$V29)/SUM($V73:$V76)*100-100</f>
        <v>10.241310274322714</v>
      </c>
      <c r="E58" s="63">
        <f>SUM($W26:$W29)</f>
        <v>41495</v>
      </c>
      <c r="F58" s="62">
        <f>SUM($W26:$W29)/SUM($W73:$W76)*100-100</f>
        <v>6.799989704784707</v>
      </c>
      <c r="G58" s="63">
        <f>SUM($X26:$X29)</f>
        <v>33016</v>
      </c>
      <c r="H58" s="62">
        <f>SUM($X26:$X29)/SUM($X73:$X76)*100-100</f>
        <v>16.590154671940113</v>
      </c>
      <c r="I58" s="63">
        <f>SUM($Y26:$Y29)</f>
        <v>589</v>
      </c>
      <c r="J58" s="62">
        <f>SUM($Y26:$Y29)/SUM($Y73:$Y76)*100-100</f>
        <v>-57.31884057971015</v>
      </c>
      <c r="K58" s="63">
        <f>SUM($Z26:$Z29)</f>
        <v>28421</v>
      </c>
      <c r="L58" s="62">
        <f>SUM($Z26:$Z29)/SUM($Z73:$Z76)*100-100</f>
        <v>12.101132015934994</v>
      </c>
      <c r="M58" s="63">
        <f>SUM($AA26:$AA29)</f>
        <v>9095</v>
      </c>
      <c r="N58" s="62">
        <f>SUM($AA26:$AA29)/SUM($AA73:$AA76)*100-100</f>
        <v>-1.1950027159152654</v>
      </c>
      <c r="O58" s="63">
        <f>SUM($AB26:$AB29)</f>
        <v>19248</v>
      </c>
      <c r="P58" s="64">
        <f>SUM($AB26:$AB29)/SUM($AB73:$AB76)*100-100</f>
        <v>19.367441860465107</v>
      </c>
      <c r="S58" s="65" t="s">
        <v>158</v>
      </c>
      <c r="T58" s="65" t="s">
        <v>94</v>
      </c>
      <c r="U58" s="65" t="s">
        <v>99</v>
      </c>
      <c r="V58" s="101">
        <v>4910</v>
      </c>
      <c r="W58" s="101">
        <v>2862</v>
      </c>
      <c r="X58" s="101">
        <v>1273</v>
      </c>
      <c r="Y58" s="101">
        <v>8</v>
      </c>
      <c r="Z58" s="101">
        <v>767</v>
      </c>
      <c r="AA58" s="101">
        <v>76</v>
      </c>
      <c r="AB58" s="101">
        <v>679</v>
      </c>
    </row>
    <row r="59" spans="2:28" ht="15.75" customHeight="1">
      <c r="B59" s="75" t="s">
        <v>62</v>
      </c>
      <c r="C59" s="63">
        <f>SUM($V30:$V35)</f>
        <v>136012</v>
      </c>
      <c r="D59" s="62">
        <f>SUM($V30:$V35)/SUM($V77:$V82)*100-100</f>
        <v>6.163164632052201</v>
      </c>
      <c r="E59" s="63">
        <f>SUM($W30:$W35)</f>
        <v>35795</v>
      </c>
      <c r="F59" s="62">
        <f>SUM($W30:$W35)/SUM($W77:$W82)*100-100</f>
        <v>6.043549103836469</v>
      </c>
      <c r="G59" s="63">
        <f>SUM($X30:$X35)</f>
        <v>55716</v>
      </c>
      <c r="H59" s="62">
        <f>SUM($X30:$X35)/SUM($X77:$X82)*100-100</f>
        <v>16.22512411865327</v>
      </c>
      <c r="I59" s="63">
        <f>SUM($Y30:$Y35)</f>
        <v>1042</v>
      </c>
      <c r="J59" s="62">
        <f>SUM($Y30:$Y35)/SUM($Y77:$Y82)*100-100</f>
        <v>-0.8563273073263531</v>
      </c>
      <c r="K59" s="63">
        <f>SUM($Z30:$Z35)</f>
        <v>43459</v>
      </c>
      <c r="L59" s="62">
        <f>SUM($Z30:$Z35)/SUM($Z77:$Z82)*100-100</f>
        <v>-4.2162567222075324</v>
      </c>
      <c r="M59" s="63">
        <f>SUM($AA30:$AA35)</f>
        <v>21774</v>
      </c>
      <c r="N59" s="62">
        <f>SUM($AA30:$AA35)/SUM($AA77:$AA82)*100-100</f>
        <v>-10.919281593912373</v>
      </c>
      <c r="O59" s="63">
        <f>SUM($AB30:$AB35)</f>
        <v>21417</v>
      </c>
      <c r="P59" s="64">
        <f>SUM($AB30:$AB35)/SUM($AB77:$AB82)*100-100</f>
        <v>3.915574963609899</v>
      </c>
      <c r="S59" s="65" t="s">
        <v>158</v>
      </c>
      <c r="T59" s="65" t="s">
        <v>94</v>
      </c>
      <c r="U59" s="65" t="s">
        <v>100</v>
      </c>
      <c r="V59" s="101">
        <v>9350</v>
      </c>
      <c r="W59" s="101">
        <v>4915</v>
      </c>
      <c r="X59" s="101">
        <v>2573</v>
      </c>
      <c r="Y59" s="101">
        <v>82</v>
      </c>
      <c r="Z59" s="101">
        <v>1780</v>
      </c>
      <c r="AA59" s="101">
        <v>211</v>
      </c>
      <c r="AB59" s="101">
        <v>1569</v>
      </c>
    </row>
    <row r="60" spans="2:28" ht="15.75" customHeight="1">
      <c r="B60" s="75" t="s">
        <v>63</v>
      </c>
      <c r="C60" s="63">
        <f>SUM($V36:$V40)</f>
        <v>43787</v>
      </c>
      <c r="D60" s="62">
        <f>SUM($V36:$V40)/SUM($V83:$V87)*100-100</f>
        <v>9.369067838944957</v>
      </c>
      <c r="E60" s="63">
        <f>SUM($W36:$W40)</f>
        <v>17476</v>
      </c>
      <c r="F60" s="62">
        <f>SUM($W36:$W40)/SUM($W83:$W87)*100-100</f>
        <v>5.264425972774362</v>
      </c>
      <c r="G60" s="63">
        <f>SUM($X36:$X40)</f>
        <v>16287</v>
      </c>
      <c r="H60" s="62">
        <f>SUM($X36:$X40)/SUM($X83:$X87)*100-100</f>
        <v>14.988703756001115</v>
      </c>
      <c r="I60" s="63">
        <f>SUM($Y36:$Y40)</f>
        <v>180</v>
      </c>
      <c r="J60" s="62">
        <f>SUM($Y36:$Y40)/SUM($Y83:$Y87)*100-100</f>
        <v>-46.42857142857143</v>
      </c>
      <c r="K60" s="63">
        <f>SUM($Z36:$Z40)</f>
        <v>9844</v>
      </c>
      <c r="L60" s="62">
        <f>SUM($Z36:$Z40)/SUM($Z83:$Z87)*100-100</f>
        <v>10.18580702932617</v>
      </c>
      <c r="M60" s="63">
        <f>SUM($AA36:$AA40)</f>
        <v>3802</v>
      </c>
      <c r="N60" s="62">
        <f>SUM($AA36:$AA40)/SUM($AA83:$AA87)*100-100</f>
        <v>5.172890733056718</v>
      </c>
      <c r="O60" s="63">
        <f>SUM($AB36:$AB40)</f>
        <v>6006</v>
      </c>
      <c r="P60" s="64">
        <f>SUM($AB36:$AB40)/SUM($AB83:$AB87)*100-100</f>
        <v>13.599394741819552</v>
      </c>
      <c r="S60" s="65" t="s">
        <v>158</v>
      </c>
      <c r="T60" s="65" t="s">
        <v>94</v>
      </c>
      <c r="U60" s="65" t="s">
        <v>101</v>
      </c>
      <c r="V60" s="101">
        <v>16380</v>
      </c>
      <c r="W60" s="101">
        <v>8636</v>
      </c>
      <c r="X60" s="101">
        <v>4149</v>
      </c>
      <c r="Y60" s="101">
        <v>110</v>
      </c>
      <c r="Z60" s="101">
        <v>3485</v>
      </c>
      <c r="AA60" s="101">
        <v>662</v>
      </c>
      <c r="AB60" s="101">
        <v>2820</v>
      </c>
    </row>
    <row r="61" spans="2:28" ht="15.75" customHeight="1">
      <c r="B61" s="75" t="s">
        <v>64</v>
      </c>
      <c r="C61" s="63">
        <f>SUM($V41:$V44)</f>
        <v>19269</v>
      </c>
      <c r="D61" s="62">
        <f>SUM($V41:$V44)/SUM($V88:$V91)*100-100</f>
        <v>-0.15544846883258856</v>
      </c>
      <c r="E61" s="63">
        <f>SUM($W41:$W44)</f>
        <v>10043</v>
      </c>
      <c r="F61" s="62">
        <f>SUM($W41:$W44)/SUM($W88:$W91)*100-100</f>
        <v>6.760922717125538</v>
      </c>
      <c r="G61" s="63">
        <f>SUM($X41:$X44)</f>
        <v>5924</v>
      </c>
      <c r="H61" s="62">
        <f>SUM($X41:$X44)/SUM($X88:$X91)*100-100</f>
        <v>-2.131174624153303</v>
      </c>
      <c r="I61" s="63">
        <f>SUM($Y41:$Y44)</f>
        <v>168</v>
      </c>
      <c r="J61" s="62">
        <f>SUM($Y41:$Y44)/SUM($Y88:$Y91)*100-100</f>
        <v>-59.80861244019139</v>
      </c>
      <c r="K61" s="63">
        <f>SUM($Z41:$Z44)</f>
        <v>3134</v>
      </c>
      <c r="L61" s="62">
        <f>SUM($Z41:$Z44)/SUM($Z88:$Z91)*100-100</f>
        <v>-8.389359836305175</v>
      </c>
      <c r="M61" s="63">
        <f>SUM($AA41:$AA44)</f>
        <v>1202</v>
      </c>
      <c r="N61" s="62">
        <f>SUM($AA41:$AA44)/SUM($AA88:$AA91)*100-100</f>
        <v>-24.544883866917772</v>
      </c>
      <c r="O61" s="63">
        <f>SUM($AB41:$AB44)</f>
        <v>1930</v>
      </c>
      <c r="P61" s="64">
        <f>SUM($AB41:$AB44)/SUM($AB88:$AB91)*100-100</f>
        <v>6.102253985706426</v>
      </c>
      <c r="S61" s="65" t="s">
        <v>158</v>
      </c>
      <c r="T61" s="65" t="s">
        <v>94</v>
      </c>
      <c r="U61" s="65" t="s">
        <v>102</v>
      </c>
      <c r="V61" s="101">
        <v>10651</v>
      </c>
      <c r="W61" s="101">
        <v>5865</v>
      </c>
      <c r="X61" s="101">
        <v>2560</v>
      </c>
      <c r="Y61" s="101">
        <v>35</v>
      </c>
      <c r="Z61" s="101">
        <v>2191</v>
      </c>
      <c r="AA61" s="101">
        <v>186</v>
      </c>
      <c r="AB61" s="101">
        <v>2005</v>
      </c>
    </row>
    <row r="62" spans="2:28" ht="15.75" customHeight="1">
      <c r="B62" s="75" t="s">
        <v>65</v>
      </c>
      <c r="C62" s="63">
        <f>SUM($V45:$V51)</f>
        <v>89199</v>
      </c>
      <c r="D62" s="62">
        <f>SUM($V45:$V51)/SUM($V92:$V98)*100-100</f>
        <v>13.517950545324965</v>
      </c>
      <c r="E62" s="63">
        <f>SUM($W45:$W51)</f>
        <v>30985</v>
      </c>
      <c r="F62" s="62">
        <f>SUM($W45:$W51)/SUM($W92:$W98)*100-100</f>
        <v>7.486037395497263</v>
      </c>
      <c r="G62" s="63">
        <f>SUM($X45:$X51)</f>
        <v>36576</v>
      </c>
      <c r="H62" s="62">
        <f>SUM($X45:$X51)/SUM($X92:$X98)*100-100</f>
        <v>11.825853002323598</v>
      </c>
      <c r="I62" s="63">
        <f>SUM($Y45:$Y51)</f>
        <v>536</v>
      </c>
      <c r="J62" s="62">
        <f>SUM($Y45:$Y51)/SUM($Y92:$Y98)*100-100</f>
        <v>38.50129198966408</v>
      </c>
      <c r="K62" s="63">
        <f>SUM($Z45:$Z51)</f>
        <v>21102</v>
      </c>
      <c r="L62" s="62">
        <f>SUM($Z45:$Z51)/SUM($Z92:$Z98)*100-100</f>
        <v>26.700690483338335</v>
      </c>
      <c r="M62" s="63">
        <f>SUM($AA45:$AA51)</f>
        <v>9166</v>
      </c>
      <c r="N62" s="62">
        <f>SUM($AA45:$AA51)/SUM($AA92:$AA98)*100-100</f>
        <v>39.61919268849962</v>
      </c>
      <c r="O62" s="63">
        <f>SUM($AB45:$AB51)</f>
        <v>11902</v>
      </c>
      <c r="P62" s="64">
        <f>SUM($AB45:$AB51)/SUM($AB92:$AB98)*100-100</f>
        <v>18.35719968178202</v>
      </c>
      <c r="S62" s="65" t="s">
        <v>158</v>
      </c>
      <c r="T62" s="65" t="s">
        <v>94</v>
      </c>
      <c r="U62" s="65" t="s">
        <v>103</v>
      </c>
      <c r="V62" s="101">
        <v>9988</v>
      </c>
      <c r="W62" s="101">
        <v>5562</v>
      </c>
      <c r="X62" s="101">
        <v>1825</v>
      </c>
      <c r="Y62" s="101">
        <v>9</v>
      </c>
      <c r="Z62" s="101">
        <v>2592</v>
      </c>
      <c r="AA62" s="101">
        <v>360</v>
      </c>
      <c r="AB62" s="101">
        <v>2226</v>
      </c>
    </row>
    <row r="63" spans="2:28" ht="15.75" customHeight="1" thickBot="1">
      <c r="B63" s="76" t="s">
        <v>56</v>
      </c>
      <c r="C63" s="73">
        <f>$V52</f>
        <v>9315</v>
      </c>
      <c r="D63" s="72">
        <f>$V52/$V99*100-100</f>
        <v>-9.86937590711176</v>
      </c>
      <c r="E63" s="73">
        <f>$W52</f>
        <v>2897</v>
      </c>
      <c r="F63" s="72">
        <f>$W52/$W99*100-100</f>
        <v>24.38814942035208</v>
      </c>
      <c r="G63" s="73">
        <f>$X52</f>
        <v>3967</v>
      </c>
      <c r="H63" s="72">
        <f>$X52/$X99*100-100</f>
        <v>-27.144168962350776</v>
      </c>
      <c r="I63" s="73">
        <f>$Y52</f>
        <v>194</v>
      </c>
      <c r="J63" s="72">
        <f>$Y52/$Y99*100-100</f>
        <v>-54.460093896713616</v>
      </c>
      <c r="K63" s="73">
        <f>$Z52</f>
        <v>2257</v>
      </c>
      <c r="L63" s="72">
        <f>$Z52/$Z99*100-100</f>
        <v>5.714285714285722</v>
      </c>
      <c r="M63" s="73">
        <f>$AA52</f>
        <v>943</v>
      </c>
      <c r="N63" s="72">
        <f>$AA52/$AA99*100-100</f>
        <v>5.480984340044742</v>
      </c>
      <c r="O63" s="73">
        <f>$AB52</f>
        <v>1306</v>
      </c>
      <c r="P63" s="74">
        <f>$AB52/$AB99*100-100</f>
        <v>8.023159636062857</v>
      </c>
      <c r="S63" s="65" t="s">
        <v>158</v>
      </c>
      <c r="T63" s="65" t="s">
        <v>94</v>
      </c>
      <c r="U63" s="65" t="s">
        <v>104</v>
      </c>
      <c r="V63" s="101">
        <v>47975</v>
      </c>
      <c r="W63" s="101">
        <v>14448</v>
      </c>
      <c r="X63" s="101">
        <v>14731</v>
      </c>
      <c r="Y63" s="101">
        <v>180</v>
      </c>
      <c r="Z63" s="101">
        <v>18616</v>
      </c>
      <c r="AA63" s="101">
        <v>5581</v>
      </c>
      <c r="AB63" s="101">
        <v>12955</v>
      </c>
    </row>
    <row r="64" spans="2:28" ht="15.75" customHeight="1">
      <c r="B64" s="75" t="s">
        <v>66</v>
      </c>
      <c r="C64" s="63">
        <f>SUM($V16:$V19)</f>
        <v>297152</v>
      </c>
      <c r="D64" s="62">
        <f>SUM($V16:$V19)/SUM($V63:$V66)*100-100</f>
        <v>3.9501854054432357</v>
      </c>
      <c r="E64" s="63">
        <f>SUM($W16:$W19)</f>
        <v>61265</v>
      </c>
      <c r="F64" s="62">
        <f>SUM($W16:$W19)/SUM($W63:$W66)*100-100</f>
        <v>9.12701946883739</v>
      </c>
      <c r="G64" s="63">
        <f>SUM($X16:$X19)</f>
        <v>126574</v>
      </c>
      <c r="H64" s="62">
        <f>SUM($X16:$X19)/SUM($X63:$X66)*100-100</f>
        <v>6.814403497075915</v>
      </c>
      <c r="I64" s="63">
        <f>SUM($Y16:$Y19)</f>
        <v>1482</v>
      </c>
      <c r="J64" s="62">
        <f>SUM($Y16:$Y19)/SUM($Y63:$Y66)*100-100</f>
        <v>-15.168860904407552</v>
      </c>
      <c r="K64" s="63">
        <f>SUM($Z16:$Z19)</f>
        <v>107831</v>
      </c>
      <c r="L64" s="62">
        <f>SUM($Z16:$Z19)/SUM($Z63:$Z66)*100-100</f>
        <v>-1.4999132206114751</v>
      </c>
      <c r="M64" s="63">
        <f>SUM($AA16:$AA19)</f>
        <v>48819</v>
      </c>
      <c r="N64" s="62">
        <f>SUM($AA16:$AA19)/SUM($AA63:$AA66)*100-100</f>
        <v>-11.15256519919194</v>
      </c>
      <c r="O64" s="63">
        <f>SUM($AB16:$AB19)</f>
        <v>58061</v>
      </c>
      <c r="P64" s="64">
        <f>SUM($AB16:$AB19)/SUM($AB63:$AB66)*100-100</f>
        <v>8.504952345356003</v>
      </c>
      <c r="S64" s="65" t="s">
        <v>158</v>
      </c>
      <c r="T64" s="65" t="s">
        <v>94</v>
      </c>
      <c r="U64" s="65" t="s">
        <v>105</v>
      </c>
      <c r="V64" s="101">
        <v>43121</v>
      </c>
      <c r="W64" s="101">
        <v>12549</v>
      </c>
      <c r="X64" s="101">
        <v>15165</v>
      </c>
      <c r="Y64" s="101">
        <v>409</v>
      </c>
      <c r="Z64" s="101">
        <v>14998</v>
      </c>
      <c r="AA64" s="101">
        <v>5289</v>
      </c>
      <c r="AB64" s="101">
        <v>9603</v>
      </c>
    </row>
    <row r="65" spans="2:28" ht="15.75" customHeight="1">
      <c r="B65" s="75" t="s">
        <v>67</v>
      </c>
      <c r="C65" s="63">
        <f>SUM($V26:$V29)</f>
        <v>103521</v>
      </c>
      <c r="D65" s="62">
        <f>SUM($V26:$V29)/SUM($V73:$V76)*100-100</f>
        <v>10.241310274322714</v>
      </c>
      <c r="E65" s="63">
        <f>SUM($W26:$W29)</f>
        <v>41495</v>
      </c>
      <c r="F65" s="62">
        <f>SUM($W26:$W29)/SUM($W73:$W76)*100-100</f>
        <v>6.799989704784707</v>
      </c>
      <c r="G65" s="63">
        <f>SUM($X26:$X29)</f>
        <v>33016</v>
      </c>
      <c r="H65" s="62">
        <f>SUM($X26:$X29)/SUM($X73:$X76)*100-100</f>
        <v>16.590154671940113</v>
      </c>
      <c r="I65" s="63">
        <f>SUM($Y26:$Y29)</f>
        <v>589</v>
      </c>
      <c r="J65" s="62">
        <f>SUM($Y26:$Y29)/SUM($Y73:$Y76)*100-100</f>
        <v>-57.31884057971015</v>
      </c>
      <c r="K65" s="63">
        <f>SUM($Z26:$Z29)</f>
        <v>28421</v>
      </c>
      <c r="L65" s="62">
        <f>SUM($Z26:$Z29)/SUM($Z73:$Z76)*100-100</f>
        <v>12.101132015934994</v>
      </c>
      <c r="M65" s="63">
        <f>SUM($AA26:$AA29)</f>
        <v>9095</v>
      </c>
      <c r="N65" s="62">
        <f>SUM($AA26:$AA29)/SUM($AA73:$AA76)*100-100</f>
        <v>-1.1950027159152654</v>
      </c>
      <c r="O65" s="63">
        <f>SUM($AB26:$AB29)</f>
        <v>19248</v>
      </c>
      <c r="P65" s="64">
        <f>SUM($AB26:$AB29)/SUM($AB73:$AB76)*100-100</f>
        <v>19.367441860465107</v>
      </c>
      <c r="S65" s="65" t="s">
        <v>158</v>
      </c>
      <c r="T65" s="65" t="s">
        <v>94</v>
      </c>
      <c r="U65" s="65" t="s">
        <v>106</v>
      </c>
      <c r="V65" s="101">
        <v>133175</v>
      </c>
      <c r="W65" s="101">
        <v>15594</v>
      </c>
      <c r="X65" s="101">
        <v>65823</v>
      </c>
      <c r="Y65" s="101">
        <v>988</v>
      </c>
      <c r="Z65" s="101">
        <v>50770</v>
      </c>
      <c r="AA65" s="101">
        <v>33247</v>
      </c>
      <c r="AB65" s="101">
        <v>17073</v>
      </c>
    </row>
    <row r="66" spans="2:28" ht="15.75" customHeight="1">
      <c r="B66" s="75" t="s">
        <v>68</v>
      </c>
      <c r="C66" s="63">
        <f>SUM($V30:$V35)</f>
        <v>136012</v>
      </c>
      <c r="D66" s="62">
        <f>SUM($V30:$V35)/SUM($V77:$V82)*100-100</f>
        <v>6.163164632052201</v>
      </c>
      <c r="E66" s="63">
        <f>SUM($W30:$W35)</f>
        <v>35795</v>
      </c>
      <c r="F66" s="62">
        <f>SUM($W30:$W35)/SUM($W77:$W82)*100-100</f>
        <v>6.043549103836469</v>
      </c>
      <c r="G66" s="63">
        <f>SUM($X30:$X35)</f>
        <v>55716</v>
      </c>
      <c r="H66" s="62">
        <f>SUM($X30:$X35)/SUM($X77:$X82)*100-100</f>
        <v>16.22512411865327</v>
      </c>
      <c r="I66" s="63">
        <f>SUM($Y30:$Y35)</f>
        <v>1042</v>
      </c>
      <c r="J66" s="62">
        <f>SUM($Y30:$Y35)/SUM($Y77:$Y82)*100-100</f>
        <v>-0.8563273073263531</v>
      </c>
      <c r="K66" s="63">
        <f>SUM($Z30:$Z35)</f>
        <v>43459</v>
      </c>
      <c r="L66" s="62">
        <f>SUM($Z30:$Z35)/SUM($Z77:$Z82)*100-100</f>
        <v>-4.2162567222075324</v>
      </c>
      <c r="M66" s="63">
        <f>SUM($AA30:$AA35)</f>
        <v>21774</v>
      </c>
      <c r="N66" s="62">
        <f>SUM($AA30:$AA35)/SUM($AA77:$AA82)*100-100</f>
        <v>-10.919281593912373</v>
      </c>
      <c r="O66" s="63">
        <f>SUM($AB30:$AB35)</f>
        <v>21417</v>
      </c>
      <c r="P66" s="64">
        <f>SUM($AB30:$AB35)/SUM($AB77:$AB82)*100-100</f>
        <v>3.915574963609899</v>
      </c>
      <c r="S66" s="65" t="s">
        <v>158</v>
      </c>
      <c r="T66" s="65" t="s">
        <v>94</v>
      </c>
      <c r="U66" s="65" t="s">
        <v>107</v>
      </c>
      <c r="V66" s="101">
        <v>61589</v>
      </c>
      <c r="W66" s="101">
        <v>13550</v>
      </c>
      <c r="X66" s="101">
        <v>22780</v>
      </c>
      <c r="Y66" s="101">
        <v>170</v>
      </c>
      <c r="Z66" s="101">
        <v>25089</v>
      </c>
      <c r="AA66" s="101">
        <v>10830</v>
      </c>
      <c r="AB66" s="101">
        <v>13879</v>
      </c>
    </row>
    <row r="67" spans="2:28" ht="15.75" customHeight="1" thickBot="1">
      <c r="B67" s="77" t="s">
        <v>69</v>
      </c>
      <c r="C67" s="73">
        <f>SUM($V6:$V15)+SUM($V20:$V25)+SUM($V36:$V52)</f>
        <v>329224</v>
      </c>
      <c r="D67" s="72">
        <f>(SUM($V6:$V15)+SUM($V20:$V25)+SUM($V36:$V52))/(SUM($V53:$V62)+SUM($V67:$V72)+SUM($V83:$V99))*100-100</f>
        <v>8.196290307738835</v>
      </c>
      <c r="E67" s="73">
        <f>SUM($W6:$W15)+SUM($W20:$W25)+SUM($W36:$W52)</f>
        <v>142724</v>
      </c>
      <c r="F67" s="72">
        <f>(SUM($W6:$W15)+SUM($W20:$W25)+SUM($W36:$W52))/(SUM($W53:$W62)+SUM($W67:$W72)+SUM($W83:$W99))*100-100</f>
        <v>6.2345550361747115</v>
      </c>
      <c r="G67" s="73">
        <f>SUM($X6:$X15)+SUM($X20:$X25)+SUM($X36:$X52)</f>
        <v>115446</v>
      </c>
      <c r="H67" s="72">
        <f>(SUM($X6:$X15)+SUM($X20:$X25)+SUM($X36:$X52))/(SUM($X53:$X62)+SUM($X67:$X72)+SUM($X83:$X99))*100-100</f>
        <v>6.634769034665581</v>
      </c>
      <c r="I67" s="73">
        <f>SUM($Y6:$Y15)+SUM($Y20:$Y25)+SUM($Y36:$Y52)</f>
        <v>2381</v>
      </c>
      <c r="J67" s="72">
        <f>(SUM($Y6:$Y15)+SUM($Y20:$Y25)+SUM($Y36:$Y52))/(SUM($Y53:$Y62)+SUM($Y67:$Y72)+SUM($Y83:$Y99))*100-100</f>
        <v>-12.783882783882788</v>
      </c>
      <c r="K67" s="73">
        <f>SUM($Z6:$Z15)+SUM($Z20:$Z25)+SUM($Z36:$Z52)</f>
        <v>68673</v>
      </c>
      <c r="L67" s="72">
        <f>(SUM($Z6:$Z15)+SUM($Z20:$Z25)+SUM($Z36:$Z52))/(SUM($Z53:$Z62)+SUM($Z67:$Z72)+SUM($Z83:$Z99))*100-100</f>
        <v>16.507473321683648</v>
      </c>
      <c r="M67" s="73">
        <f>SUM($AA6:$AA15)+SUM($AA20:$AA25)+SUM($AA36:$AA52)</f>
        <v>23074</v>
      </c>
      <c r="N67" s="72">
        <f>(SUM($AA6:$AA15)+SUM($AA20:$AA25)+SUM($AA36:$AA52))/(SUM($AA53:$AA62)+SUM($AA67:$AA72)+SUM($AA83:$AA99))*100-100</f>
        <v>17.766549277803307</v>
      </c>
      <c r="O67" s="73">
        <f>SUM($AB6:$AB15)+SUM($AB20:$AB25)+SUM($AB36:$AB52)</f>
        <v>45398</v>
      </c>
      <c r="P67" s="74">
        <f>(SUM($AB6:$AB15)+SUM($AB20:$AB25)+SUM($AB36:$AB52))/(SUM($AB53:$AB62)+SUM($AB67:$AB72)+SUM($AB83:$AB99))*100-100</f>
        <v>16.08960261852401</v>
      </c>
      <c r="S67" s="65" t="s">
        <v>158</v>
      </c>
      <c r="T67" s="65" t="s">
        <v>94</v>
      </c>
      <c r="U67" s="65" t="s">
        <v>108</v>
      </c>
      <c r="V67" s="101">
        <v>10722</v>
      </c>
      <c r="W67" s="101">
        <v>5929</v>
      </c>
      <c r="X67" s="101">
        <v>3053</v>
      </c>
      <c r="Y67" s="101">
        <v>45</v>
      </c>
      <c r="Z67" s="101">
        <v>1695</v>
      </c>
      <c r="AA67" s="101">
        <v>665</v>
      </c>
      <c r="AB67" s="101">
        <v>1030</v>
      </c>
    </row>
    <row r="68" spans="19:28" ht="15.75" customHeight="1">
      <c r="S68" s="65" t="s">
        <v>158</v>
      </c>
      <c r="T68" s="65" t="s">
        <v>94</v>
      </c>
      <c r="U68" s="65" t="s">
        <v>109</v>
      </c>
      <c r="V68" s="101">
        <v>5173</v>
      </c>
      <c r="W68" s="101">
        <v>3031</v>
      </c>
      <c r="X68" s="101">
        <v>1614</v>
      </c>
      <c r="Y68" s="101">
        <v>7</v>
      </c>
      <c r="Z68" s="101">
        <v>521</v>
      </c>
      <c r="AA68" s="101">
        <v>96</v>
      </c>
      <c r="AB68" s="101">
        <v>409</v>
      </c>
    </row>
    <row r="69" spans="19:28" ht="15.75" customHeight="1">
      <c r="S69" s="65" t="s">
        <v>158</v>
      </c>
      <c r="T69" s="65" t="s">
        <v>94</v>
      </c>
      <c r="U69" s="65" t="s">
        <v>110</v>
      </c>
      <c r="V69" s="101">
        <v>6749</v>
      </c>
      <c r="W69" s="101">
        <v>3359</v>
      </c>
      <c r="X69" s="101">
        <v>2564</v>
      </c>
      <c r="Y69" s="101">
        <v>13</v>
      </c>
      <c r="Z69" s="101">
        <v>813</v>
      </c>
      <c r="AA69" s="101">
        <v>54</v>
      </c>
      <c r="AB69" s="101">
        <v>741</v>
      </c>
    </row>
    <row r="70" spans="19:28" ht="15.75" customHeight="1">
      <c r="S70" s="65" t="s">
        <v>158</v>
      </c>
      <c r="T70" s="65" t="s">
        <v>94</v>
      </c>
      <c r="U70" s="65" t="s">
        <v>111</v>
      </c>
      <c r="V70" s="101">
        <v>3961</v>
      </c>
      <c r="W70" s="101">
        <v>2386</v>
      </c>
      <c r="X70" s="101">
        <v>1194</v>
      </c>
      <c r="Y70" s="101">
        <v>10</v>
      </c>
      <c r="Z70" s="101">
        <v>371</v>
      </c>
      <c r="AA70" s="101">
        <v>0</v>
      </c>
      <c r="AB70" s="101">
        <v>371</v>
      </c>
    </row>
    <row r="71" spans="19:28" ht="12">
      <c r="S71" s="65" t="s">
        <v>158</v>
      </c>
      <c r="T71" s="65" t="s">
        <v>94</v>
      </c>
      <c r="U71" s="65" t="s">
        <v>112</v>
      </c>
      <c r="V71" s="101">
        <v>4130</v>
      </c>
      <c r="W71" s="101">
        <v>2818</v>
      </c>
      <c r="X71" s="101">
        <v>824</v>
      </c>
      <c r="Y71" s="101">
        <v>12</v>
      </c>
      <c r="Z71" s="101">
        <v>476</v>
      </c>
      <c r="AA71" s="101">
        <v>0</v>
      </c>
      <c r="AB71" s="101">
        <v>476</v>
      </c>
    </row>
    <row r="72" spans="19:28" ht="12">
      <c r="S72" s="65" t="s">
        <v>158</v>
      </c>
      <c r="T72" s="65" t="s">
        <v>94</v>
      </c>
      <c r="U72" s="65" t="s">
        <v>113</v>
      </c>
      <c r="V72" s="101">
        <v>12152</v>
      </c>
      <c r="W72" s="101">
        <v>6672</v>
      </c>
      <c r="X72" s="101">
        <v>3276</v>
      </c>
      <c r="Y72" s="101">
        <v>267</v>
      </c>
      <c r="Z72" s="101">
        <v>1937</v>
      </c>
      <c r="AA72" s="101">
        <v>571</v>
      </c>
      <c r="AB72" s="101">
        <v>1331</v>
      </c>
    </row>
    <row r="73" spans="19:28" ht="12">
      <c r="S73" s="65" t="s">
        <v>158</v>
      </c>
      <c r="T73" s="65" t="s">
        <v>94</v>
      </c>
      <c r="U73" s="65" t="s">
        <v>114</v>
      </c>
      <c r="V73" s="101">
        <v>10584</v>
      </c>
      <c r="W73" s="101">
        <v>5542</v>
      </c>
      <c r="X73" s="101">
        <v>2734</v>
      </c>
      <c r="Y73" s="101">
        <v>3</v>
      </c>
      <c r="Z73" s="101">
        <v>2305</v>
      </c>
      <c r="AA73" s="101">
        <v>418</v>
      </c>
      <c r="AB73" s="101">
        <v>1885</v>
      </c>
    </row>
    <row r="74" spans="19:28" ht="12">
      <c r="S74" s="65" t="s">
        <v>158</v>
      </c>
      <c r="T74" s="65" t="s">
        <v>94</v>
      </c>
      <c r="U74" s="65" t="s">
        <v>115</v>
      </c>
      <c r="V74" s="101">
        <v>20528</v>
      </c>
      <c r="W74" s="101">
        <v>10527</v>
      </c>
      <c r="X74" s="101">
        <v>5865</v>
      </c>
      <c r="Y74" s="101">
        <v>312</v>
      </c>
      <c r="Z74" s="101">
        <v>3824</v>
      </c>
      <c r="AA74" s="101">
        <v>968</v>
      </c>
      <c r="AB74" s="101">
        <v>2856</v>
      </c>
    </row>
    <row r="75" spans="19:28" ht="12">
      <c r="S75" s="65" t="s">
        <v>158</v>
      </c>
      <c r="T75" s="65" t="s">
        <v>94</v>
      </c>
      <c r="U75" s="65" t="s">
        <v>116</v>
      </c>
      <c r="V75" s="101">
        <v>53284</v>
      </c>
      <c r="W75" s="101">
        <v>17801</v>
      </c>
      <c r="X75" s="101">
        <v>17348</v>
      </c>
      <c r="Y75" s="101">
        <v>498</v>
      </c>
      <c r="Z75" s="101">
        <v>17637</v>
      </c>
      <c r="AA75" s="101">
        <v>7242</v>
      </c>
      <c r="AB75" s="101">
        <v>10374</v>
      </c>
    </row>
    <row r="76" spans="19:28" ht="12">
      <c r="S76" s="65" t="s">
        <v>158</v>
      </c>
      <c r="T76" s="65" t="s">
        <v>94</v>
      </c>
      <c r="U76" s="65" t="s">
        <v>117</v>
      </c>
      <c r="V76" s="101">
        <v>9508</v>
      </c>
      <c r="W76" s="101">
        <v>4983</v>
      </c>
      <c r="X76" s="101">
        <v>2371</v>
      </c>
      <c r="Y76" s="101">
        <v>567</v>
      </c>
      <c r="Z76" s="101">
        <v>1587</v>
      </c>
      <c r="AA76" s="101">
        <v>577</v>
      </c>
      <c r="AB76" s="101">
        <v>1010</v>
      </c>
    </row>
    <row r="77" spans="19:28" ht="12">
      <c r="S77" s="65" t="s">
        <v>158</v>
      </c>
      <c r="T77" s="65" t="s">
        <v>94</v>
      </c>
      <c r="U77" s="65" t="s">
        <v>118</v>
      </c>
      <c r="V77" s="101">
        <v>8900</v>
      </c>
      <c r="W77" s="101">
        <v>4276</v>
      </c>
      <c r="X77" s="101">
        <v>2460</v>
      </c>
      <c r="Y77" s="101">
        <v>227</v>
      </c>
      <c r="Z77" s="101">
        <v>1937</v>
      </c>
      <c r="AA77" s="101">
        <v>756</v>
      </c>
      <c r="AB77" s="101">
        <v>1181</v>
      </c>
    </row>
    <row r="78" spans="19:28" ht="12">
      <c r="S78" s="65" t="s">
        <v>158</v>
      </c>
      <c r="T78" s="65" t="s">
        <v>94</v>
      </c>
      <c r="U78" s="65" t="s">
        <v>119</v>
      </c>
      <c r="V78" s="101">
        <v>15707</v>
      </c>
      <c r="W78" s="101">
        <v>4576</v>
      </c>
      <c r="X78" s="101">
        <v>5410</v>
      </c>
      <c r="Y78" s="101">
        <v>82</v>
      </c>
      <c r="Z78" s="101">
        <v>5639</v>
      </c>
      <c r="AA78" s="101">
        <v>2904</v>
      </c>
      <c r="AB78" s="101">
        <v>2696</v>
      </c>
    </row>
    <row r="79" spans="19:28" ht="12">
      <c r="S79" s="65" t="s">
        <v>158</v>
      </c>
      <c r="T79" s="65" t="s">
        <v>94</v>
      </c>
      <c r="U79" s="65" t="s">
        <v>120</v>
      </c>
      <c r="V79" s="101">
        <v>63519</v>
      </c>
      <c r="W79" s="101">
        <v>10894</v>
      </c>
      <c r="X79" s="101">
        <v>28187</v>
      </c>
      <c r="Y79" s="101">
        <v>138</v>
      </c>
      <c r="Z79" s="101">
        <v>24300</v>
      </c>
      <c r="AA79" s="101">
        <v>14022</v>
      </c>
      <c r="AB79" s="101">
        <v>10047</v>
      </c>
    </row>
    <row r="80" spans="19:28" ht="12">
      <c r="S80" s="65" t="s">
        <v>158</v>
      </c>
      <c r="T80" s="65" t="s">
        <v>94</v>
      </c>
      <c r="U80" s="65" t="s">
        <v>121</v>
      </c>
      <c r="V80" s="101">
        <v>30551</v>
      </c>
      <c r="W80" s="101">
        <v>9045</v>
      </c>
      <c r="X80" s="101">
        <v>9614</v>
      </c>
      <c r="Y80" s="101">
        <v>500</v>
      </c>
      <c r="Z80" s="101">
        <v>11392</v>
      </c>
      <c r="AA80" s="101">
        <v>6290</v>
      </c>
      <c r="AB80" s="101">
        <v>5061</v>
      </c>
    </row>
    <row r="81" spans="19:28" ht="12">
      <c r="S81" s="65" t="s">
        <v>158</v>
      </c>
      <c r="T81" s="65" t="s">
        <v>94</v>
      </c>
      <c r="U81" s="65" t="s">
        <v>122</v>
      </c>
      <c r="V81" s="101">
        <v>4987</v>
      </c>
      <c r="W81" s="101">
        <v>2454</v>
      </c>
      <c r="X81" s="101">
        <v>1000</v>
      </c>
      <c r="Y81" s="101">
        <v>65</v>
      </c>
      <c r="Z81" s="101">
        <v>1468</v>
      </c>
      <c r="AA81" s="101">
        <v>377</v>
      </c>
      <c r="AB81" s="101">
        <v>1083</v>
      </c>
    </row>
    <row r="82" spans="19:28" ht="12">
      <c r="S82" s="65" t="s">
        <v>158</v>
      </c>
      <c r="T82" s="65" t="s">
        <v>94</v>
      </c>
      <c r="U82" s="65" t="s">
        <v>123</v>
      </c>
      <c r="V82" s="101">
        <v>4452</v>
      </c>
      <c r="W82" s="101">
        <v>2510</v>
      </c>
      <c r="X82" s="101">
        <v>1267</v>
      </c>
      <c r="Y82" s="101">
        <v>39</v>
      </c>
      <c r="Z82" s="101">
        <v>636</v>
      </c>
      <c r="AA82" s="101">
        <v>94</v>
      </c>
      <c r="AB82" s="101">
        <v>542</v>
      </c>
    </row>
    <row r="83" spans="19:28" ht="12">
      <c r="S83" s="65" t="s">
        <v>158</v>
      </c>
      <c r="T83" s="65" t="s">
        <v>94</v>
      </c>
      <c r="U83" s="65" t="s">
        <v>124</v>
      </c>
      <c r="V83" s="101">
        <v>2499</v>
      </c>
      <c r="W83" s="101">
        <v>1530</v>
      </c>
      <c r="X83" s="101">
        <v>665</v>
      </c>
      <c r="Y83" s="101">
        <v>8</v>
      </c>
      <c r="Z83" s="101">
        <v>296</v>
      </c>
      <c r="AA83" s="101">
        <v>143</v>
      </c>
      <c r="AB83" s="101">
        <v>153</v>
      </c>
    </row>
    <row r="84" spans="19:28" ht="12">
      <c r="S84" s="65" t="s">
        <v>158</v>
      </c>
      <c r="T84" s="65" t="s">
        <v>94</v>
      </c>
      <c r="U84" s="65" t="s">
        <v>125</v>
      </c>
      <c r="V84" s="101">
        <v>3136</v>
      </c>
      <c r="W84" s="101">
        <v>1588</v>
      </c>
      <c r="X84" s="101">
        <v>1293</v>
      </c>
      <c r="Y84" s="101">
        <v>0</v>
      </c>
      <c r="Z84" s="101">
        <v>255</v>
      </c>
      <c r="AA84" s="101">
        <v>42</v>
      </c>
      <c r="AB84" s="101">
        <v>213</v>
      </c>
    </row>
    <row r="85" spans="19:28" ht="12">
      <c r="S85" s="65" t="s">
        <v>158</v>
      </c>
      <c r="T85" s="65" t="s">
        <v>94</v>
      </c>
      <c r="U85" s="65" t="s">
        <v>126</v>
      </c>
      <c r="V85" s="101">
        <v>11901</v>
      </c>
      <c r="W85" s="101">
        <v>5252</v>
      </c>
      <c r="X85" s="101">
        <v>4356</v>
      </c>
      <c r="Y85" s="101">
        <v>188</v>
      </c>
      <c r="Z85" s="101">
        <v>2105</v>
      </c>
      <c r="AA85" s="101">
        <v>922</v>
      </c>
      <c r="AB85" s="101">
        <v>1183</v>
      </c>
    </row>
    <row r="86" spans="19:28" ht="12">
      <c r="S86" s="65" t="s">
        <v>158</v>
      </c>
      <c r="T86" s="65" t="s">
        <v>94</v>
      </c>
      <c r="U86" s="65" t="s">
        <v>127</v>
      </c>
      <c r="V86" s="101">
        <v>16081</v>
      </c>
      <c r="W86" s="101">
        <v>4986</v>
      </c>
      <c r="X86" s="101">
        <v>5821</v>
      </c>
      <c r="Y86" s="101">
        <v>122</v>
      </c>
      <c r="Z86" s="101">
        <v>5152</v>
      </c>
      <c r="AA86" s="101">
        <v>2175</v>
      </c>
      <c r="AB86" s="101">
        <v>2945</v>
      </c>
    </row>
    <row r="87" spans="19:28" ht="12">
      <c r="S87" s="65" t="s">
        <v>158</v>
      </c>
      <c r="T87" s="65" t="s">
        <v>94</v>
      </c>
      <c r="U87" s="65" t="s">
        <v>128</v>
      </c>
      <c r="V87" s="101">
        <v>6419</v>
      </c>
      <c r="W87" s="101">
        <v>3246</v>
      </c>
      <c r="X87" s="101">
        <v>2029</v>
      </c>
      <c r="Y87" s="101">
        <v>18</v>
      </c>
      <c r="Z87" s="101">
        <v>1126</v>
      </c>
      <c r="AA87" s="101">
        <v>333</v>
      </c>
      <c r="AB87" s="101">
        <v>793</v>
      </c>
    </row>
    <row r="88" spans="19:28" ht="12">
      <c r="S88" s="65" t="s">
        <v>158</v>
      </c>
      <c r="T88" s="65" t="s">
        <v>94</v>
      </c>
      <c r="U88" s="65" t="s">
        <v>129</v>
      </c>
      <c r="V88" s="101">
        <v>3245</v>
      </c>
      <c r="W88" s="101">
        <v>1971</v>
      </c>
      <c r="X88" s="101">
        <v>830</v>
      </c>
      <c r="Y88" s="101">
        <v>9</v>
      </c>
      <c r="Z88" s="101">
        <v>435</v>
      </c>
      <c r="AA88" s="101">
        <v>148</v>
      </c>
      <c r="AB88" s="101">
        <v>287</v>
      </c>
    </row>
    <row r="89" spans="19:28" ht="12">
      <c r="S89" s="65" t="s">
        <v>158</v>
      </c>
      <c r="T89" s="65" t="s">
        <v>94</v>
      </c>
      <c r="U89" s="65" t="s">
        <v>130</v>
      </c>
      <c r="V89" s="101">
        <v>4688</v>
      </c>
      <c r="W89" s="101">
        <v>2574</v>
      </c>
      <c r="X89" s="101">
        <v>1078</v>
      </c>
      <c r="Y89" s="101">
        <v>24</v>
      </c>
      <c r="Z89" s="101">
        <v>1012</v>
      </c>
      <c r="AA89" s="101">
        <v>516</v>
      </c>
      <c r="AB89" s="101">
        <v>496</v>
      </c>
    </row>
    <row r="90" spans="19:28" ht="12">
      <c r="S90" s="65" t="s">
        <v>158</v>
      </c>
      <c r="T90" s="65" t="s">
        <v>94</v>
      </c>
      <c r="U90" s="65" t="s">
        <v>131</v>
      </c>
      <c r="V90" s="101">
        <v>7954</v>
      </c>
      <c r="W90" s="101">
        <v>3393</v>
      </c>
      <c r="X90" s="101">
        <v>3189</v>
      </c>
      <c r="Y90" s="101">
        <v>350</v>
      </c>
      <c r="Z90" s="101">
        <v>1022</v>
      </c>
      <c r="AA90" s="101">
        <v>322</v>
      </c>
      <c r="AB90" s="101">
        <v>691</v>
      </c>
    </row>
    <row r="91" spans="19:28" ht="12">
      <c r="S91" s="65" t="s">
        <v>158</v>
      </c>
      <c r="T91" s="65" t="s">
        <v>94</v>
      </c>
      <c r="U91" s="65" t="s">
        <v>132</v>
      </c>
      <c r="V91" s="101">
        <v>3412</v>
      </c>
      <c r="W91" s="101">
        <v>1469</v>
      </c>
      <c r="X91" s="101">
        <v>956</v>
      </c>
      <c r="Y91" s="101">
        <v>35</v>
      </c>
      <c r="Z91" s="101">
        <v>952</v>
      </c>
      <c r="AA91" s="101">
        <v>607</v>
      </c>
      <c r="AB91" s="101">
        <v>345</v>
      </c>
    </row>
    <row r="92" spans="19:28" ht="12">
      <c r="S92" s="65" t="s">
        <v>158</v>
      </c>
      <c r="T92" s="65" t="s">
        <v>94</v>
      </c>
      <c r="U92" s="65" t="s">
        <v>133</v>
      </c>
      <c r="V92" s="101">
        <v>34555</v>
      </c>
      <c r="W92" s="101">
        <v>8868</v>
      </c>
      <c r="X92" s="101">
        <v>16582</v>
      </c>
      <c r="Y92" s="101">
        <v>80</v>
      </c>
      <c r="Z92" s="101">
        <v>9025</v>
      </c>
      <c r="AA92" s="101">
        <v>4072</v>
      </c>
      <c r="AB92" s="101">
        <v>4932</v>
      </c>
    </row>
    <row r="93" spans="19:28" ht="12">
      <c r="S93" s="65" t="s">
        <v>158</v>
      </c>
      <c r="T93" s="65" t="s">
        <v>94</v>
      </c>
      <c r="U93" s="65" t="s">
        <v>134</v>
      </c>
      <c r="V93" s="101">
        <v>4469</v>
      </c>
      <c r="W93" s="101">
        <v>2289</v>
      </c>
      <c r="X93" s="101">
        <v>1339</v>
      </c>
      <c r="Y93" s="101">
        <v>35</v>
      </c>
      <c r="Z93" s="101">
        <v>806</v>
      </c>
      <c r="AA93" s="101">
        <v>178</v>
      </c>
      <c r="AB93" s="101">
        <v>628</v>
      </c>
    </row>
    <row r="94" spans="19:28" ht="12">
      <c r="S94" s="65" t="s">
        <v>158</v>
      </c>
      <c r="T94" s="65" t="s">
        <v>94</v>
      </c>
      <c r="U94" s="65" t="s">
        <v>135</v>
      </c>
      <c r="V94" s="101">
        <v>5956</v>
      </c>
      <c r="W94" s="101">
        <v>2575</v>
      </c>
      <c r="X94" s="101">
        <v>2417</v>
      </c>
      <c r="Y94" s="101">
        <v>67</v>
      </c>
      <c r="Z94" s="101">
        <v>897</v>
      </c>
      <c r="AA94" s="101">
        <v>489</v>
      </c>
      <c r="AB94" s="101">
        <v>408</v>
      </c>
    </row>
    <row r="95" spans="19:28" ht="12">
      <c r="S95" s="65" t="s">
        <v>158</v>
      </c>
      <c r="T95" s="65" t="s">
        <v>94</v>
      </c>
      <c r="U95" s="65" t="s">
        <v>136</v>
      </c>
      <c r="V95" s="101">
        <v>12511</v>
      </c>
      <c r="W95" s="101">
        <v>5238</v>
      </c>
      <c r="X95" s="101">
        <v>4874</v>
      </c>
      <c r="Y95" s="101">
        <v>26</v>
      </c>
      <c r="Z95" s="101">
        <v>2373</v>
      </c>
      <c r="AA95" s="101">
        <v>840</v>
      </c>
      <c r="AB95" s="101">
        <v>1533</v>
      </c>
    </row>
    <row r="96" spans="19:28" ht="12">
      <c r="S96" s="65" t="s">
        <v>158</v>
      </c>
      <c r="T96" s="65" t="s">
        <v>94</v>
      </c>
      <c r="U96" s="65" t="s">
        <v>137</v>
      </c>
      <c r="V96" s="101">
        <v>6541</v>
      </c>
      <c r="W96" s="101">
        <v>2643</v>
      </c>
      <c r="X96" s="101">
        <v>2602</v>
      </c>
      <c r="Y96" s="101">
        <v>26</v>
      </c>
      <c r="Z96" s="101">
        <v>1270</v>
      </c>
      <c r="AA96" s="101">
        <v>475</v>
      </c>
      <c r="AB96" s="101">
        <v>791</v>
      </c>
    </row>
    <row r="97" spans="19:28" ht="12">
      <c r="S97" s="65" t="s">
        <v>158</v>
      </c>
      <c r="T97" s="65" t="s">
        <v>94</v>
      </c>
      <c r="U97" s="65" t="s">
        <v>138</v>
      </c>
      <c r="V97" s="101">
        <v>5817</v>
      </c>
      <c r="W97" s="101">
        <v>2884</v>
      </c>
      <c r="X97" s="101">
        <v>2061</v>
      </c>
      <c r="Y97" s="101">
        <v>51</v>
      </c>
      <c r="Z97" s="101">
        <v>821</v>
      </c>
      <c r="AA97" s="101">
        <v>121</v>
      </c>
      <c r="AB97" s="101">
        <v>700</v>
      </c>
    </row>
    <row r="98" spans="19:28" ht="12">
      <c r="S98" s="65" t="s">
        <v>158</v>
      </c>
      <c r="T98" s="65" t="s">
        <v>94</v>
      </c>
      <c r="U98" s="65" t="s">
        <v>139</v>
      </c>
      <c r="V98" s="101">
        <v>8728</v>
      </c>
      <c r="W98" s="101">
        <v>4330</v>
      </c>
      <c r="X98" s="101">
        <v>2833</v>
      </c>
      <c r="Y98" s="101">
        <v>102</v>
      </c>
      <c r="Z98" s="101">
        <v>1463</v>
      </c>
      <c r="AA98" s="101">
        <v>390</v>
      </c>
      <c r="AB98" s="101">
        <v>1064</v>
      </c>
    </row>
    <row r="99" spans="19:28" ht="12">
      <c r="S99" s="65" t="s">
        <v>158</v>
      </c>
      <c r="T99" s="65" t="s">
        <v>94</v>
      </c>
      <c r="U99" s="65" t="s">
        <v>140</v>
      </c>
      <c r="V99" s="101">
        <v>10335</v>
      </c>
      <c r="W99" s="101">
        <v>2329</v>
      </c>
      <c r="X99" s="101">
        <v>5445</v>
      </c>
      <c r="Y99" s="101">
        <v>426</v>
      </c>
      <c r="Z99" s="101">
        <v>2135</v>
      </c>
      <c r="AA99" s="101">
        <v>894</v>
      </c>
      <c r="AB99" s="101">
        <v>1209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0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148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2890</v>
      </c>
      <c r="D6" s="21">
        <v>0.7670850767085113</v>
      </c>
      <c r="E6" s="22">
        <v>1109</v>
      </c>
      <c r="F6" s="21">
        <v>13.16326530612244</v>
      </c>
      <c r="G6" s="22">
        <v>1348</v>
      </c>
      <c r="H6" s="21">
        <v>-9.469442578912023</v>
      </c>
      <c r="I6" s="22">
        <v>27</v>
      </c>
      <c r="J6" s="21">
        <v>237.5</v>
      </c>
      <c r="K6" s="22">
        <v>406</v>
      </c>
      <c r="L6" s="21">
        <v>3.8363171355498764</v>
      </c>
      <c r="M6" s="22">
        <v>163</v>
      </c>
      <c r="N6" s="21">
        <v>-6.857142857142861</v>
      </c>
      <c r="O6" s="22">
        <v>243</v>
      </c>
      <c r="P6" s="23">
        <v>12.5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541</v>
      </c>
      <c r="D7" s="21">
        <v>4.038461538461547</v>
      </c>
      <c r="E7" s="22">
        <v>391</v>
      </c>
      <c r="F7" s="21">
        <v>17.06586826347305</v>
      </c>
      <c r="G7" s="22">
        <v>73</v>
      </c>
      <c r="H7" s="21">
        <v>-33.027522935779814</v>
      </c>
      <c r="I7" s="22">
        <v>12</v>
      </c>
      <c r="J7" s="21">
        <v>-36.8421052631579</v>
      </c>
      <c r="K7" s="22">
        <v>65</v>
      </c>
      <c r="L7" s="21">
        <v>12.068965517241367</v>
      </c>
      <c r="M7" s="22">
        <v>0</v>
      </c>
      <c r="N7" s="21" t="s">
        <v>71</v>
      </c>
      <c r="O7" s="22">
        <v>65</v>
      </c>
      <c r="P7" s="23">
        <v>12.068965517241367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657</v>
      </c>
      <c r="D8" s="21">
        <v>17.11229946524064</v>
      </c>
      <c r="E8" s="22">
        <v>384</v>
      </c>
      <c r="F8" s="21">
        <v>10.028653295128947</v>
      </c>
      <c r="G8" s="22">
        <v>217</v>
      </c>
      <c r="H8" s="21">
        <v>31.51515151515153</v>
      </c>
      <c r="I8" s="22">
        <v>1</v>
      </c>
      <c r="J8" s="21">
        <v>-50</v>
      </c>
      <c r="K8" s="22">
        <v>55</v>
      </c>
      <c r="L8" s="21">
        <v>22.22222222222223</v>
      </c>
      <c r="M8" s="22">
        <v>0</v>
      </c>
      <c r="N8" s="21" t="s">
        <v>71</v>
      </c>
      <c r="O8" s="22">
        <v>55</v>
      </c>
      <c r="P8" s="23">
        <v>22.22222222222223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1435</v>
      </c>
      <c r="D9" s="21">
        <v>19.186046511627893</v>
      </c>
      <c r="E9" s="22">
        <v>462</v>
      </c>
      <c r="F9" s="21">
        <v>8.196721311475414</v>
      </c>
      <c r="G9" s="22">
        <v>489</v>
      </c>
      <c r="H9" s="21">
        <v>-2.9761904761904816</v>
      </c>
      <c r="I9" s="22">
        <v>2</v>
      </c>
      <c r="J9" s="21">
        <v>-71.42857142857143</v>
      </c>
      <c r="K9" s="22">
        <v>482</v>
      </c>
      <c r="L9" s="21">
        <v>81.203007518797</v>
      </c>
      <c r="M9" s="22">
        <v>180</v>
      </c>
      <c r="N9" s="21">
        <v>445.4545454545454</v>
      </c>
      <c r="O9" s="22">
        <v>302</v>
      </c>
      <c r="P9" s="23">
        <v>34.821428571428584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355</v>
      </c>
      <c r="D10" s="21">
        <v>7.250755287009071</v>
      </c>
      <c r="E10" s="22">
        <v>254</v>
      </c>
      <c r="F10" s="21">
        <v>10.917030567685586</v>
      </c>
      <c r="G10" s="22">
        <v>85</v>
      </c>
      <c r="H10" s="21">
        <v>18.055555555555557</v>
      </c>
      <c r="I10" s="22">
        <v>2</v>
      </c>
      <c r="J10" s="21" t="s">
        <v>70</v>
      </c>
      <c r="K10" s="22">
        <v>14</v>
      </c>
      <c r="L10" s="21">
        <v>-53.333333333333336</v>
      </c>
      <c r="M10" s="22">
        <v>0</v>
      </c>
      <c r="N10" s="21" t="s">
        <v>71</v>
      </c>
      <c r="O10" s="22">
        <v>14</v>
      </c>
      <c r="P10" s="23">
        <v>-53.333333333333336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564</v>
      </c>
      <c r="D11" s="21">
        <v>23.684210526315795</v>
      </c>
      <c r="E11" s="22">
        <v>305</v>
      </c>
      <c r="F11" s="21">
        <v>21.513944223107572</v>
      </c>
      <c r="G11" s="22">
        <v>181</v>
      </c>
      <c r="H11" s="21">
        <v>53.389830508474574</v>
      </c>
      <c r="I11" s="22">
        <v>10</v>
      </c>
      <c r="J11" s="21" t="s">
        <v>70</v>
      </c>
      <c r="K11" s="22">
        <v>68</v>
      </c>
      <c r="L11" s="21">
        <v>-21.839080459770116</v>
      </c>
      <c r="M11" s="22">
        <v>0</v>
      </c>
      <c r="N11" s="21" t="s">
        <v>71</v>
      </c>
      <c r="O11" s="22">
        <v>68</v>
      </c>
      <c r="P11" s="23">
        <v>-9.333333333333343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858</v>
      </c>
      <c r="D12" s="21">
        <v>1.0600706713780994</v>
      </c>
      <c r="E12" s="22">
        <v>513</v>
      </c>
      <c r="F12" s="21">
        <v>19.580419580419587</v>
      </c>
      <c r="G12" s="22">
        <v>156</v>
      </c>
      <c r="H12" s="21">
        <v>-46.020761245674734</v>
      </c>
      <c r="I12" s="22">
        <v>8</v>
      </c>
      <c r="J12" s="21" t="s">
        <v>70</v>
      </c>
      <c r="K12" s="22">
        <v>181</v>
      </c>
      <c r="L12" s="21">
        <v>38.1679389312977</v>
      </c>
      <c r="M12" s="22">
        <v>0</v>
      </c>
      <c r="N12" s="21" t="s">
        <v>71</v>
      </c>
      <c r="O12" s="22">
        <v>181</v>
      </c>
      <c r="P12" s="23">
        <v>38.1679389312977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1599</v>
      </c>
      <c r="D13" s="21">
        <v>22.90545734050731</v>
      </c>
      <c r="E13" s="22">
        <v>839</v>
      </c>
      <c r="F13" s="21">
        <v>16.689847009735743</v>
      </c>
      <c r="G13" s="22">
        <v>472</v>
      </c>
      <c r="H13" s="21">
        <v>24.86772486772486</v>
      </c>
      <c r="I13" s="22">
        <v>5</v>
      </c>
      <c r="J13" s="21" t="s">
        <v>70</v>
      </c>
      <c r="K13" s="22">
        <v>283</v>
      </c>
      <c r="L13" s="21">
        <v>38.725490196078425</v>
      </c>
      <c r="M13" s="22">
        <v>0</v>
      </c>
      <c r="N13" s="21">
        <v>-100</v>
      </c>
      <c r="O13" s="22">
        <v>283</v>
      </c>
      <c r="P13" s="23">
        <v>102.14285714285714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1042</v>
      </c>
      <c r="D14" s="21">
        <v>23.16784869976358</v>
      </c>
      <c r="E14" s="22">
        <v>632</v>
      </c>
      <c r="F14" s="21">
        <v>27.41935483870968</v>
      </c>
      <c r="G14" s="22">
        <v>196</v>
      </c>
      <c r="H14" s="21">
        <v>1.5544041450777257</v>
      </c>
      <c r="I14" s="22">
        <v>14</v>
      </c>
      <c r="J14" s="21">
        <v>180</v>
      </c>
      <c r="K14" s="22">
        <v>200</v>
      </c>
      <c r="L14" s="21">
        <v>31.57894736842107</v>
      </c>
      <c r="M14" s="22">
        <v>0</v>
      </c>
      <c r="N14" s="21" t="s">
        <v>71</v>
      </c>
      <c r="O14" s="22">
        <v>200</v>
      </c>
      <c r="P14" s="23">
        <v>31.57894736842107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942</v>
      </c>
      <c r="D15" s="21">
        <v>-10.879848628193002</v>
      </c>
      <c r="E15" s="22">
        <v>521</v>
      </c>
      <c r="F15" s="21">
        <v>8.76826722338204</v>
      </c>
      <c r="G15" s="22">
        <v>104</v>
      </c>
      <c r="H15" s="21">
        <v>-39.884393063583815</v>
      </c>
      <c r="I15" s="22">
        <v>2</v>
      </c>
      <c r="J15" s="21">
        <v>0</v>
      </c>
      <c r="K15" s="22">
        <v>315</v>
      </c>
      <c r="L15" s="21">
        <v>-21.83622828784118</v>
      </c>
      <c r="M15" s="22">
        <v>108</v>
      </c>
      <c r="N15" s="21">
        <v>-46.79802955665024</v>
      </c>
      <c r="O15" s="22">
        <v>207</v>
      </c>
      <c r="P15" s="23">
        <v>3.499999999999986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4506</v>
      </c>
      <c r="D16" s="21">
        <v>20.352564102564102</v>
      </c>
      <c r="E16" s="22">
        <v>1413</v>
      </c>
      <c r="F16" s="21">
        <v>19.543147208121823</v>
      </c>
      <c r="G16" s="22">
        <v>1659</v>
      </c>
      <c r="H16" s="21">
        <v>37.67634854771785</v>
      </c>
      <c r="I16" s="22">
        <v>3</v>
      </c>
      <c r="J16" s="21">
        <v>-86.95652173913044</v>
      </c>
      <c r="K16" s="22">
        <v>1431</v>
      </c>
      <c r="L16" s="21">
        <v>7.271364317841076</v>
      </c>
      <c r="M16" s="22">
        <v>194</v>
      </c>
      <c r="N16" s="21">
        <v>-29.454545454545453</v>
      </c>
      <c r="O16" s="22">
        <v>1234</v>
      </c>
      <c r="P16" s="23">
        <v>19.342359767891693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3793</v>
      </c>
      <c r="D17" s="21">
        <v>10.005800464037122</v>
      </c>
      <c r="E17" s="22">
        <v>1193</v>
      </c>
      <c r="F17" s="21">
        <v>8.652094717668476</v>
      </c>
      <c r="G17" s="22">
        <v>1460</v>
      </c>
      <c r="H17" s="21">
        <v>23.206751054852333</v>
      </c>
      <c r="I17" s="22">
        <v>13</v>
      </c>
      <c r="J17" s="21">
        <v>-23.529411764705884</v>
      </c>
      <c r="K17" s="22">
        <v>1127</v>
      </c>
      <c r="L17" s="21">
        <v>-1.8292682926829258</v>
      </c>
      <c r="M17" s="22">
        <v>169</v>
      </c>
      <c r="N17" s="21">
        <v>-42.51700680272109</v>
      </c>
      <c r="O17" s="22">
        <v>958</v>
      </c>
      <c r="P17" s="23">
        <v>13.776722090261288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11558</v>
      </c>
      <c r="D18" s="21">
        <v>5.861879465103499</v>
      </c>
      <c r="E18" s="22">
        <v>1476</v>
      </c>
      <c r="F18" s="21">
        <v>3.43377715487037</v>
      </c>
      <c r="G18" s="22">
        <v>5469</v>
      </c>
      <c r="H18" s="21">
        <v>-4.388111888111894</v>
      </c>
      <c r="I18" s="22">
        <v>14</v>
      </c>
      <c r="J18" s="21">
        <v>-41.666666666666664</v>
      </c>
      <c r="K18" s="22">
        <v>4599</v>
      </c>
      <c r="L18" s="21">
        <v>22.73819055244195</v>
      </c>
      <c r="M18" s="22">
        <v>3118</v>
      </c>
      <c r="N18" s="21">
        <v>42.83096655978011</v>
      </c>
      <c r="O18" s="22">
        <v>1451</v>
      </c>
      <c r="P18" s="23">
        <v>-3.9708802117802833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4887</v>
      </c>
      <c r="D19" s="21">
        <v>-15.639564992231996</v>
      </c>
      <c r="E19" s="22">
        <v>1370</v>
      </c>
      <c r="F19" s="21">
        <v>20.07011393514462</v>
      </c>
      <c r="G19" s="22">
        <v>1672</v>
      </c>
      <c r="H19" s="21">
        <v>-28.76011930123562</v>
      </c>
      <c r="I19" s="22">
        <v>29</v>
      </c>
      <c r="J19" s="21">
        <v>81.25</v>
      </c>
      <c r="K19" s="22">
        <v>1816</v>
      </c>
      <c r="L19" s="21">
        <v>-20.664045434687637</v>
      </c>
      <c r="M19" s="22">
        <v>568</v>
      </c>
      <c r="N19" s="21">
        <v>-46.56632173095014</v>
      </c>
      <c r="O19" s="22">
        <v>1216</v>
      </c>
      <c r="P19" s="23">
        <v>0.745650372825196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949</v>
      </c>
      <c r="D20" s="21">
        <v>2.483801295896342</v>
      </c>
      <c r="E20" s="22">
        <v>582</v>
      </c>
      <c r="F20" s="21">
        <v>6.985294117647058</v>
      </c>
      <c r="G20" s="22">
        <v>209</v>
      </c>
      <c r="H20" s="21">
        <v>-33.01282051282051</v>
      </c>
      <c r="I20" s="22">
        <v>12</v>
      </c>
      <c r="J20" s="21">
        <v>300</v>
      </c>
      <c r="K20" s="22">
        <v>146</v>
      </c>
      <c r="L20" s="21">
        <v>117.91044776119404</v>
      </c>
      <c r="M20" s="22">
        <v>60</v>
      </c>
      <c r="N20" s="21" t="s">
        <v>70</v>
      </c>
      <c r="O20" s="22">
        <v>86</v>
      </c>
      <c r="P20" s="23">
        <v>28.358208955223887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708</v>
      </c>
      <c r="D21" s="21">
        <v>65.42056074766356</v>
      </c>
      <c r="E21" s="22">
        <v>343</v>
      </c>
      <c r="F21" s="21">
        <v>28.464419475655433</v>
      </c>
      <c r="G21" s="22">
        <v>308</v>
      </c>
      <c r="H21" s="21">
        <v>148.38709677419354</v>
      </c>
      <c r="I21" s="22">
        <v>18</v>
      </c>
      <c r="J21" s="21" t="s">
        <v>70</v>
      </c>
      <c r="K21" s="22">
        <v>39</v>
      </c>
      <c r="L21" s="21">
        <v>5.405405405405389</v>
      </c>
      <c r="M21" s="22">
        <v>0</v>
      </c>
      <c r="N21" s="21" t="s">
        <v>71</v>
      </c>
      <c r="O21" s="22">
        <v>39</v>
      </c>
      <c r="P21" s="23">
        <v>5.405405405405389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619</v>
      </c>
      <c r="D22" s="21">
        <v>-12.816901408450704</v>
      </c>
      <c r="E22" s="22">
        <v>331</v>
      </c>
      <c r="F22" s="21">
        <v>20.36363636363636</v>
      </c>
      <c r="G22" s="22">
        <v>213</v>
      </c>
      <c r="H22" s="21">
        <v>-42.11956521739131</v>
      </c>
      <c r="I22" s="22">
        <v>10</v>
      </c>
      <c r="J22" s="21">
        <v>400</v>
      </c>
      <c r="K22" s="22">
        <v>65</v>
      </c>
      <c r="L22" s="21">
        <v>0</v>
      </c>
      <c r="M22" s="22">
        <v>0</v>
      </c>
      <c r="N22" s="21" t="s">
        <v>71</v>
      </c>
      <c r="O22" s="22">
        <v>65</v>
      </c>
      <c r="P22" s="23">
        <v>22.641509433962256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424</v>
      </c>
      <c r="D23" s="21">
        <v>27.710843373493958</v>
      </c>
      <c r="E23" s="22">
        <v>231</v>
      </c>
      <c r="F23" s="21">
        <v>17.85714285714286</v>
      </c>
      <c r="G23" s="22">
        <v>144</v>
      </c>
      <c r="H23" s="21">
        <v>41.176470588235304</v>
      </c>
      <c r="I23" s="22">
        <v>1</v>
      </c>
      <c r="J23" s="21" t="s">
        <v>70</v>
      </c>
      <c r="K23" s="22">
        <v>48</v>
      </c>
      <c r="L23" s="21">
        <v>41.176470588235304</v>
      </c>
      <c r="M23" s="22">
        <v>0</v>
      </c>
      <c r="N23" s="21" t="s">
        <v>71</v>
      </c>
      <c r="O23" s="22">
        <v>48</v>
      </c>
      <c r="P23" s="23">
        <v>41.176470588235304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573</v>
      </c>
      <c r="D24" s="21">
        <v>36.428571428571445</v>
      </c>
      <c r="E24" s="22">
        <v>298</v>
      </c>
      <c r="F24" s="21">
        <v>13.74045801526718</v>
      </c>
      <c r="G24" s="22">
        <v>201</v>
      </c>
      <c r="H24" s="21">
        <v>77.87610619469027</v>
      </c>
      <c r="I24" s="22">
        <v>25</v>
      </c>
      <c r="J24" s="21">
        <v>2400</v>
      </c>
      <c r="K24" s="22">
        <v>49</v>
      </c>
      <c r="L24" s="21">
        <v>11.36363636363636</v>
      </c>
      <c r="M24" s="22">
        <v>0</v>
      </c>
      <c r="N24" s="21" t="s">
        <v>71</v>
      </c>
      <c r="O24" s="22">
        <v>49</v>
      </c>
      <c r="P24" s="23">
        <v>11.36363636363636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1159</v>
      </c>
      <c r="D25" s="21">
        <v>16.71701913393757</v>
      </c>
      <c r="E25" s="22">
        <v>674</v>
      </c>
      <c r="F25" s="21">
        <v>14.82112436115844</v>
      </c>
      <c r="G25" s="22">
        <v>350</v>
      </c>
      <c r="H25" s="21">
        <v>67.4641148325359</v>
      </c>
      <c r="I25" s="22">
        <v>1</v>
      </c>
      <c r="J25" s="21">
        <v>-98.41269841269842</v>
      </c>
      <c r="K25" s="22">
        <v>134</v>
      </c>
      <c r="L25" s="21">
        <v>0</v>
      </c>
      <c r="M25" s="22">
        <v>0</v>
      </c>
      <c r="N25" s="21">
        <v>-100</v>
      </c>
      <c r="O25" s="22">
        <v>121</v>
      </c>
      <c r="P25" s="23">
        <v>39.08045977011494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1014</v>
      </c>
      <c r="D26" s="21">
        <v>2.735562310030403</v>
      </c>
      <c r="E26" s="22">
        <v>553</v>
      </c>
      <c r="F26" s="21">
        <v>4.933586337760914</v>
      </c>
      <c r="G26" s="22">
        <v>297</v>
      </c>
      <c r="H26" s="21">
        <v>7.608695652173907</v>
      </c>
      <c r="I26" s="22">
        <v>1</v>
      </c>
      <c r="J26" s="21">
        <v>0</v>
      </c>
      <c r="K26" s="22">
        <v>163</v>
      </c>
      <c r="L26" s="21">
        <v>-10.928961748633881</v>
      </c>
      <c r="M26" s="22">
        <v>0</v>
      </c>
      <c r="N26" s="21">
        <v>-100</v>
      </c>
      <c r="O26" s="22">
        <v>163</v>
      </c>
      <c r="P26" s="23">
        <v>1.875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1632</v>
      </c>
      <c r="D27" s="21">
        <v>-14.195583596214504</v>
      </c>
      <c r="E27" s="22">
        <v>963</v>
      </c>
      <c r="F27" s="21">
        <v>5.245901639344268</v>
      </c>
      <c r="G27" s="22">
        <v>350</v>
      </c>
      <c r="H27" s="21">
        <v>-31.102362204724415</v>
      </c>
      <c r="I27" s="22">
        <v>7</v>
      </c>
      <c r="J27" s="21">
        <v>40</v>
      </c>
      <c r="K27" s="22">
        <v>312</v>
      </c>
      <c r="L27" s="21">
        <v>-34.17721518987342</v>
      </c>
      <c r="M27" s="22">
        <v>43</v>
      </c>
      <c r="N27" s="21">
        <v>-83.00395256916997</v>
      </c>
      <c r="O27" s="22">
        <v>269</v>
      </c>
      <c r="P27" s="23">
        <v>21.719457013574655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6234</v>
      </c>
      <c r="D28" s="21">
        <v>27.772084443533515</v>
      </c>
      <c r="E28" s="22">
        <v>1930</v>
      </c>
      <c r="F28" s="21">
        <v>21.30735386549341</v>
      </c>
      <c r="G28" s="22">
        <v>2254</v>
      </c>
      <c r="H28" s="21">
        <v>36.68890236506974</v>
      </c>
      <c r="I28" s="22">
        <v>21</v>
      </c>
      <c r="J28" s="21">
        <v>-79.8076923076923</v>
      </c>
      <c r="K28" s="22">
        <v>2029</v>
      </c>
      <c r="L28" s="21">
        <v>32.18241042345278</v>
      </c>
      <c r="M28" s="22">
        <v>820</v>
      </c>
      <c r="N28" s="21">
        <v>33.116883116883116</v>
      </c>
      <c r="O28" s="22">
        <v>1201</v>
      </c>
      <c r="P28" s="23">
        <v>30.685527747551703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883</v>
      </c>
      <c r="D29" s="21">
        <v>5.244338498212159</v>
      </c>
      <c r="E29" s="22">
        <v>460</v>
      </c>
      <c r="F29" s="21">
        <v>13.861386138613852</v>
      </c>
      <c r="G29" s="22">
        <v>243</v>
      </c>
      <c r="H29" s="21">
        <v>-7.251908396946561</v>
      </c>
      <c r="I29" s="22">
        <v>9</v>
      </c>
      <c r="J29" s="21">
        <v>125</v>
      </c>
      <c r="K29" s="22">
        <v>171</v>
      </c>
      <c r="L29" s="21">
        <v>1.1834319526627297</v>
      </c>
      <c r="M29" s="22">
        <v>70</v>
      </c>
      <c r="N29" s="21">
        <v>-16.666666666666657</v>
      </c>
      <c r="O29" s="22">
        <v>101</v>
      </c>
      <c r="P29" s="23">
        <v>18.82352941176471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919</v>
      </c>
      <c r="D30" s="21">
        <v>49.18831168831167</v>
      </c>
      <c r="E30" s="22">
        <v>391</v>
      </c>
      <c r="F30" s="21">
        <v>6.539509536784749</v>
      </c>
      <c r="G30" s="22">
        <v>208</v>
      </c>
      <c r="H30" s="21">
        <v>25.301204819277118</v>
      </c>
      <c r="I30" s="22">
        <v>8</v>
      </c>
      <c r="J30" s="21">
        <v>700</v>
      </c>
      <c r="K30" s="22">
        <v>312</v>
      </c>
      <c r="L30" s="21">
        <v>280.4878048780488</v>
      </c>
      <c r="M30" s="22">
        <v>189</v>
      </c>
      <c r="N30" s="21" t="s">
        <v>70</v>
      </c>
      <c r="O30" s="22">
        <v>123</v>
      </c>
      <c r="P30" s="23">
        <v>50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1681</v>
      </c>
      <c r="D31" s="21">
        <v>22.432629278951197</v>
      </c>
      <c r="E31" s="22">
        <v>440</v>
      </c>
      <c r="F31" s="21">
        <v>11.392405063291136</v>
      </c>
      <c r="G31" s="22">
        <v>769</v>
      </c>
      <c r="H31" s="21">
        <v>81.36792452830187</v>
      </c>
      <c r="I31" s="22">
        <v>18</v>
      </c>
      <c r="J31" s="21">
        <v>-5.26315789473685</v>
      </c>
      <c r="K31" s="22">
        <v>454</v>
      </c>
      <c r="L31" s="21">
        <v>-15.140186915887853</v>
      </c>
      <c r="M31" s="22">
        <v>248</v>
      </c>
      <c r="N31" s="21">
        <v>-17.607973421926914</v>
      </c>
      <c r="O31" s="22">
        <v>206</v>
      </c>
      <c r="P31" s="23">
        <v>-9.251101321585907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7131</v>
      </c>
      <c r="D32" s="21">
        <v>9.086737035337308</v>
      </c>
      <c r="E32" s="22">
        <v>1048</v>
      </c>
      <c r="F32" s="21">
        <v>13.665943600867678</v>
      </c>
      <c r="G32" s="22">
        <v>3300</v>
      </c>
      <c r="H32" s="21">
        <v>-1.9316493313521619</v>
      </c>
      <c r="I32" s="22">
        <v>3</v>
      </c>
      <c r="J32" s="21">
        <v>-25</v>
      </c>
      <c r="K32" s="22">
        <v>2780</v>
      </c>
      <c r="L32" s="21">
        <v>23.77560106856633</v>
      </c>
      <c r="M32" s="22">
        <v>1884</v>
      </c>
      <c r="N32" s="21">
        <v>42.72727272727272</v>
      </c>
      <c r="O32" s="22">
        <v>892</v>
      </c>
      <c r="P32" s="23">
        <v>-0.2237136465324454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2425</v>
      </c>
      <c r="D33" s="21">
        <v>-5.12519561815337</v>
      </c>
      <c r="E33" s="22">
        <v>727</v>
      </c>
      <c r="F33" s="21">
        <v>3.120567375886523</v>
      </c>
      <c r="G33" s="22">
        <v>948</v>
      </c>
      <c r="H33" s="21">
        <v>-3.951367781155014</v>
      </c>
      <c r="I33" s="22">
        <v>40</v>
      </c>
      <c r="J33" s="21">
        <v>700</v>
      </c>
      <c r="K33" s="22">
        <v>710</v>
      </c>
      <c r="L33" s="21">
        <v>-17.345750873108273</v>
      </c>
      <c r="M33" s="22">
        <v>264</v>
      </c>
      <c r="N33" s="21">
        <v>-42.85714285714286</v>
      </c>
      <c r="O33" s="22">
        <v>437</v>
      </c>
      <c r="P33" s="23">
        <v>10.075566750629733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573</v>
      </c>
      <c r="D34" s="21">
        <v>64.65517241379311</v>
      </c>
      <c r="E34" s="22">
        <v>272</v>
      </c>
      <c r="F34" s="21">
        <v>42.408376963350776</v>
      </c>
      <c r="G34" s="22">
        <v>177</v>
      </c>
      <c r="H34" s="21">
        <v>227.77777777777777</v>
      </c>
      <c r="I34" s="22">
        <v>0</v>
      </c>
      <c r="J34" s="21">
        <v>-100</v>
      </c>
      <c r="K34" s="22">
        <v>124</v>
      </c>
      <c r="L34" s="21">
        <v>21.568627450980387</v>
      </c>
      <c r="M34" s="22">
        <v>0</v>
      </c>
      <c r="N34" s="21" t="s">
        <v>71</v>
      </c>
      <c r="O34" s="22">
        <v>124</v>
      </c>
      <c r="P34" s="23">
        <v>21.568627450980387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455</v>
      </c>
      <c r="D35" s="21">
        <v>29.261363636363654</v>
      </c>
      <c r="E35" s="22">
        <v>226</v>
      </c>
      <c r="F35" s="21">
        <v>0</v>
      </c>
      <c r="G35" s="22">
        <v>178</v>
      </c>
      <c r="H35" s="21">
        <v>150.7042253521127</v>
      </c>
      <c r="I35" s="22">
        <v>0</v>
      </c>
      <c r="J35" s="21">
        <v>-100</v>
      </c>
      <c r="K35" s="22">
        <v>51</v>
      </c>
      <c r="L35" s="21">
        <v>-1.923076923076934</v>
      </c>
      <c r="M35" s="22">
        <v>0</v>
      </c>
      <c r="N35" s="21" t="s">
        <v>71</v>
      </c>
      <c r="O35" s="22">
        <v>47</v>
      </c>
      <c r="P35" s="23">
        <v>-9.615384615384613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182</v>
      </c>
      <c r="D36" s="21">
        <v>-31.060606060606062</v>
      </c>
      <c r="E36" s="22">
        <v>135</v>
      </c>
      <c r="F36" s="21">
        <v>-11.764705882352942</v>
      </c>
      <c r="G36" s="22">
        <v>32</v>
      </c>
      <c r="H36" s="21">
        <v>-68.62745098039215</v>
      </c>
      <c r="I36" s="22">
        <v>0</v>
      </c>
      <c r="J36" s="21">
        <v>-100</v>
      </c>
      <c r="K36" s="22">
        <v>15</v>
      </c>
      <c r="L36" s="21">
        <v>87.5</v>
      </c>
      <c r="M36" s="22">
        <v>0</v>
      </c>
      <c r="N36" s="21" t="s">
        <v>71</v>
      </c>
      <c r="O36" s="22">
        <v>15</v>
      </c>
      <c r="P36" s="23">
        <v>87.5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277</v>
      </c>
      <c r="D37" s="21">
        <v>-5.782312925170061</v>
      </c>
      <c r="E37" s="22">
        <v>145</v>
      </c>
      <c r="F37" s="21">
        <v>7.407407407407419</v>
      </c>
      <c r="G37" s="22">
        <v>76</v>
      </c>
      <c r="H37" s="21">
        <v>-22.448979591836732</v>
      </c>
      <c r="I37" s="22">
        <v>1</v>
      </c>
      <c r="J37" s="21" t="s">
        <v>70</v>
      </c>
      <c r="K37" s="22">
        <v>55</v>
      </c>
      <c r="L37" s="21">
        <v>-9.836065573770497</v>
      </c>
      <c r="M37" s="22">
        <v>40</v>
      </c>
      <c r="N37" s="21">
        <v>-4.761904761904773</v>
      </c>
      <c r="O37" s="22">
        <v>15</v>
      </c>
      <c r="P37" s="23">
        <v>-21.05263157894737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938</v>
      </c>
      <c r="D38" s="21">
        <v>-6.759443339960242</v>
      </c>
      <c r="E38" s="22">
        <v>449</v>
      </c>
      <c r="F38" s="21">
        <v>-3.854389721627399</v>
      </c>
      <c r="G38" s="22">
        <v>396</v>
      </c>
      <c r="H38" s="21">
        <v>-10.204081632653057</v>
      </c>
      <c r="I38" s="22">
        <v>0</v>
      </c>
      <c r="J38" s="21">
        <v>-100</v>
      </c>
      <c r="K38" s="22">
        <v>93</v>
      </c>
      <c r="L38" s="21">
        <v>2.19780219780219</v>
      </c>
      <c r="M38" s="22">
        <v>0</v>
      </c>
      <c r="N38" s="21" t="s">
        <v>71</v>
      </c>
      <c r="O38" s="22">
        <v>93</v>
      </c>
      <c r="P38" s="23">
        <v>2.19780219780219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1423</v>
      </c>
      <c r="D39" s="21">
        <v>34.6263008514664</v>
      </c>
      <c r="E39" s="22">
        <v>493</v>
      </c>
      <c r="F39" s="21">
        <v>14.385150812064978</v>
      </c>
      <c r="G39" s="22">
        <v>511</v>
      </c>
      <c r="H39" s="21">
        <v>27.431421446384036</v>
      </c>
      <c r="I39" s="22">
        <v>2</v>
      </c>
      <c r="J39" s="21" t="s">
        <v>70</v>
      </c>
      <c r="K39" s="22">
        <v>417</v>
      </c>
      <c r="L39" s="21">
        <v>85.33333333333331</v>
      </c>
      <c r="M39" s="22">
        <v>122</v>
      </c>
      <c r="N39" s="21">
        <v>916.6666666666666</v>
      </c>
      <c r="O39" s="22">
        <v>286</v>
      </c>
      <c r="P39" s="23">
        <v>34.27230046948358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610</v>
      </c>
      <c r="D40" s="21">
        <v>12.962962962962948</v>
      </c>
      <c r="E40" s="22">
        <v>304</v>
      </c>
      <c r="F40" s="21">
        <v>13.857677902621717</v>
      </c>
      <c r="G40" s="22">
        <v>246</v>
      </c>
      <c r="H40" s="21">
        <v>119.64285714285717</v>
      </c>
      <c r="I40" s="22">
        <v>1</v>
      </c>
      <c r="J40" s="21">
        <v>0</v>
      </c>
      <c r="K40" s="22">
        <v>59</v>
      </c>
      <c r="L40" s="21">
        <v>-63.125</v>
      </c>
      <c r="M40" s="22">
        <v>0</v>
      </c>
      <c r="N40" s="21">
        <v>-100</v>
      </c>
      <c r="O40" s="22">
        <v>59</v>
      </c>
      <c r="P40" s="23">
        <v>15.686274509803937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290</v>
      </c>
      <c r="D41" s="21">
        <v>-16.9054441260745</v>
      </c>
      <c r="E41" s="22">
        <v>173</v>
      </c>
      <c r="F41" s="21">
        <v>-3.351955307262571</v>
      </c>
      <c r="G41" s="22">
        <v>86</v>
      </c>
      <c r="H41" s="21">
        <v>-42.28187919463087</v>
      </c>
      <c r="I41" s="22">
        <v>1</v>
      </c>
      <c r="J41" s="21" t="s">
        <v>70</v>
      </c>
      <c r="K41" s="22">
        <v>30</v>
      </c>
      <c r="L41" s="21">
        <v>42.85714285714286</v>
      </c>
      <c r="M41" s="22">
        <v>0</v>
      </c>
      <c r="N41" s="21" t="s">
        <v>71</v>
      </c>
      <c r="O41" s="22">
        <v>30</v>
      </c>
      <c r="P41" s="23">
        <v>42.85714285714286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650</v>
      </c>
      <c r="D42" s="21">
        <v>49.76958525345623</v>
      </c>
      <c r="E42" s="22">
        <v>317</v>
      </c>
      <c r="F42" s="21">
        <v>25.793650793650784</v>
      </c>
      <c r="G42" s="22">
        <v>247</v>
      </c>
      <c r="H42" s="21">
        <v>190.58823529411762</v>
      </c>
      <c r="I42" s="22">
        <v>0</v>
      </c>
      <c r="J42" s="21" t="s">
        <v>71</v>
      </c>
      <c r="K42" s="22">
        <v>86</v>
      </c>
      <c r="L42" s="21">
        <v>-11.340206185567013</v>
      </c>
      <c r="M42" s="22">
        <v>29</v>
      </c>
      <c r="N42" s="21">
        <v>-48.21428571428571</v>
      </c>
      <c r="O42" s="22">
        <v>57</v>
      </c>
      <c r="P42" s="23">
        <v>39.02439024390242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643</v>
      </c>
      <c r="D43" s="21">
        <v>7.166666666666671</v>
      </c>
      <c r="E43" s="22">
        <v>315</v>
      </c>
      <c r="F43" s="21">
        <v>15.808823529411768</v>
      </c>
      <c r="G43" s="22">
        <v>263</v>
      </c>
      <c r="H43" s="21">
        <v>8.230452674897123</v>
      </c>
      <c r="I43" s="22">
        <v>5</v>
      </c>
      <c r="J43" s="21">
        <v>-37.5</v>
      </c>
      <c r="K43" s="22">
        <v>60</v>
      </c>
      <c r="L43" s="21">
        <v>-22.077922077922068</v>
      </c>
      <c r="M43" s="22">
        <v>0</v>
      </c>
      <c r="N43" s="21">
        <v>-100</v>
      </c>
      <c r="O43" s="22">
        <v>60</v>
      </c>
      <c r="P43" s="23">
        <v>13.20754716981132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242</v>
      </c>
      <c r="D44" s="21">
        <v>-19.867549668874176</v>
      </c>
      <c r="E44" s="22">
        <v>145</v>
      </c>
      <c r="F44" s="21">
        <v>14.173228346456696</v>
      </c>
      <c r="G44" s="22">
        <v>68</v>
      </c>
      <c r="H44" s="21">
        <v>-36.44859813084113</v>
      </c>
      <c r="I44" s="22">
        <v>1</v>
      </c>
      <c r="J44" s="21">
        <v>-66.66666666666667</v>
      </c>
      <c r="K44" s="22">
        <v>28</v>
      </c>
      <c r="L44" s="21">
        <v>-56.92307692307692</v>
      </c>
      <c r="M44" s="22">
        <v>0</v>
      </c>
      <c r="N44" s="21">
        <v>-100</v>
      </c>
      <c r="O44" s="22">
        <v>28</v>
      </c>
      <c r="P44" s="23">
        <v>64.70588235294116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3660</v>
      </c>
      <c r="D45" s="21">
        <v>39.85479556744366</v>
      </c>
      <c r="E45" s="22">
        <v>934</v>
      </c>
      <c r="F45" s="21">
        <v>36.15160349854227</v>
      </c>
      <c r="G45" s="22">
        <v>1581</v>
      </c>
      <c r="H45" s="21">
        <v>42.43243243243245</v>
      </c>
      <c r="I45" s="22">
        <v>33</v>
      </c>
      <c r="J45" s="21">
        <v>1000</v>
      </c>
      <c r="K45" s="22">
        <v>1112</v>
      </c>
      <c r="L45" s="21">
        <v>35.94132029339855</v>
      </c>
      <c r="M45" s="22">
        <v>587</v>
      </c>
      <c r="N45" s="21">
        <v>53.263707571801575</v>
      </c>
      <c r="O45" s="22">
        <v>525</v>
      </c>
      <c r="P45" s="23">
        <v>20.689655172413794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530</v>
      </c>
      <c r="D46" s="21">
        <v>48.04469273743018</v>
      </c>
      <c r="E46" s="22">
        <v>236</v>
      </c>
      <c r="F46" s="21">
        <v>18</v>
      </c>
      <c r="G46" s="22">
        <v>211</v>
      </c>
      <c r="H46" s="21">
        <v>83.47826086956522</v>
      </c>
      <c r="I46" s="22">
        <v>0</v>
      </c>
      <c r="J46" s="21">
        <v>-100</v>
      </c>
      <c r="K46" s="22">
        <v>83</v>
      </c>
      <c r="L46" s="21">
        <v>97.61904761904762</v>
      </c>
      <c r="M46" s="22">
        <v>0</v>
      </c>
      <c r="N46" s="21" t="s">
        <v>71</v>
      </c>
      <c r="O46" s="22">
        <v>83</v>
      </c>
      <c r="P46" s="23">
        <v>97.61904761904762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590</v>
      </c>
      <c r="D47" s="21">
        <v>11.320754716981128</v>
      </c>
      <c r="E47" s="22">
        <v>244</v>
      </c>
      <c r="F47" s="21">
        <v>31.891891891891902</v>
      </c>
      <c r="G47" s="22">
        <v>245</v>
      </c>
      <c r="H47" s="21">
        <v>15.023474178403745</v>
      </c>
      <c r="I47" s="22">
        <v>16</v>
      </c>
      <c r="J47" s="21" t="s">
        <v>70</v>
      </c>
      <c r="K47" s="22">
        <v>85</v>
      </c>
      <c r="L47" s="21">
        <v>-35.60606060606061</v>
      </c>
      <c r="M47" s="22">
        <v>56</v>
      </c>
      <c r="N47" s="21">
        <v>-40.42553191489362</v>
      </c>
      <c r="O47" s="22">
        <v>29</v>
      </c>
      <c r="P47" s="23">
        <v>-23.68421052631578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1063</v>
      </c>
      <c r="D48" s="21">
        <v>-5.762411347517727</v>
      </c>
      <c r="E48" s="22">
        <v>584</v>
      </c>
      <c r="F48" s="21">
        <v>34.562211981566804</v>
      </c>
      <c r="G48" s="22">
        <v>294</v>
      </c>
      <c r="H48" s="21">
        <v>-43.35260115606936</v>
      </c>
      <c r="I48" s="22">
        <v>1</v>
      </c>
      <c r="J48" s="21" t="s">
        <v>70</v>
      </c>
      <c r="K48" s="22">
        <v>184</v>
      </c>
      <c r="L48" s="21">
        <v>5.142857142857139</v>
      </c>
      <c r="M48" s="22">
        <v>30</v>
      </c>
      <c r="N48" s="21">
        <v>-31.818181818181827</v>
      </c>
      <c r="O48" s="22">
        <v>145</v>
      </c>
      <c r="P48" s="23">
        <v>10.687022900763353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568</v>
      </c>
      <c r="D49" s="21">
        <v>14.285714285714278</v>
      </c>
      <c r="E49" s="22">
        <v>275</v>
      </c>
      <c r="F49" s="21">
        <v>21.145374449339215</v>
      </c>
      <c r="G49" s="22">
        <v>221</v>
      </c>
      <c r="H49" s="21">
        <v>12.75510204081634</v>
      </c>
      <c r="I49" s="22">
        <v>1</v>
      </c>
      <c r="J49" s="21">
        <v>-91.66666666666667</v>
      </c>
      <c r="K49" s="22">
        <v>71</v>
      </c>
      <c r="L49" s="21">
        <v>14.516129032258078</v>
      </c>
      <c r="M49" s="22">
        <v>0</v>
      </c>
      <c r="N49" s="21" t="s">
        <v>71</v>
      </c>
      <c r="O49" s="22">
        <v>71</v>
      </c>
      <c r="P49" s="23">
        <v>14.516129032258078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590</v>
      </c>
      <c r="D50" s="21">
        <v>16.141732283464563</v>
      </c>
      <c r="E50" s="22">
        <v>307</v>
      </c>
      <c r="F50" s="21">
        <v>26.337448559670776</v>
      </c>
      <c r="G50" s="22">
        <v>221</v>
      </c>
      <c r="H50" s="21">
        <v>20.76502732240438</v>
      </c>
      <c r="I50" s="22">
        <v>0</v>
      </c>
      <c r="J50" s="21">
        <v>-100</v>
      </c>
      <c r="K50" s="22">
        <v>62</v>
      </c>
      <c r="L50" s="21">
        <v>-22.5</v>
      </c>
      <c r="M50" s="22">
        <v>0</v>
      </c>
      <c r="N50" s="21" t="s">
        <v>71</v>
      </c>
      <c r="O50" s="22">
        <v>62</v>
      </c>
      <c r="P50" s="23">
        <v>-22.5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1019</v>
      </c>
      <c r="D51" s="21">
        <v>32.33766233766232</v>
      </c>
      <c r="E51" s="22">
        <v>445</v>
      </c>
      <c r="F51" s="21">
        <v>20.27027027027026</v>
      </c>
      <c r="G51" s="22">
        <v>281</v>
      </c>
      <c r="H51" s="21">
        <v>20.085470085470078</v>
      </c>
      <c r="I51" s="22">
        <v>13</v>
      </c>
      <c r="J51" s="21">
        <v>-38.095238095238095</v>
      </c>
      <c r="K51" s="22">
        <v>280</v>
      </c>
      <c r="L51" s="21">
        <v>93.10344827586206</v>
      </c>
      <c r="M51" s="22">
        <v>175</v>
      </c>
      <c r="N51" s="21">
        <v>118.75</v>
      </c>
      <c r="O51" s="22">
        <v>105</v>
      </c>
      <c r="P51" s="23">
        <v>72.13114754098359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901</v>
      </c>
      <c r="D52" s="25">
        <v>0.5580357142857224</v>
      </c>
      <c r="E52" s="26">
        <v>239</v>
      </c>
      <c r="F52" s="25">
        <v>44.848484848484844</v>
      </c>
      <c r="G52" s="26">
        <v>521</v>
      </c>
      <c r="H52" s="25">
        <v>15.521064301552116</v>
      </c>
      <c r="I52" s="26">
        <v>10</v>
      </c>
      <c r="J52" s="25">
        <v>-87.95180722891567</v>
      </c>
      <c r="K52" s="26">
        <v>131</v>
      </c>
      <c r="L52" s="25">
        <v>-33.502538071065985</v>
      </c>
      <c r="M52" s="26">
        <v>0</v>
      </c>
      <c r="N52" s="25">
        <v>-100</v>
      </c>
      <c r="O52" s="26">
        <v>131</v>
      </c>
      <c r="P52" s="27">
        <v>0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77182</v>
      </c>
      <c r="D53" s="29">
        <v>9.8770001708331</v>
      </c>
      <c r="E53" s="30">
        <v>26071</v>
      </c>
      <c r="F53" s="29">
        <v>14.809758675356704</v>
      </c>
      <c r="G53" s="30">
        <v>29230</v>
      </c>
      <c r="H53" s="29">
        <v>5.538705950317734</v>
      </c>
      <c r="I53" s="30">
        <v>401</v>
      </c>
      <c r="J53" s="29">
        <v>-16.63201663201663</v>
      </c>
      <c r="K53" s="30">
        <v>21480</v>
      </c>
      <c r="L53" s="29">
        <v>10.956144428947766</v>
      </c>
      <c r="M53" s="30">
        <v>9117</v>
      </c>
      <c r="N53" s="29">
        <v>9.159482758620683</v>
      </c>
      <c r="O53" s="30">
        <v>12242</v>
      </c>
      <c r="P53" s="31">
        <v>13.142329020332724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2890</v>
      </c>
      <c r="D54" s="21">
        <v>0.7670850767085113</v>
      </c>
      <c r="E54" s="22">
        <v>1109</v>
      </c>
      <c r="F54" s="21">
        <v>13.16326530612244</v>
      </c>
      <c r="G54" s="22">
        <v>1348</v>
      </c>
      <c r="H54" s="21">
        <v>-9.469442578912023</v>
      </c>
      <c r="I54" s="22">
        <v>27</v>
      </c>
      <c r="J54" s="21">
        <v>237.5</v>
      </c>
      <c r="K54" s="22">
        <v>406</v>
      </c>
      <c r="L54" s="21">
        <v>3.8363171355498764</v>
      </c>
      <c r="M54" s="22">
        <v>163</v>
      </c>
      <c r="N54" s="21">
        <v>-6.857142857142861</v>
      </c>
      <c r="O54" s="22">
        <v>243</v>
      </c>
      <c r="P54" s="23">
        <v>12.5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4410</v>
      </c>
      <c r="D55" s="21">
        <v>12.471308339709267</v>
      </c>
      <c r="E55" s="22">
        <v>2309</v>
      </c>
      <c r="F55" s="21">
        <v>14.363546310054474</v>
      </c>
      <c r="G55" s="22">
        <v>1201</v>
      </c>
      <c r="H55" s="21">
        <v>-4.4550517104216425</v>
      </c>
      <c r="I55" s="22">
        <v>35</v>
      </c>
      <c r="J55" s="21">
        <v>25</v>
      </c>
      <c r="K55" s="22">
        <v>865</v>
      </c>
      <c r="L55" s="21">
        <v>40.19448946515399</v>
      </c>
      <c r="M55" s="22">
        <v>180</v>
      </c>
      <c r="N55" s="21">
        <v>445.4545454545454</v>
      </c>
      <c r="O55" s="22">
        <v>685</v>
      </c>
      <c r="P55" s="23">
        <v>21.669626998223805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30059</v>
      </c>
      <c r="D56" s="21">
        <v>5.396213183730708</v>
      </c>
      <c r="E56" s="22">
        <v>8416</v>
      </c>
      <c r="F56" s="21">
        <v>13.868218103098371</v>
      </c>
      <c r="G56" s="22">
        <v>11583</v>
      </c>
      <c r="H56" s="21">
        <v>0.5206977349648554</v>
      </c>
      <c r="I56" s="22">
        <v>106</v>
      </c>
      <c r="J56" s="21">
        <v>-29.80132450331125</v>
      </c>
      <c r="K56" s="22">
        <v>9954</v>
      </c>
      <c r="L56" s="21">
        <v>5.277630883130627</v>
      </c>
      <c r="M56" s="22">
        <v>4157</v>
      </c>
      <c r="N56" s="21">
        <v>0.6781302978929489</v>
      </c>
      <c r="O56" s="22">
        <v>5719</v>
      </c>
      <c r="P56" s="23">
        <v>9.622388345792615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2700</v>
      </c>
      <c r="D57" s="21">
        <v>12.687813021702837</v>
      </c>
      <c r="E57" s="22">
        <v>1487</v>
      </c>
      <c r="F57" s="21">
        <v>15.990639625585018</v>
      </c>
      <c r="G57" s="22">
        <v>874</v>
      </c>
      <c r="H57" s="21">
        <v>-3.5320088300220647</v>
      </c>
      <c r="I57" s="22">
        <v>41</v>
      </c>
      <c r="J57" s="21">
        <v>719.9999999999999</v>
      </c>
      <c r="K57" s="22">
        <v>298</v>
      </c>
      <c r="L57" s="21">
        <v>46.79802955665025</v>
      </c>
      <c r="M57" s="22">
        <v>60</v>
      </c>
      <c r="N57" s="21" t="s">
        <v>70</v>
      </c>
      <c r="O57" s="22">
        <v>238</v>
      </c>
      <c r="P57" s="23">
        <v>24.607329842931946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9763</v>
      </c>
      <c r="D58" s="21">
        <v>13.430928314162884</v>
      </c>
      <c r="E58" s="22">
        <v>3906</v>
      </c>
      <c r="F58" s="21">
        <v>13.64562118126274</v>
      </c>
      <c r="G58" s="22">
        <v>3144</v>
      </c>
      <c r="H58" s="21">
        <v>16.660482374768094</v>
      </c>
      <c r="I58" s="22">
        <v>38</v>
      </c>
      <c r="J58" s="21">
        <v>-66.66666666666667</v>
      </c>
      <c r="K58" s="22">
        <v>2675</v>
      </c>
      <c r="L58" s="21">
        <v>13.29944938585345</v>
      </c>
      <c r="M58" s="22">
        <v>933</v>
      </c>
      <c r="N58" s="21">
        <v>-4.405737704918039</v>
      </c>
      <c r="O58" s="22">
        <v>1734</v>
      </c>
      <c r="P58" s="23">
        <v>25.198555956678703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13184</v>
      </c>
      <c r="D59" s="21">
        <v>11.899507723646224</v>
      </c>
      <c r="E59" s="22">
        <v>3104</v>
      </c>
      <c r="F59" s="21">
        <v>10.620099786172489</v>
      </c>
      <c r="G59" s="22">
        <v>5580</v>
      </c>
      <c r="H59" s="21">
        <v>10.12433392539964</v>
      </c>
      <c r="I59" s="22">
        <v>69</v>
      </c>
      <c r="J59" s="21">
        <v>109.0909090909091</v>
      </c>
      <c r="K59" s="22">
        <v>4431</v>
      </c>
      <c r="L59" s="21">
        <v>14.318885448916419</v>
      </c>
      <c r="M59" s="22">
        <v>2585</v>
      </c>
      <c r="N59" s="21">
        <v>24.09985597695632</v>
      </c>
      <c r="O59" s="22">
        <v>1829</v>
      </c>
      <c r="P59" s="23">
        <v>4.275940706955538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3430</v>
      </c>
      <c r="D60" s="21">
        <v>8.509965200885802</v>
      </c>
      <c r="E60" s="22">
        <v>1526</v>
      </c>
      <c r="F60" s="21">
        <v>5.024088093599445</v>
      </c>
      <c r="G60" s="22">
        <v>1261</v>
      </c>
      <c r="H60" s="21">
        <v>9.272097053726185</v>
      </c>
      <c r="I60" s="22">
        <v>4</v>
      </c>
      <c r="J60" s="21">
        <v>-55.55555555555556</v>
      </c>
      <c r="K60" s="22">
        <v>639</v>
      </c>
      <c r="L60" s="21">
        <v>17.24770642201834</v>
      </c>
      <c r="M60" s="22">
        <v>162</v>
      </c>
      <c r="N60" s="21">
        <v>-0.6134969325153321</v>
      </c>
      <c r="O60" s="22">
        <v>468</v>
      </c>
      <c r="P60" s="23">
        <v>22.513089005235614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1825</v>
      </c>
      <c r="D61" s="21">
        <v>8.308605341246292</v>
      </c>
      <c r="E61" s="22">
        <v>950</v>
      </c>
      <c r="F61" s="21">
        <v>14.457831325301214</v>
      </c>
      <c r="G61" s="22">
        <v>664</v>
      </c>
      <c r="H61" s="21">
        <v>13.69863013698631</v>
      </c>
      <c r="I61" s="22">
        <v>7</v>
      </c>
      <c r="J61" s="21">
        <v>-36.36363636363637</v>
      </c>
      <c r="K61" s="22">
        <v>204</v>
      </c>
      <c r="L61" s="21">
        <v>-21.538461538461533</v>
      </c>
      <c r="M61" s="22">
        <v>29</v>
      </c>
      <c r="N61" s="21">
        <v>-77.34375</v>
      </c>
      <c r="O61" s="22">
        <v>175</v>
      </c>
      <c r="P61" s="23">
        <v>32.575757575757564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8020</v>
      </c>
      <c r="D62" s="21">
        <v>25.15605493133583</v>
      </c>
      <c r="E62" s="22">
        <v>3025</v>
      </c>
      <c r="F62" s="21">
        <v>28.99786780383795</v>
      </c>
      <c r="G62" s="22">
        <v>3054</v>
      </c>
      <c r="H62" s="21">
        <v>18.832684824902728</v>
      </c>
      <c r="I62" s="22">
        <v>64</v>
      </c>
      <c r="J62" s="21">
        <v>64.10256410256409</v>
      </c>
      <c r="K62" s="22">
        <v>1877</v>
      </c>
      <c r="L62" s="21">
        <v>29.092159559834926</v>
      </c>
      <c r="M62" s="22">
        <v>848</v>
      </c>
      <c r="N62" s="21">
        <v>41.09816971713812</v>
      </c>
      <c r="O62" s="22">
        <v>1020</v>
      </c>
      <c r="P62" s="23">
        <v>20.14134275618376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901</v>
      </c>
      <c r="D63" s="29">
        <v>0.5580357142857224</v>
      </c>
      <c r="E63" s="30">
        <v>239</v>
      </c>
      <c r="F63" s="29">
        <v>44.848484848484844</v>
      </c>
      <c r="G63" s="30">
        <v>521</v>
      </c>
      <c r="H63" s="29">
        <v>15.521064301552116</v>
      </c>
      <c r="I63" s="30">
        <v>10</v>
      </c>
      <c r="J63" s="29">
        <v>-87.95180722891567</v>
      </c>
      <c r="K63" s="30">
        <v>131</v>
      </c>
      <c r="L63" s="29">
        <v>-33.502538071065985</v>
      </c>
      <c r="M63" s="30">
        <v>0</v>
      </c>
      <c r="N63" s="29">
        <v>-100</v>
      </c>
      <c r="O63" s="30">
        <v>131</v>
      </c>
      <c r="P63" s="31">
        <v>0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24744</v>
      </c>
      <c r="D64" s="21">
        <v>3.518386813370711</v>
      </c>
      <c r="E64" s="22">
        <v>5452</v>
      </c>
      <c r="F64" s="21">
        <v>12.458745874587464</v>
      </c>
      <c r="G64" s="22">
        <v>10260</v>
      </c>
      <c r="H64" s="21">
        <v>-1.8839055178349327</v>
      </c>
      <c r="I64" s="22">
        <v>59</v>
      </c>
      <c r="J64" s="21">
        <v>-26.25</v>
      </c>
      <c r="K64" s="22">
        <v>8973</v>
      </c>
      <c r="L64" s="21">
        <v>5.341629490490732</v>
      </c>
      <c r="M64" s="22">
        <v>4049</v>
      </c>
      <c r="N64" s="21">
        <v>6.133682830930539</v>
      </c>
      <c r="O64" s="22">
        <v>4859</v>
      </c>
      <c r="P64" s="23">
        <v>5.768393556813251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9763</v>
      </c>
      <c r="D65" s="21">
        <v>13.430928314162884</v>
      </c>
      <c r="E65" s="22">
        <v>3906</v>
      </c>
      <c r="F65" s="21">
        <v>13.64562118126274</v>
      </c>
      <c r="G65" s="22">
        <v>3144</v>
      </c>
      <c r="H65" s="21">
        <v>16.660482374768094</v>
      </c>
      <c r="I65" s="22">
        <v>38</v>
      </c>
      <c r="J65" s="21">
        <v>-66.66666666666667</v>
      </c>
      <c r="K65" s="22">
        <v>2675</v>
      </c>
      <c r="L65" s="21">
        <v>13.29944938585345</v>
      </c>
      <c r="M65" s="22">
        <v>933</v>
      </c>
      <c r="N65" s="21">
        <v>-4.405737704918039</v>
      </c>
      <c r="O65" s="22">
        <v>1734</v>
      </c>
      <c r="P65" s="23">
        <v>25.198555956678703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13184</v>
      </c>
      <c r="D66" s="21">
        <v>11.899507723646224</v>
      </c>
      <c r="E66" s="22">
        <v>3104</v>
      </c>
      <c r="F66" s="21">
        <v>10.620099786172489</v>
      </c>
      <c r="G66" s="22">
        <v>5580</v>
      </c>
      <c r="H66" s="21">
        <v>10.12433392539964</v>
      </c>
      <c r="I66" s="22">
        <v>69</v>
      </c>
      <c r="J66" s="21">
        <v>109.0909090909091</v>
      </c>
      <c r="K66" s="22">
        <v>4431</v>
      </c>
      <c r="L66" s="21">
        <v>14.318885448916419</v>
      </c>
      <c r="M66" s="22">
        <v>2585</v>
      </c>
      <c r="N66" s="21">
        <v>24.09985597695632</v>
      </c>
      <c r="O66" s="22">
        <v>1829</v>
      </c>
      <c r="P66" s="23">
        <v>4.275940706955538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29491</v>
      </c>
      <c r="D67" s="29">
        <v>13.63671393341555</v>
      </c>
      <c r="E67" s="30">
        <v>13609</v>
      </c>
      <c r="F67" s="29">
        <v>17.14728415253508</v>
      </c>
      <c r="G67" s="30">
        <v>10246</v>
      </c>
      <c r="H67" s="29">
        <v>8.114382188456261</v>
      </c>
      <c r="I67" s="30">
        <v>235</v>
      </c>
      <c r="J67" s="29">
        <v>-7.480314960629926</v>
      </c>
      <c r="K67" s="30">
        <v>5401</v>
      </c>
      <c r="L67" s="29">
        <v>17.311033883579483</v>
      </c>
      <c r="M67" s="30">
        <v>1550</v>
      </c>
      <c r="N67" s="29">
        <v>4.871447902571035</v>
      </c>
      <c r="O67" s="30">
        <v>3820</v>
      </c>
      <c r="P67" s="31">
        <v>23.744735989633952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147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3302</v>
      </c>
      <c r="D6" s="21">
        <v>4.692454026632859</v>
      </c>
      <c r="E6" s="22">
        <v>1324</v>
      </c>
      <c r="F6" s="21">
        <v>15.431560592850914</v>
      </c>
      <c r="G6" s="22">
        <v>1498</v>
      </c>
      <c r="H6" s="21">
        <v>-2.155453951665578</v>
      </c>
      <c r="I6" s="22">
        <v>70</v>
      </c>
      <c r="J6" s="21">
        <v>288.88888888888886</v>
      </c>
      <c r="K6" s="22">
        <v>410</v>
      </c>
      <c r="L6" s="21">
        <v>-10.480349344978166</v>
      </c>
      <c r="M6" s="22">
        <v>92</v>
      </c>
      <c r="N6" s="21">
        <v>-65.41353383458647</v>
      </c>
      <c r="O6" s="22">
        <v>318</v>
      </c>
      <c r="P6" s="23">
        <v>65.625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512</v>
      </c>
      <c r="D7" s="21">
        <v>-11.265164644714048</v>
      </c>
      <c r="E7" s="22">
        <v>355</v>
      </c>
      <c r="F7" s="21">
        <v>7.575757575757564</v>
      </c>
      <c r="G7" s="22">
        <v>79</v>
      </c>
      <c r="H7" s="21">
        <v>-57.526881720430104</v>
      </c>
      <c r="I7" s="22">
        <v>2</v>
      </c>
      <c r="J7" s="21" t="s">
        <v>70</v>
      </c>
      <c r="K7" s="22">
        <v>76</v>
      </c>
      <c r="L7" s="21">
        <v>24.59016393442623</v>
      </c>
      <c r="M7" s="22">
        <v>0</v>
      </c>
      <c r="N7" s="21" t="s">
        <v>71</v>
      </c>
      <c r="O7" s="22">
        <v>76</v>
      </c>
      <c r="P7" s="23">
        <v>24.59016393442623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654</v>
      </c>
      <c r="D8" s="21">
        <v>29.76190476190476</v>
      </c>
      <c r="E8" s="22">
        <v>351</v>
      </c>
      <c r="F8" s="21">
        <v>8.668730650154785</v>
      </c>
      <c r="G8" s="22">
        <v>254</v>
      </c>
      <c r="H8" s="21">
        <v>122.80701754385964</v>
      </c>
      <c r="I8" s="22">
        <v>1</v>
      </c>
      <c r="J8" s="21">
        <v>-75</v>
      </c>
      <c r="K8" s="22">
        <v>48</v>
      </c>
      <c r="L8" s="21">
        <v>-23.80952380952381</v>
      </c>
      <c r="M8" s="22">
        <v>0</v>
      </c>
      <c r="N8" s="21">
        <v>-100</v>
      </c>
      <c r="O8" s="22">
        <v>48</v>
      </c>
      <c r="P8" s="23">
        <v>77.77777777777777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1278</v>
      </c>
      <c r="D9" s="21">
        <v>-14.57219251336899</v>
      </c>
      <c r="E9" s="22">
        <v>391</v>
      </c>
      <c r="F9" s="21">
        <v>8.011049723756898</v>
      </c>
      <c r="G9" s="22">
        <v>621</v>
      </c>
      <c r="H9" s="21">
        <v>39.23766816143498</v>
      </c>
      <c r="I9" s="22">
        <v>4</v>
      </c>
      <c r="J9" s="21">
        <v>-20</v>
      </c>
      <c r="K9" s="22">
        <v>262</v>
      </c>
      <c r="L9" s="21">
        <v>-61.6398243045388</v>
      </c>
      <c r="M9" s="22">
        <v>0</v>
      </c>
      <c r="N9" s="21">
        <v>-100</v>
      </c>
      <c r="O9" s="22">
        <v>262</v>
      </c>
      <c r="P9" s="23">
        <v>3.149606299212593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393</v>
      </c>
      <c r="D10" s="21">
        <v>-11.883408071748875</v>
      </c>
      <c r="E10" s="22">
        <v>282</v>
      </c>
      <c r="F10" s="21">
        <v>14.634146341463406</v>
      </c>
      <c r="G10" s="22">
        <v>76</v>
      </c>
      <c r="H10" s="21">
        <v>-24</v>
      </c>
      <c r="I10" s="22">
        <v>2</v>
      </c>
      <c r="J10" s="21">
        <v>-96.55172413793103</v>
      </c>
      <c r="K10" s="22">
        <v>33</v>
      </c>
      <c r="L10" s="21">
        <v>-21.42857142857143</v>
      </c>
      <c r="M10" s="22">
        <v>0</v>
      </c>
      <c r="N10" s="21" t="s">
        <v>71</v>
      </c>
      <c r="O10" s="22">
        <v>33</v>
      </c>
      <c r="P10" s="23">
        <v>-21.42857142857143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587</v>
      </c>
      <c r="D11" s="21">
        <v>28.728070175438603</v>
      </c>
      <c r="E11" s="22">
        <v>307</v>
      </c>
      <c r="F11" s="21">
        <v>5.136986301369873</v>
      </c>
      <c r="G11" s="22">
        <v>159</v>
      </c>
      <c r="H11" s="21">
        <v>72.82608695652172</v>
      </c>
      <c r="I11" s="22">
        <v>0</v>
      </c>
      <c r="J11" s="21" t="s">
        <v>71</v>
      </c>
      <c r="K11" s="22">
        <v>121</v>
      </c>
      <c r="L11" s="21">
        <v>68.05555555555557</v>
      </c>
      <c r="M11" s="22">
        <v>70</v>
      </c>
      <c r="N11" s="21" t="s">
        <v>70</v>
      </c>
      <c r="O11" s="22">
        <v>51</v>
      </c>
      <c r="P11" s="23">
        <v>-29.166666666666657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953</v>
      </c>
      <c r="D12" s="21">
        <v>-5.362462760675271</v>
      </c>
      <c r="E12" s="22">
        <v>569</v>
      </c>
      <c r="F12" s="21">
        <v>21.841541755888656</v>
      </c>
      <c r="G12" s="22">
        <v>232</v>
      </c>
      <c r="H12" s="21">
        <v>-16.845878136200724</v>
      </c>
      <c r="I12" s="22">
        <v>2</v>
      </c>
      <c r="J12" s="21">
        <v>-80</v>
      </c>
      <c r="K12" s="22">
        <v>150</v>
      </c>
      <c r="L12" s="21">
        <v>-40.23904382470119</v>
      </c>
      <c r="M12" s="22">
        <v>0</v>
      </c>
      <c r="N12" s="21">
        <v>-100</v>
      </c>
      <c r="O12" s="22">
        <v>150</v>
      </c>
      <c r="P12" s="23">
        <v>-17.127071823204417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1656</v>
      </c>
      <c r="D13" s="21">
        <v>5.679642629227828</v>
      </c>
      <c r="E13" s="22">
        <v>887</v>
      </c>
      <c r="F13" s="21">
        <v>10.874999999999986</v>
      </c>
      <c r="G13" s="22">
        <v>455</v>
      </c>
      <c r="H13" s="21">
        <v>27.45098039215685</v>
      </c>
      <c r="I13" s="22">
        <v>2</v>
      </c>
      <c r="J13" s="21">
        <v>0</v>
      </c>
      <c r="K13" s="22">
        <v>312</v>
      </c>
      <c r="L13" s="21">
        <v>-23.529411764705884</v>
      </c>
      <c r="M13" s="22">
        <v>0</v>
      </c>
      <c r="N13" s="21">
        <v>-100</v>
      </c>
      <c r="O13" s="22">
        <v>308</v>
      </c>
      <c r="P13" s="23">
        <v>3.3557046979865817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1204</v>
      </c>
      <c r="D14" s="21">
        <v>30.585683297180026</v>
      </c>
      <c r="E14" s="22">
        <v>586</v>
      </c>
      <c r="F14" s="21">
        <v>11.61904761904762</v>
      </c>
      <c r="G14" s="22">
        <v>276</v>
      </c>
      <c r="H14" s="21">
        <v>15.966386554621863</v>
      </c>
      <c r="I14" s="22">
        <v>3</v>
      </c>
      <c r="J14" s="21">
        <v>0</v>
      </c>
      <c r="K14" s="22">
        <v>339</v>
      </c>
      <c r="L14" s="21">
        <v>117.30769230769229</v>
      </c>
      <c r="M14" s="22">
        <v>91</v>
      </c>
      <c r="N14" s="21" t="s">
        <v>70</v>
      </c>
      <c r="O14" s="22">
        <v>248</v>
      </c>
      <c r="P14" s="23">
        <v>58.97435897435898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1019</v>
      </c>
      <c r="D15" s="21">
        <v>32.16601815823606</v>
      </c>
      <c r="E15" s="22">
        <v>571</v>
      </c>
      <c r="F15" s="21">
        <v>23.326133909287265</v>
      </c>
      <c r="G15" s="22">
        <v>195</v>
      </c>
      <c r="H15" s="21">
        <v>59.8360655737705</v>
      </c>
      <c r="I15" s="22">
        <v>2</v>
      </c>
      <c r="J15" s="21" t="s">
        <v>70</v>
      </c>
      <c r="K15" s="22">
        <v>251</v>
      </c>
      <c r="L15" s="21">
        <v>34.94623655913978</v>
      </c>
      <c r="M15" s="22">
        <v>0</v>
      </c>
      <c r="N15" s="21" t="s">
        <v>71</v>
      </c>
      <c r="O15" s="22">
        <v>251</v>
      </c>
      <c r="P15" s="23">
        <v>34.94623655913978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4217</v>
      </c>
      <c r="D16" s="21">
        <v>-0.5424528301886795</v>
      </c>
      <c r="E16" s="22">
        <v>1429</v>
      </c>
      <c r="F16" s="21">
        <v>13.773885350318466</v>
      </c>
      <c r="G16" s="22">
        <v>1305</v>
      </c>
      <c r="H16" s="21">
        <v>13.675958188153302</v>
      </c>
      <c r="I16" s="22">
        <v>94</v>
      </c>
      <c r="J16" s="21">
        <v>4600</v>
      </c>
      <c r="K16" s="22">
        <v>1389</v>
      </c>
      <c r="L16" s="21">
        <v>-24.2639040348964</v>
      </c>
      <c r="M16" s="22">
        <v>250</v>
      </c>
      <c r="N16" s="21">
        <v>-60.691823899371066</v>
      </c>
      <c r="O16" s="22">
        <v>1138</v>
      </c>
      <c r="P16" s="23">
        <v>-5.008347245409013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4197</v>
      </c>
      <c r="D17" s="21">
        <v>22.540145985401466</v>
      </c>
      <c r="E17" s="22">
        <v>1302</v>
      </c>
      <c r="F17" s="21">
        <v>18.256130790190724</v>
      </c>
      <c r="G17" s="22">
        <v>1456</v>
      </c>
      <c r="H17" s="21">
        <v>13.838936669272869</v>
      </c>
      <c r="I17" s="22">
        <v>4</v>
      </c>
      <c r="J17" s="21">
        <v>-90.9090909090909</v>
      </c>
      <c r="K17" s="22">
        <v>1435</v>
      </c>
      <c r="L17" s="21">
        <v>43.35664335664336</v>
      </c>
      <c r="M17" s="22">
        <v>403</v>
      </c>
      <c r="N17" s="21">
        <v>84.01826484018264</v>
      </c>
      <c r="O17" s="22">
        <v>1014</v>
      </c>
      <c r="P17" s="23">
        <v>32.54901960784312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11622</v>
      </c>
      <c r="D18" s="21">
        <v>0.5189413596263535</v>
      </c>
      <c r="E18" s="22">
        <v>1505</v>
      </c>
      <c r="F18" s="21">
        <v>10.74319352465048</v>
      </c>
      <c r="G18" s="22">
        <v>5749</v>
      </c>
      <c r="H18" s="21">
        <v>-0.5019037729318114</v>
      </c>
      <c r="I18" s="22">
        <v>119</v>
      </c>
      <c r="J18" s="21">
        <v>1222.2222222222222</v>
      </c>
      <c r="K18" s="22">
        <v>4249</v>
      </c>
      <c r="L18" s="21">
        <v>-3.7817028985507193</v>
      </c>
      <c r="M18" s="22">
        <v>2675</v>
      </c>
      <c r="N18" s="21">
        <v>2.216278181123414</v>
      </c>
      <c r="O18" s="22">
        <v>1502</v>
      </c>
      <c r="P18" s="23">
        <v>-13.876146788990823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6163</v>
      </c>
      <c r="D19" s="21">
        <v>17.16730038022814</v>
      </c>
      <c r="E19" s="22">
        <v>1322</v>
      </c>
      <c r="F19" s="21">
        <v>17.51111111111112</v>
      </c>
      <c r="G19" s="22">
        <v>2140</v>
      </c>
      <c r="H19" s="21">
        <v>2.588686481303924</v>
      </c>
      <c r="I19" s="22">
        <v>1</v>
      </c>
      <c r="J19" s="21" t="s">
        <v>70</v>
      </c>
      <c r="K19" s="22">
        <v>2700</v>
      </c>
      <c r="L19" s="21">
        <v>31.771595900439223</v>
      </c>
      <c r="M19" s="22">
        <v>1294</v>
      </c>
      <c r="N19" s="21">
        <v>56.84848484848487</v>
      </c>
      <c r="O19" s="22">
        <v>1336</v>
      </c>
      <c r="P19" s="23">
        <v>10.140148392415512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1086</v>
      </c>
      <c r="D20" s="21">
        <v>13.361169102296458</v>
      </c>
      <c r="E20" s="22">
        <v>588</v>
      </c>
      <c r="F20" s="21">
        <v>-4.700162074554299</v>
      </c>
      <c r="G20" s="22">
        <v>365</v>
      </c>
      <c r="H20" s="21">
        <v>48.9795918367347</v>
      </c>
      <c r="I20" s="22">
        <v>1</v>
      </c>
      <c r="J20" s="21">
        <v>0</v>
      </c>
      <c r="K20" s="22">
        <v>132</v>
      </c>
      <c r="L20" s="21">
        <v>38.94736842105263</v>
      </c>
      <c r="M20" s="22">
        <v>28</v>
      </c>
      <c r="N20" s="21" t="s">
        <v>70</v>
      </c>
      <c r="O20" s="22">
        <v>104</v>
      </c>
      <c r="P20" s="23">
        <v>9.47368421052633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496</v>
      </c>
      <c r="D21" s="21">
        <v>8.296943231441062</v>
      </c>
      <c r="E21" s="22">
        <v>316</v>
      </c>
      <c r="F21" s="21">
        <v>-6.231454005934722</v>
      </c>
      <c r="G21" s="22">
        <v>141</v>
      </c>
      <c r="H21" s="21">
        <v>42.424242424242436</v>
      </c>
      <c r="I21" s="22">
        <v>1</v>
      </c>
      <c r="J21" s="21" t="s">
        <v>70</v>
      </c>
      <c r="K21" s="22">
        <v>38</v>
      </c>
      <c r="L21" s="21">
        <v>72.72727272727272</v>
      </c>
      <c r="M21" s="22">
        <v>0</v>
      </c>
      <c r="N21" s="21" t="s">
        <v>71</v>
      </c>
      <c r="O21" s="22">
        <v>38</v>
      </c>
      <c r="P21" s="23">
        <v>72.72727272727272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718</v>
      </c>
      <c r="D22" s="21">
        <v>10.973724884080369</v>
      </c>
      <c r="E22" s="22">
        <v>361</v>
      </c>
      <c r="F22" s="21">
        <v>12.46105919003115</v>
      </c>
      <c r="G22" s="22">
        <v>295</v>
      </c>
      <c r="H22" s="21">
        <v>10.486891385767791</v>
      </c>
      <c r="I22" s="22">
        <v>0</v>
      </c>
      <c r="J22" s="21">
        <v>-100</v>
      </c>
      <c r="K22" s="22">
        <v>62</v>
      </c>
      <c r="L22" s="21">
        <v>6.896551724137922</v>
      </c>
      <c r="M22" s="22">
        <v>0</v>
      </c>
      <c r="N22" s="21" t="s">
        <v>71</v>
      </c>
      <c r="O22" s="22">
        <v>62</v>
      </c>
      <c r="P22" s="23">
        <v>6.896551724137922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502</v>
      </c>
      <c r="D23" s="21">
        <v>31.758530183727032</v>
      </c>
      <c r="E23" s="22">
        <v>259</v>
      </c>
      <c r="F23" s="21">
        <v>16.14349775784754</v>
      </c>
      <c r="G23" s="22">
        <v>212</v>
      </c>
      <c r="H23" s="21">
        <v>75.20661157024793</v>
      </c>
      <c r="I23" s="22">
        <v>0</v>
      </c>
      <c r="J23" s="21">
        <v>-100</v>
      </c>
      <c r="K23" s="22">
        <v>31</v>
      </c>
      <c r="L23" s="21">
        <v>-11.42857142857143</v>
      </c>
      <c r="M23" s="22">
        <v>0</v>
      </c>
      <c r="N23" s="21" t="s">
        <v>71</v>
      </c>
      <c r="O23" s="22">
        <v>31</v>
      </c>
      <c r="P23" s="23">
        <v>-11.42857142857143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377</v>
      </c>
      <c r="D24" s="21">
        <v>24.83443708609272</v>
      </c>
      <c r="E24" s="22">
        <v>249</v>
      </c>
      <c r="F24" s="21">
        <v>19.711538461538453</v>
      </c>
      <c r="G24" s="22">
        <v>92</v>
      </c>
      <c r="H24" s="21">
        <v>33.333333333333314</v>
      </c>
      <c r="I24" s="22">
        <v>0</v>
      </c>
      <c r="J24" s="21" t="s">
        <v>71</v>
      </c>
      <c r="K24" s="22">
        <v>36</v>
      </c>
      <c r="L24" s="21">
        <v>44</v>
      </c>
      <c r="M24" s="22">
        <v>0</v>
      </c>
      <c r="N24" s="21" t="s">
        <v>71</v>
      </c>
      <c r="O24" s="22">
        <v>36</v>
      </c>
      <c r="P24" s="23">
        <v>44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1290</v>
      </c>
      <c r="D25" s="21">
        <v>-5.976676384839649</v>
      </c>
      <c r="E25" s="22">
        <v>778</v>
      </c>
      <c r="F25" s="21">
        <v>8.963585434173666</v>
      </c>
      <c r="G25" s="22">
        <v>383</v>
      </c>
      <c r="H25" s="21">
        <v>3.794037940379397</v>
      </c>
      <c r="I25" s="22">
        <v>1</v>
      </c>
      <c r="J25" s="21">
        <v>-99.37888198757764</v>
      </c>
      <c r="K25" s="22">
        <v>128</v>
      </c>
      <c r="L25" s="21">
        <v>0</v>
      </c>
      <c r="M25" s="22">
        <v>0</v>
      </c>
      <c r="N25" s="21">
        <v>-100</v>
      </c>
      <c r="O25" s="22">
        <v>128</v>
      </c>
      <c r="P25" s="23">
        <v>21.904761904761912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983</v>
      </c>
      <c r="D26" s="21">
        <v>25.222929936305732</v>
      </c>
      <c r="E26" s="22">
        <v>569</v>
      </c>
      <c r="F26" s="21">
        <v>24.235807860262</v>
      </c>
      <c r="G26" s="22">
        <v>193</v>
      </c>
      <c r="H26" s="21">
        <v>28.666666666666657</v>
      </c>
      <c r="I26" s="22">
        <v>0</v>
      </c>
      <c r="J26" s="21" t="s">
        <v>71</v>
      </c>
      <c r="K26" s="22">
        <v>221</v>
      </c>
      <c r="L26" s="21">
        <v>24.85875706214688</v>
      </c>
      <c r="M26" s="22">
        <v>56</v>
      </c>
      <c r="N26" s="21" t="s">
        <v>70</v>
      </c>
      <c r="O26" s="22">
        <v>165</v>
      </c>
      <c r="P26" s="23">
        <v>-5.714285714285722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1831</v>
      </c>
      <c r="D27" s="21">
        <v>2.290502793296085</v>
      </c>
      <c r="E27" s="22">
        <v>1015</v>
      </c>
      <c r="F27" s="21">
        <v>6.954689146469974</v>
      </c>
      <c r="G27" s="22">
        <v>512</v>
      </c>
      <c r="H27" s="21">
        <v>4.918032786885249</v>
      </c>
      <c r="I27" s="22">
        <v>8</v>
      </c>
      <c r="J27" s="21">
        <v>166.66666666666663</v>
      </c>
      <c r="K27" s="22">
        <v>296</v>
      </c>
      <c r="L27" s="21">
        <v>-15.42857142857143</v>
      </c>
      <c r="M27" s="22">
        <v>0</v>
      </c>
      <c r="N27" s="21">
        <v>-100</v>
      </c>
      <c r="O27" s="22">
        <v>296</v>
      </c>
      <c r="P27" s="23">
        <v>12.54752851711028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5411</v>
      </c>
      <c r="D28" s="21">
        <v>15.029761904761912</v>
      </c>
      <c r="E28" s="22">
        <v>1800</v>
      </c>
      <c r="F28" s="21">
        <v>6.571936056838368</v>
      </c>
      <c r="G28" s="22">
        <v>2110</v>
      </c>
      <c r="H28" s="21">
        <v>49.433427762039656</v>
      </c>
      <c r="I28" s="22">
        <v>8</v>
      </c>
      <c r="J28" s="21">
        <v>-46.666666666666664</v>
      </c>
      <c r="K28" s="22">
        <v>1493</v>
      </c>
      <c r="L28" s="21">
        <v>-5.982367758186399</v>
      </c>
      <c r="M28" s="22">
        <v>390</v>
      </c>
      <c r="N28" s="21">
        <v>-38.29113924050633</v>
      </c>
      <c r="O28" s="22">
        <v>1093</v>
      </c>
      <c r="P28" s="23">
        <v>14.3305439330544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838</v>
      </c>
      <c r="D29" s="21">
        <v>16.71309192200556</v>
      </c>
      <c r="E29" s="22">
        <v>480</v>
      </c>
      <c r="F29" s="21">
        <v>7.865168539325836</v>
      </c>
      <c r="G29" s="22">
        <v>230</v>
      </c>
      <c r="H29" s="21">
        <v>30.681818181818187</v>
      </c>
      <c r="I29" s="22">
        <v>4</v>
      </c>
      <c r="J29" s="21" t="s">
        <v>70</v>
      </c>
      <c r="K29" s="22">
        <v>124</v>
      </c>
      <c r="L29" s="21">
        <v>27.83505154639174</v>
      </c>
      <c r="M29" s="22">
        <v>0</v>
      </c>
      <c r="N29" s="21" t="s">
        <v>71</v>
      </c>
      <c r="O29" s="22">
        <v>124</v>
      </c>
      <c r="P29" s="23">
        <v>27.83505154639174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1196</v>
      </c>
      <c r="D30" s="21">
        <v>66.57381615598885</v>
      </c>
      <c r="E30" s="22">
        <v>362</v>
      </c>
      <c r="F30" s="21">
        <v>-1.0928961748633839</v>
      </c>
      <c r="G30" s="22">
        <v>157</v>
      </c>
      <c r="H30" s="21">
        <v>-19.48717948717949</v>
      </c>
      <c r="I30" s="22">
        <v>2</v>
      </c>
      <c r="J30" s="21" t="s">
        <v>70</v>
      </c>
      <c r="K30" s="22">
        <v>675</v>
      </c>
      <c r="L30" s="21">
        <v>329.9363057324841</v>
      </c>
      <c r="M30" s="22">
        <v>555</v>
      </c>
      <c r="N30" s="21">
        <v>1221.4285714285713</v>
      </c>
      <c r="O30" s="22">
        <v>120</v>
      </c>
      <c r="P30" s="23">
        <v>4.347826086956516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1397</v>
      </c>
      <c r="D31" s="21">
        <v>27.696526508226697</v>
      </c>
      <c r="E31" s="22">
        <v>412</v>
      </c>
      <c r="F31" s="21">
        <v>7.571801566579637</v>
      </c>
      <c r="G31" s="22">
        <v>689</v>
      </c>
      <c r="H31" s="21">
        <v>88.25136612021856</v>
      </c>
      <c r="I31" s="22">
        <v>2</v>
      </c>
      <c r="J31" s="21">
        <v>0</v>
      </c>
      <c r="K31" s="22">
        <v>294</v>
      </c>
      <c r="L31" s="21">
        <v>-14.285714285714292</v>
      </c>
      <c r="M31" s="22">
        <v>44</v>
      </c>
      <c r="N31" s="21">
        <v>-54.16666666666667</v>
      </c>
      <c r="O31" s="22">
        <v>250</v>
      </c>
      <c r="P31" s="23">
        <v>1.214574898785429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5521</v>
      </c>
      <c r="D32" s="21">
        <v>-3.3099824868651524</v>
      </c>
      <c r="E32" s="22">
        <v>967</v>
      </c>
      <c r="F32" s="21">
        <v>10.51428571428572</v>
      </c>
      <c r="G32" s="22">
        <v>3287</v>
      </c>
      <c r="H32" s="21">
        <v>11.612903225806463</v>
      </c>
      <c r="I32" s="22">
        <v>42</v>
      </c>
      <c r="J32" s="21">
        <v>110</v>
      </c>
      <c r="K32" s="22">
        <v>1225</v>
      </c>
      <c r="L32" s="21">
        <v>-34.491978609625676</v>
      </c>
      <c r="M32" s="22">
        <v>314</v>
      </c>
      <c r="N32" s="21">
        <v>-68.05696846388607</v>
      </c>
      <c r="O32" s="22">
        <v>911</v>
      </c>
      <c r="P32" s="23">
        <v>2.7057497181510684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2597</v>
      </c>
      <c r="D33" s="21">
        <v>-4.416635995583363</v>
      </c>
      <c r="E33" s="22">
        <v>960</v>
      </c>
      <c r="F33" s="21">
        <v>11.888111888111894</v>
      </c>
      <c r="G33" s="22">
        <v>1019</v>
      </c>
      <c r="H33" s="21">
        <v>21.889952153110045</v>
      </c>
      <c r="I33" s="22">
        <v>6</v>
      </c>
      <c r="J33" s="21">
        <v>-92.94117647058823</v>
      </c>
      <c r="K33" s="22">
        <v>612</v>
      </c>
      <c r="L33" s="21">
        <v>-34.7547974413646</v>
      </c>
      <c r="M33" s="22">
        <v>101</v>
      </c>
      <c r="N33" s="21">
        <v>-79.42973523421588</v>
      </c>
      <c r="O33" s="22">
        <v>511</v>
      </c>
      <c r="P33" s="23">
        <v>14.317673378076051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455</v>
      </c>
      <c r="D34" s="21">
        <v>27.09497206703911</v>
      </c>
      <c r="E34" s="22">
        <v>257</v>
      </c>
      <c r="F34" s="21">
        <v>28.5</v>
      </c>
      <c r="G34" s="22">
        <v>66</v>
      </c>
      <c r="H34" s="21">
        <v>17.85714285714286</v>
      </c>
      <c r="I34" s="22">
        <v>0</v>
      </c>
      <c r="J34" s="21" t="s">
        <v>71</v>
      </c>
      <c r="K34" s="22">
        <v>132</v>
      </c>
      <c r="L34" s="21">
        <v>29.411764705882348</v>
      </c>
      <c r="M34" s="22">
        <v>0</v>
      </c>
      <c r="N34" s="21" t="s">
        <v>71</v>
      </c>
      <c r="O34" s="22">
        <v>132</v>
      </c>
      <c r="P34" s="23">
        <v>29.411764705882348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405</v>
      </c>
      <c r="D35" s="21">
        <v>5.194805194805198</v>
      </c>
      <c r="E35" s="22">
        <v>239</v>
      </c>
      <c r="F35" s="21">
        <v>-0.8298755186721962</v>
      </c>
      <c r="G35" s="22">
        <v>111</v>
      </c>
      <c r="H35" s="21">
        <v>52.054794520547944</v>
      </c>
      <c r="I35" s="22">
        <v>0</v>
      </c>
      <c r="J35" s="21">
        <v>-100</v>
      </c>
      <c r="K35" s="22">
        <v>55</v>
      </c>
      <c r="L35" s="21">
        <v>-16.666666666666657</v>
      </c>
      <c r="M35" s="22">
        <v>0</v>
      </c>
      <c r="N35" s="21" t="s">
        <v>71</v>
      </c>
      <c r="O35" s="22">
        <v>47</v>
      </c>
      <c r="P35" s="23">
        <v>-28.787878787878782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346</v>
      </c>
      <c r="D36" s="21">
        <v>22.695035460992912</v>
      </c>
      <c r="E36" s="22">
        <v>141</v>
      </c>
      <c r="F36" s="21">
        <v>6.015037593984957</v>
      </c>
      <c r="G36" s="22">
        <v>129</v>
      </c>
      <c r="H36" s="21">
        <v>34.375</v>
      </c>
      <c r="I36" s="22">
        <v>2</v>
      </c>
      <c r="J36" s="21">
        <v>100</v>
      </c>
      <c r="K36" s="22">
        <v>74</v>
      </c>
      <c r="L36" s="21">
        <v>42.30769230769232</v>
      </c>
      <c r="M36" s="22">
        <v>54</v>
      </c>
      <c r="N36" s="21">
        <v>54.285714285714306</v>
      </c>
      <c r="O36" s="22">
        <v>20</v>
      </c>
      <c r="P36" s="23">
        <v>17.64705882352942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211</v>
      </c>
      <c r="D37" s="21">
        <v>-33.22784810126582</v>
      </c>
      <c r="E37" s="22">
        <v>139</v>
      </c>
      <c r="F37" s="21">
        <v>-4.794520547945197</v>
      </c>
      <c r="G37" s="22">
        <v>61</v>
      </c>
      <c r="H37" s="21">
        <v>-55.79710144927536</v>
      </c>
      <c r="I37" s="22">
        <v>0</v>
      </c>
      <c r="J37" s="21" t="s">
        <v>71</v>
      </c>
      <c r="K37" s="22">
        <v>11</v>
      </c>
      <c r="L37" s="21">
        <v>-65.625</v>
      </c>
      <c r="M37" s="22">
        <v>0</v>
      </c>
      <c r="N37" s="21" t="s">
        <v>71</v>
      </c>
      <c r="O37" s="22">
        <v>11</v>
      </c>
      <c r="P37" s="23">
        <v>-65.625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1119</v>
      </c>
      <c r="D38" s="21">
        <v>6.267806267806279</v>
      </c>
      <c r="E38" s="22">
        <v>478</v>
      </c>
      <c r="F38" s="21">
        <v>-0.8298755186721962</v>
      </c>
      <c r="G38" s="22">
        <v>399</v>
      </c>
      <c r="H38" s="21">
        <v>8.719346049046322</v>
      </c>
      <c r="I38" s="22">
        <v>13</v>
      </c>
      <c r="J38" s="21">
        <v>225</v>
      </c>
      <c r="K38" s="22">
        <v>229</v>
      </c>
      <c r="L38" s="21">
        <v>14.5</v>
      </c>
      <c r="M38" s="22">
        <v>79</v>
      </c>
      <c r="N38" s="21">
        <v>-5.952380952380949</v>
      </c>
      <c r="O38" s="22">
        <v>150</v>
      </c>
      <c r="P38" s="23">
        <v>29.31034482758622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1355</v>
      </c>
      <c r="D39" s="21">
        <v>10.702614379084977</v>
      </c>
      <c r="E39" s="22">
        <v>443</v>
      </c>
      <c r="F39" s="21">
        <v>-6.540084388185647</v>
      </c>
      <c r="G39" s="22">
        <v>533</v>
      </c>
      <c r="H39" s="21">
        <v>34.936708860759495</v>
      </c>
      <c r="I39" s="22">
        <v>4</v>
      </c>
      <c r="J39" s="21">
        <v>-50</v>
      </c>
      <c r="K39" s="22">
        <v>375</v>
      </c>
      <c r="L39" s="21">
        <v>8.069164265129686</v>
      </c>
      <c r="M39" s="22">
        <v>83</v>
      </c>
      <c r="N39" s="21">
        <v>59.61538461538461</v>
      </c>
      <c r="O39" s="22">
        <v>283</v>
      </c>
      <c r="P39" s="23">
        <v>-4.067796610169495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759</v>
      </c>
      <c r="D40" s="21">
        <v>49.11591355599214</v>
      </c>
      <c r="E40" s="22">
        <v>315</v>
      </c>
      <c r="F40" s="21">
        <v>22.093023255813947</v>
      </c>
      <c r="G40" s="22">
        <v>288</v>
      </c>
      <c r="H40" s="21">
        <v>43.283582089552226</v>
      </c>
      <c r="I40" s="22">
        <v>21</v>
      </c>
      <c r="J40" s="21">
        <v>600</v>
      </c>
      <c r="K40" s="22">
        <v>135</v>
      </c>
      <c r="L40" s="21">
        <v>187.2340425531915</v>
      </c>
      <c r="M40" s="22">
        <v>46</v>
      </c>
      <c r="N40" s="21" t="s">
        <v>70</v>
      </c>
      <c r="O40" s="22">
        <v>89</v>
      </c>
      <c r="P40" s="23">
        <v>89.36170212765958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230</v>
      </c>
      <c r="D41" s="21">
        <v>-36.986301369863014</v>
      </c>
      <c r="E41" s="22">
        <v>163</v>
      </c>
      <c r="F41" s="21">
        <v>-22.00956937799043</v>
      </c>
      <c r="G41" s="22">
        <v>44</v>
      </c>
      <c r="H41" s="21">
        <v>-20</v>
      </c>
      <c r="I41" s="22">
        <v>0</v>
      </c>
      <c r="J41" s="21">
        <v>-100</v>
      </c>
      <c r="K41" s="22">
        <v>23</v>
      </c>
      <c r="L41" s="21">
        <v>-77</v>
      </c>
      <c r="M41" s="22">
        <v>0</v>
      </c>
      <c r="N41" s="21">
        <v>-100</v>
      </c>
      <c r="O41" s="22">
        <v>23</v>
      </c>
      <c r="P41" s="23">
        <v>27.77777777777777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427</v>
      </c>
      <c r="D42" s="21">
        <v>43.771043771043765</v>
      </c>
      <c r="E42" s="22">
        <v>245</v>
      </c>
      <c r="F42" s="21">
        <v>16.66666666666667</v>
      </c>
      <c r="G42" s="22">
        <v>142</v>
      </c>
      <c r="H42" s="21">
        <v>283.78378378378375</v>
      </c>
      <c r="I42" s="22">
        <v>0</v>
      </c>
      <c r="J42" s="21">
        <v>-100</v>
      </c>
      <c r="K42" s="22">
        <v>40</v>
      </c>
      <c r="L42" s="21">
        <v>17.64705882352942</v>
      </c>
      <c r="M42" s="22">
        <v>0</v>
      </c>
      <c r="N42" s="21" t="s">
        <v>71</v>
      </c>
      <c r="O42" s="22">
        <v>40</v>
      </c>
      <c r="P42" s="23">
        <v>17.64705882352942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868</v>
      </c>
      <c r="D43" s="21">
        <v>7.425742574257427</v>
      </c>
      <c r="E43" s="22">
        <v>371</v>
      </c>
      <c r="F43" s="21">
        <v>21.241830065359466</v>
      </c>
      <c r="G43" s="22">
        <v>400</v>
      </c>
      <c r="H43" s="21">
        <v>3.092783505154628</v>
      </c>
      <c r="I43" s="22">
        <v>0</v>
      </c>
      <c r="J43" s="21" t="s">
        <v>71</v>
      </c>
      <c r="K43" s="22">
        <v>97</v>
      </c>
      <c r="L43" s="21">
        <v>-14.912280701754383</v>
      </c>
      <c r="M43" s="22">
        <v>40</v>
      </c>
      <c r="N43" s="21">
        <v>-16.666666666666657</v>
      </c>
      <c r="O43" s="22">
        <v>57</v>
      </c>
      <c r="P43" s="23">
        <v>0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237</v>
      </c>
      <c r="D44" s="21">
        <v>-35.597826086956516</v>
      </c>
      <c r="E44" s="22">
        <v>119</v>
      </c>
      <c r="F44" s="21">
        <v>-7.03125</v>
      </c>
      <c r="G44" s="22">
        <v>69</v>
      </c>
      <c r="H44" s="21">
        <v>-31.683168316831683</v>
      </c>
      <c r="I44" s="22">
        <v>1</v>
      </c>
      <c r="J44" s="21">
        <v>-50</v>
      </c>
      <c r="K44" s="22">
        <v>48</v>
      </c>
      <c r="L44" s="21">
        <v>-64.96350364963504</v>
      </c>
      <c r="M44" s="22">
        <v>0</v>
      </c>
      <c r="N44" s="21">
        <v>-100</v>
      </c>
      <c r="O44" s="22">
        <v>46</v>
      </c>
      <c r="P44" s="23">
        <v>48.38709677419354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2996</v>
      </c>
      <c r="D45" s="21">
        <v>-1.8670160497870967</v>
      </c>
      <c r="E45" s="22">
        <v>841</v>
      </c>
      <c r="F45" s="21">
        <v>14.111261872455898</v>
      </c>
      <c r="G45" s="22">
        <v>1444</v>
      </c>
      <c r="H45" s="21">
        <v>-9.2964824120603</v>
      </c>
      <c r="I45" s="22">
        <v>3</v>
      </c>
      <c r="J45" s="21">
        <v>-66.66666666666667</v>
      </c>
      <c r="K45" s="22">
        <v>708</v>
      </c>
      <c r="L45" s="21">
        <v>-0.9790209790209872</v>
      </c>
      <c r="M45" s="22">
        <v>226</v>
      </c>
      <c r="N45" s="21">
        <v>-31.097560975609767</v>
      </c>
      <c r="O45" s="22">
        <v>477</v>
      </c>
      <c r="P45" s="23">
        <v>23.25581395348837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393</v>
      </c>
      <c r="D46" s="21">
        <v>3.6939313984168933</v>
      </c>
      <c r="E46" s="22">
        <v>206</v>
      </c>
      <c r="F46" s="21">
        <v>-4.629629629629633</v>
      </c>
      <c r="G46" s="22">
        <v>98</v>
      </c>
      <c r="H46" s="21">
        <v>7.692307692307693</v>
      </c>
      <c r="I46" s="22">
        <v>1</v>
      </c>
      <c r="J46" s="21" t="s">
        <v>70</v>
      </c>
      <c r="K46" s="22">
        <v>88</v>
      </c>
      <c r="L46" s="21">
        <v>22.22222222222223</v>
      </c>
      <c r="M46" s="22">
        <v>0</v>
      </c>
      <c r="N46" s="21" t="s">
        <v>71</v>
      </c>
      <c r="O46" s="22">
        <v>88</v>
      </c>
      <c r="P46" s="23">
        <v>22.22222222222223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551</v>
      </c>
      <c r="D47" s="21">
        <v>34.06326034063261</v>
      </c>
      <c r="E47" s="22">
        <v>260</v>
      </c>
      <c r="F47" s="21">
        <v>13.537117903930124</v>
      </c>
      <c r="G47" s="22">
        <v>200</v>
      </c>
      <c r="H47" s="21">
        <v>27.388535031847127</v>
      </c>
      <c r="I47" s="22">
        <v>1</v>
      </c>
      <c r="J47" s="21">
        <v>-50</v>
      </c>
      <c r="K47" s="22">
        <v>90</v>
      </c>
      <c r="L47" s="21">
        <v>291.30434782608694</v>
      </c>
      <c r="M47" s="22">
        <v>61</v>
      </c>
      <c r="N47" s="21" t="s">
        <v>70</v>
      </c>
      <c r="O47" s="22">
        <v>29</v>
      </c>
      <c r="P47" s="23">
        <v>26.08695652173914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1214</v>
      </c>
      <c r="D48" s="21">
        <v>42.823529411764696</v>
      </c>
      <c r="E48" s="22">
        <v>490</v>
      </c>
      <c r="F48" s="21">
        <v>20.09803921568627</v>
      </c>
      <c r="G48" s="22">
        <v>499</v>
      </c>
      <c r="H48" s="21">
        <v>92.66409266409266</v>
      </c>
      <c r="I48" s="22">
        <v>36</v>
      </c>
      <c r="J48" s="21" t="s">
        <v>70</v>
      </c>
      <c r="K48" s="22">
        <v>189</v>
      </c>
      <c r="L48" s="21">
        <v>3.278688524590166</v>
      </c>
      <c r="M48" s="22">
        <v>0</v>
      </c>
      <c r="N48" s="21">
        <v>-100</v>
      </c>
      <c r="O48" s="22">
        <v>189</v>
      </c>
      <c r="P48" s="23">
        <v>35.971223021582745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615</v>
      </c>
      <c r="D49" s="21">
        <v>-0.4854368932038824</v>
      </c>
      <c r="E49" s="22">
        <v>258</v>
      </c>
      <c r="F49" s="21">
        <v>17.272727272727266</v>
      </c>
      <c r="G49" s="22">
        <v>236</v>
      </c>
      <c r="H49" s="21">
        <v>-15.107913669064743</v>
      </c>
      <c r="I49" s="22">
        <v>9</v>
      </c>
      <c r="J49" s="21">
        <v>800</v>
      </c>
      <c r="K49" s="22">
        <v>112</v>
      </c>
      <c r="L49" s="21">
        <v>-5.882352941176478</v>
      </c>
      <c r="M49" s="22">
        <v>33</v>
      </c>
      <c r="N49" s="21">
        <v>-34</v>
      </c>
      <c r="O49" s="22">
        <v>79</v>
      </c>
      <c r="P49" s="23">
        <v>14.492753623188406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531</v>
      </c>
      <c r="D50" s="21">
        <v>37.209302325581405</v>
      </c>
      <c r="E50" s="22">
        <v>253</v>
      </c>
      <c r="F50" s="21">
        <v>27.77777777777777</v>
      </c>
      <c r="G50" s="22">
        <v>208</v>
      </c>
      <c r="H50" s="21">
        <v>39.597315436241615</v>
      </c>
      <c r="I50" s="22">
        <v>0</v>
      </c>
      <c r="J50" s="21" t="s">
        <v>71</v>
      </c>
      <c r="K50" s="22">
        <v>70</v>
      </c>
      <c r="L50" s="21">
        <v>75</v>
      </c>
      <c r="M50" s="22">
        <v>0</v>
      </c>
      <c r="N50" s="21" t="s">
        <v>71</v>
      </c>
      <c r="O50" s="22">
        <v>70</v>
      </c>
      <c r="P50" s="23">
        <v>75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839</v>
      </c>
      <c r="D51" s="21">
        <v>-9.78494623655915</v>
      </c>
      <c r="E51" s="22">
        <v>407</v>
      </c>
      <c r="F51" s="21">
        <v>4.896907216494853</v>
      </c>
      <c r="G51" s="22">
        <v>301</v>
      </c>
      <c r="H51" s="21">
        <v>-22.62210796915167</v>
      </c>
      <c r="I51" s="22">
        <v>9</v>
      </c>
      <c r="J51" s="21">
        <v>80</v>
      </c>
      <c r="K51" s="22">
        <v>122</v>
      </c>
      <c r="L51" s="21">
        <v>-17.567567567567565</v>
      </c>
      <c r="M51" s="22">
        <v>0</v>
      </c>
      <c r="N51" s="21">
        <v>-100</v>
      </c>
      <c r="O51" s="22">
        <v>122</v>
      </c>
      <c r="P51" s="23">
        <v>10.909090909090907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761</v>
      </c>
      <c r="D52" s="25">
        <v>-0.7822685788787567</v>
      </c>
      <c r="E52" s="26">
        <v>229</v>
      </c>
      <c r="F52" s="25">
        <v>0.4385964912280542</v>
      </c>
      <c r="G52" s="26">
        <v>394</v>
      </c>
      <c r="H52" s="25">
        <v>12.57142857142857</v>
      </c>
      <c r="I52" s="26">
        <v>1</v>
      </c>
      <c r="J52" s="25">
        <v>-98.93617021276596</v>
      </c>
      <c r="K52" s="26">
        <v>137</v>
      </c>
      <c r="L52" s="25">
        <v>44.21052631578948</v>
      </c>
      <c r="M52" s="26">
        <v>39</v>
      </c>
      <c r="N52" s="25" t="s">
        <v>70</v>
      </c>
      <c r="O52" s="26">
        <v>98</v>
      </c>
      <c r="P52" s="27">
        <v>12.643678160919535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76312</v>
      </c>
      <c r="D53" s="29">
        <v>7.32901084372935</v>
      </c>
      <c r="E53" s="30">
        <v>26151</v>
      </c>
      <c r="F53" s="29">
        <v>10.575052854122617</v>
      </c>
      <c r="G53" s="30">
        <v>29802</v>
      </c>
      <c r="H53" s="29">
        <v>11.760294007350197</v>
      </c>
      <c r="I53" s="30">
        <v>482</v>
      </c>
      <c r="J53" s="29">
        <v>-19.127516778523486</v>
      </c>
      <c r="K53" s="30">
        <v>19877</v>
      </c>
      <c r="L53" s="29">
        <v>-1.5453960077269784</v>
      </c>
      <c r="M53" s="30">
        <v>7024</v>
      </c>
      <c r="N53" s="29">
        <v>-16.599382569460943</v>
      </c>
      <c r="O53" s="30">
        <v>12654</v>
      </c>
      <c r="P53" s="31">
        <v>8.543489449305213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3302</v>
      </c>
      <c r="D54" s="21">
        <v>4.692454026632859</v>
      </c>
      <c r="E54" s="22">
        <v>1324</v>
      </c>
      <c r="F54" s="21">
        <v>15.431560592850914</v>
      </c>
      <c r="G54" s="22">
        <v>1498</v>
      </c>
      <c r="H54" s="21">
        <v>-2.155453951665578</v>
      </c>
      <c r="I54" s="22">
        <v>70</v>
      </c>
      <c r="J54" s="21">
        <v>288.88888888888886</v>
      </c>
      <c r="K54" s="22">
        <v>410</v>
      </c>
      <c r="L54" s="21">
        <v>-10.480349344978166</v>
      </c>
      <c r="M54" s="22">
        <v>92</v>
      </c>
      <c r="N54" s="21">
        <v>-65.41353383458647</v>
      </c>
      <c r="O54" s="22">
        <v>318</v>
      </c>
      <c r="P54" s="23">
        <v>65.625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4377</v>
      </c>
      <c r="D55" s="21">
        <v>-2.4297815425769045</v>
      </c>
      <c r="E55" s="22">
        <v>2255</v>
      </c>
      <c r="F55" s="21">
        <v>11.633663366336648</v>
      </c>
      <c r="G55" s="22">
        <v>1421</v>
      </c>
      <c r="H55" s="21">
        <v>16.762530813475763</v>
      </c>
      <c r="I55" s="22">
        <v>11</v>
      </c>
      <c r="J55" s="21">
        <v>-85.71428571428572</v>
      </c>
      <c r="K55" s="22">
        <v>690</v>
      </c>
      <c r="L55" s="21">
        <v>-41.12627986348123</v>
      </c>
      <c r="M55" s="22">
        <v>70</v>
      </c>
      <c r="N55" s="21">
        <v>-86.91588785046729</v>
      </c>
      <c r="O55" s="22">
        <v>620</v>
      </c>
      <c r="P55" s="23">
        <v>-2.668759811616951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31745</v>
      </c>
      <c r="D56" s="21">
        <v>7.899119676421606</v>
      </c>
      <c r="E56" s="22">
        <v>8629</v>
      </c>
      <c r="F56" s="21">
        <v>14.276254800688662</v>
      </c>
      <c r="G56" s="22">
        <v>12051</v>
      </c>
      <c r="H56" s="21">
        <v>5.2856893237812415</v>
      </c>
      <c r="I56" s="22">
        <v>226</v>
      </c>
      <c r="J56" s="21">
        <v>2.262443438914019</v>
      </c>
      <c r="K56" s="22">
        <v>10839</v>
      </c>
      <c r="L56" s="21">
        <v>6.233460746839171</v>
      </c>
      <c r="M56" s="22">
        <v>4713</v>
      </c>
      <c r="N56" s="21">
        <v>6.55663576757857</v>
      </c>
      <c r="O56" s="22">
        <v>5961</v>
      </c>
      <c r="P56" s="23">
        <v>4.7627416520210915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2802</v>
      </c>
      <c r="D57" s="21">
        <v>14.648117839607195</v>
      </c>
      <c r="E57" s="22">
        <v>1524</v>
      </c>
      <c r="F57" s="21">
        <v>1.7356475300400547</v>
      </c>
      <c r="G57" s="22">
        <v>1013</v>
      </c>
      <c r="H57" s="21">
        <v>38.38797814207652</v>
      </c>
      <c r="I57" s="22">
        <v>2</v>
      </c>
      <c r="J57" s="21">
        <v>-50</v>
      </c>
      <c r="K57" s="22">
        <v>263</v>
      </c>
      <c r="L57" s="21">
        <v>25.23809523809524</v>
      </c>
      <c r="M57" s="22">
        <v>28</v>
      </c>
      <c r="N57" s="21" t="s">
        <v>70</v>
      </c>
      <c r="O57" s="22">
        <v>235</v>
      </c>
      <c r="P57" s="23">
        <v>11.904761904761912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9063</v>
      </c>
      <c r="D58" s="21">
        <v>13.329998749531072</v>
      </c>
      <c r="E58" s="22">
        <v>3864</v>
      </c>
      <c r="F58" s="21">
        <v>9.121717029087833</v>
      </c>
      <c r="G58" s="22">
        <v>3045</v>
      </c>
      <c r="H58" s="21">
        <v>36.792452830188694</v>
      </c>
      <c r="I58" s="22">
        <v>20</v>
      </c>
      <c r="J58" s="21">
        <v>11.111111111111114</v>
      </c>
      <c r="K58" s="22">
        <v>2134</v>
      </c>
      <c r="L58" s="21">
        <v>-3.526220614828219</v>
      </c>
      <c r="M58" s="22">
        <v>446</v>
      </c>
      <c r="N58" s="21">
        <v>-37.96940194714882</v>
      </c>
      <c r="O58" s="22">
        <v>1678</v>
      </c>
      <c r="P58" s="23">
        <v>12.541918175720994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11571</v>
      </c>
      <c r="D59" s="21">
        <v>5.363321799307968</v>
      </c>
      <c r="E59" s="22">
        <v>3197</v>
      </c>
      <c r="F59" s="21">
        <v>9.373930892918224</v>
      </c>
      <c r="G59" s="22">
        <v>5329</v>
      </c>
      <c r="H59" s="21">
        <v>19.190337732050992</v>
      </c>
      <c r="I59" s="22">
        <v>52</v>
      </c>
      <c r="J59" s="21">
        <v>-53.57142857142857</v>
      </c>
      <c r="K59" s="22">
        <v>2993</v>
      </c>
      <c r="L59" s="21">
        <v>-13.895281933256626</v>
      </c>
      <c r="M59" s="22">
        <v>1014</v>
      </c>
      <c r="N59" s="21">
        <v>-37.096774193548384</v>
      </c>
      <c r="O59" s="22">
        <v>1971</v>
      </c>
      <c r="P59" s="23">
        <v>5.740343347639481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3790</v>
      </c>
      <c r="D60" s="21">
        <v>11.997635933806137</v>
      </c>
      <c r="E60" s="22">
        <v>1516</v>
      </c>
      <c r="F60" s="21">
        <v>1.5405224380442064</v>
      </c>
      <c r="G60" s="22">
        <v>1410</v>
      </c>
      <c r="H60" s="21">
        <v>17.794486215538853</v>
      </c>
      <c r="I60" s="22">
        <v>40</v>
      </c>
      <c r="J60" s="21">
        <v>150</v>
      </c>
      <c r="K60" s="22">
        <v>824</v>
      </c>
      <c r="L60" s="21">
        <v>21.53392330383481</v>
      </c>
      <c r="M60" s="22">
        <v>262</v>
      </c>
      <c r="N60" s="21">
        <v>53.216374269005854</v>
      </c>
      <c r="O60" s="22">
        <v>553</v>
      </c>
      <c r="P60" s="23">
        <v>9.072978303747533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1762</v>
      </c>
      <c r="D61" s="21">
        <v>-4.134929270946685</v>
      </c>
      <c r="E61" s="22">
        <v>898</v>
      </c>
      <c r="F61" s="21">
        <v>5.275498241500571</v>
      </c>
      <c r="G61" s="22">
        <v>655</v>
      </c>
      <c r="H61" s="21">
        <v>12.73666092943202</v>
      </c>
      <c r="I61" s="22">
        <v>1</v>
      </c>
      <c r="J61" s="21">
        <v>-94.73684210526316</v>
      </c>
      <c r="K61" s="22">
        <v>208</v>
      </c>
      <c r="L61" s="21">
        <v>-45.97402597402598</v>
      </c>
      <c r="M61" s="22">
        <v>40</v>
      </c>
      <c r="N61" s="21">
        <v>-83.05084745762713</v>
      </c>
      <c r="O61" s="22">
        <v>166</v>
      </c>
      <c r="P61" s="23">
        <v>18.57142857142857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7139</v>
      </c>
      <c r="D62" s="21">
        <v>7.709716354858173</v>
      </c>
      <c r="E62" s="22">
        <v>2715</v>
      </c>
      <c r="F62" s="21">
        <v>13.313856427378965</v>
      </c>
      <c r="G62" s="22">
        <v>2986</v>
      </c>
      <c r="H62" s="21">
        <v>2.435677530017145</v>
      </c>
      <c r="I62" s="22">
        <v>59</v>
      </c>
      <c r="J62" s="21">
        <v>247.05882352941177</v>
      </c>
      <c r="K62" s="22">
        <v>1379</v>
      </c>
      <c r="L62" s="21">
        <v>6.076923076923066</v>
      </c>
      <c r="M62" s="22">
        <v>320</v>
      </c>
      <c r="N62" s="21">
        <v>-30.434782608695656</v>
      </c>
      <c r="O62" s="22">
        <v>1054</v>
      </c>
      <c r="P62" s="23">
        <v>25.47619047619048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761</v>
      </c>
      <c r="D63" s="29">
        <v>-0.7822685788787567</v>
      </c>
      <c r="E63" s="30">
        <v>229</v>
      </c>
      <c r="F63" s="29">
        <v>0.4385964912280542</v>
      </c>
      <c r="G63" s="30">
        <v>394</v>
      </c>
      <c r="H63" s="29">
        <v>12.57142857142857</v>
      </c>
      <c r="I63" s="30">
        <v>1</v>
      </c>
      <c r="J63" s="29">
        <v>-98.93617021276596</v>
      </c>
      <c r="K63" s="30">
        <v>137</v>
      </c>
      <c r="L63" s="29">
        <v>44.21052631578948</v>
      </c>
      <c r="M63" s="30">
        <v>39</v>
      </c>
      <c r="N63" s="29" t="s">
        <v>70</v>
      </c>
      <c r="O63" s="30">
        <v>98</v>
      </c>
      <c r="P63" s="31">
        <v>12.643678160919535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26199</v>
      </c>
      <c r="D64" s="21">
        <v>6.99146485890472</v>
      </c>
      <c r="E64" s="22">
        <v>5558</v>
      </c>
      <c r="F64" s="21">
        <v>14.810989464986577</v>
      </c>
      <c r="G64" s="22">
        <v>10650</v>
      </c>
      <c r="H64" s="21">
        <v>3.488485084054034</v>
      </c>
      <c r="I64" s="22">
        <v>218</v>
      </c>
      <c r="J64" s="21">
        <v>296.3636363636364</v>
      </c>
      <c r="K64" s="22">
        <v>9773</v>
      </c>
      <c r="L64" s="21">
        <v>5.086021505376337</v>
      </c>
      <c r="M64" s="22">
        <v>4622</v>
      </c>
      <c r="N64" s="21">
        <v>7.563416336979273</v>
      </c>
      <c r="O64" s="22">
        <v>4990</v>
      </c>
      <c r="P64" s="23">
        <v>1.4227642276422756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9063</v>
      </c>
      <c r="D65" s="21">
        <v>13.329998749531072</v>
      </c>
      <c r="E65" s="22">
        <v>3864</v>
      </c>
      <c r="F65" s="21">
        <v>9.121717029087833</v>
      </c>
      <c r="G65" s="22">
        <v>3045</v>
      </c>
      <c r="H65" s="21">
        <v>36.792452830188694</v>
      </c>
      <c r="I65" s="22">
        <v>20</v>
      </c>
      <c r="J65" s="21">
        <v>11.111111111111114</v>
      </c>
      <c r="K65" s="22">
        <v>2134</v>
      </c>
      <c r="L65" s="21">
        <v>-3.526220614828219</v>
      </c>
      <c r="M65" s="22">
        <v>446</v>
      </c>
      <c r="N65" s="21">
        <v>-37.96940194714882</v>
      </c>
      <c r="O65" s="22">
        <v>1678</v>
      </c>
      <c r="P65" s="23">
        <v>12.541918175720994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11571</v>
      </c>
      <c r="D66" s="21">
        <v>5.363321799307968</v>
      </c>
      <c r="E66" s="22">
        <v>3197</v>
      </c>
      <c r="F66" s="21">
        <v>9.373930892918224</v>
      </c>
      <c r="G66" s="22">
        <v>5329</v>
      </c>
      <c r="H66" s="21">
        <v>19.190337732050992</v>
      </c>
      <c r="I66" s="22">
        <v>52</v>
      </c>
      <c r="J66" s="21">
        <v>-53.57142857142857</v>
      </c>
      <c r="K66" s="22">
        <v>2993</v>
      </c>
      <c r="L66" s="21">
        <v>-13.895281933256626</v>
      </c>
      <c r="M66" s="22">
        <v>1014</v>
      </c>
      <c r="N66" s="21">
        <v>-37.096774193548384</v>
      </c>
      <c r="O66" s="22">
        <v>1971</v>
      </c>
      <c r="P66" s="23">
        <v>5.740343347639481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29479</v>
      </c>
      <c r="D67" s="29">
        <v>6.672697666003245</v>
      </c>
      <c r="E67" s="30">
        <v>13532</v>
      </c>
      <c r="F67" s="29">
        <v>9.615228837586073</v>
      </c>
      <c r="G67" s="30">
        <v>10778</v>
      </c>
      <c r="H67" s="29">
        <v>11.365984707584204</v>
      </c>
      <c r="I67" s="30">
        <v>192</v>
      </c>
      <c r="J67" s="29">
        <v>-53.284671532846716</v>
      </c>
      <c r="K67" s="30">
        <v>4977</v>
      </c>
      <c r="L67" s="29">
        <v>-4.306864064602962</v>
      </c>
      <c r="M67" s="30">
        <v>942</v>
      </c>
      <c r="N67" s="29">
        <v>-47.491638795986624</v>
      </c>
      <c r="O67" s="30">
        <v>4015</v>
      </c>
      <c r="P67" s="31">
        <v>18.68164351167603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146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3107</v>
      </c>
      <c r="D6" s="21">
        <v>10.805991440798863</v>
      </c>
      <c r="E6" s="22">
        <v>1068</v>
      </c>
      <c r="F6" s="21">
        <v>7.552870090634428</v>
      </c>
      <c r="G6" s="22">
        <v>1423</v>
      </c>
      <c r="H6" s="21">
        <v>-1.726519337016569</v>
      </c>
      <c r="I6" s="22">
        <v>112</v>
      </c>
      <c r="J6" s="21">
        <v>86.66666666666666</v>
      </c>
      <c r="K6" s="22">
        <v>504</v>
      </c>
      <c r="L6" s="21">
        <v>66.33663366336634</v>
      </c>
      <c r="M6" s="22">
        <v>270</v>
      </c>
      <c r="N6" s="21">
        <v>190.32258064516128</v>
      </c>
      <c r="O6" s="22">
        <v>234</v>
      </c>
      <c r="P6" s="23">
        <v>13.043478260869563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456</v>
      </c>
      <c r="D7" s="21">
        <v>-5.785123966942152</v>
      </c>
      <c r="E7" s="22">
        <v>363</v>
      </c>
      <c r="F7" s="21">
        <v>25.172413793103445</v>
      </c>
      <c r="G7" s="22">
        <v>49</v>
      </c>
      <c r="H7" s="21">
        <v>-46.15384615384615</v>
      </c>
      <c r="I7" s="22">
        <v>1</v>
      </c>
      <c r="J7" s="21" t="s">
        <v>70</v>
      </c>
      <c r="K7" s="22">
        <v>43</v>
      </c>
      <c r="L7" s="21">
        <v>-58.25242718446602</v>
      </c>
      <c r="M7" s="22">
        <v>0</v>
      </c>
      <c r="N7" s="21">
        <v>-100</v>
      </c>
      <c r="O7" s="22">
        <v>43</v>
      </c>
      <c r="P7" s="23">
        <v>-8.510638297872347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564</v>
      </c>
      <c r="D8" s="21">
        <v>9.727626459143977</v>
      </c>
      <c r="E8" s="22">
        <v>315</v>
      </c>
      <c r="F8" s="21">
        <v>7.142857142857139</v>
      </c>
      <c r="G8" s="22">
        <v>190</v>
      </c>
      <c r="H8" s="21">
        <v>13.095238095238088</v>
      </c>
      <c r="I8" s="22">
        <v>1</v>
      </c>
      <c r="J8" s="21">
        <v>-94.44444444444444</v>
      </c>
      <c r="K8" s="22">
        <v>58</v>
      </c>
      <c r="L8" s="21">
        <v>70.58823529411765</v>
      </c>
      <c r="M8" s="22">
        <v>0</v>
      </c>
      <c r="N8" s="21" t="s">
        <v>71</v>
      </c>
      <c r="O8" s="22">
        <v>58</v>
      </c>
      <c r="P8" s="23">
        <v>70.58823529411765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1170</v>
      </c>
      <c r="D9" s="21">
        <v>-8.949416342412448</v>
      </c>
      <c r="E9" s="22">
        <v>437</v>
      </c>
      <c r="F9" s="21">
        <v>24.501424501424495</v>
      </c>
      <c r="G9" s="22">
        <v>476</v>
      </c>
      <c r="H9" s="21">
        <v>-19.594594594594597</v>
      </c>
      <c r="I9" s="22">
        <v>0</v>
      </c>
      <c r="J9" s="21">
        <v>-100</v>
      </c>
      <c r="K9" s="22">
        <v>257</v>
      </c>
      <c r="L9" s="21">
        <v>-23.964497041420117</v>
      </c>
      <c r="M9" s="22">
        <v>0</v>
      </c>
      <c r="N9" s="21">
        <v>-100</v>
      </c>
      <c r="O9" s="22">
        <v>257</v>
      </c>
      <c r="P9" s="23">
        <v>4.471544715447152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424</v>
      </c>
      <c r="D10" s="21">
        <v>42.760942760942754</v>
      </c>
      <c r="E10" s="22">
        <v>256</v>
      </c>
      <c r="F10" s="21">
        <v>13.274336283185846</v>
      </c>
      <c r="G10" s="22">
        <v>52</v>
      </c>
      <c r="H10" s="21">
        <v>-10.34482758620689</v>
      </c>
      <c r="I10" s="22">
        <v>2</v>
      </c>
      <c r="J10" s="21">
        <v>0</v>
      </c>
      <c r="K10" s="22">
        <v>114</v>
      </c>
      <c r="L10" s="21">
        <v>936.3636363636363</v>
      </c>
      <c r="M10" s="22">
        <v>83</v>
      </c>
      <c r="N10" s="21" t="s">
        <v>70</v>
      </c>
      <c r="O10" s="22">
        <v>31</v>
      </c>
      <c r="P10" s="23">
        <v>181.8181818181818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360</v>
      </c>
      <c r="D11" s="21">
        <v>-1.9073569482288804</v>
      </c>
      <c r="E11" s="22">
        <v>280</v>
      </c>
      <c r="F11" s="21">
        <v>20.171673819742495</v>
      </c>
      <c r="G11" s="22">
        <v>34</v>
      </c>
      <c r="H11" s="21">
        <v>-55.84415584415584</v>
      </c>
      <c r="I11" s="22">
        <v>0</v>
      </c>
      <c r="J11" s="21">
        <v>-100</v>
      </c>
      <c r="K11" s="22">
        <v>46</v>
      </c>
      <c r="L11" s="21">
        <v>-17.85714285714286</v>
      </c>
      <c r="M11" s="22">
        <v>0</v>
      </c>
      <c r="N11" s="21" t="s">
        <v>71</v>
      </c>
      <c r="O11" s="22">
        <v>46</v>
      </c>
      <c r="P11" s="23">
        <v>-17.85714285714286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734</v>
      </c>
      <c r="D12" s="21">
        <v>53.55648535564853</v>
      </c>
      <c r="E12" s="22">
        <v>426</v>
      </c>
      <c r="F12" s="21">
        <v>33.54231974921632</v>
      </c>
      <c r="G12" s="22">
        <v>173</v>
      </c>
      <c r="H12" s="21">
        <v>220.37037037037038</v>
      </c>
      <c r="I12" s="22">
        <v>2</v>
      </c>
      <c r="J12" s="21">
        <v>0</v>
      </c>
      <c r="K12" s="22">
        <v>133</v>
      </c>
      <c r="L12" s="21">
        <v>29.12621359223303</v>
      </c>
      <c r="M12" s="22">
        <v>0</v>
      </c>
      <c r="N12" s="21" t="s">
        <v>71</v>
      </c>
      <c r="O12" s="22">
        <v>133</v>
      </c>
      <c r="P12" s="23">
        <v>29.12621359223303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1346</v>
      </c>
      <c r="D13" s="21">
        <v>20.39355992844365</v>
      </c>
      <c r="E13" s="22">
        <v>774</v>
      </c>
      <c r="F13" s="21">
        <v>23.642172523961662</v>
      </c>
      <c r="G13" s="22">
        <v>283</v>
      </c>
      <c r="H13" s="21">
        <v>-5.980066445182715</v>
      </c>
      <c r="I13" s="22">
        <v>4</v>
      </c>
      <c r="J13" s="21">
        <v>33.333333333333314</v>
      </c>
      <c r="K13" s="22">
        <v>285</v>
      </c>
      <c r="L13" s="21">
        <v>51.595744680851055</v>
      </c>
      <c r="M13" s="22">
        <v>0</v>
      </c>
      <c r="N13" s="21" t="s">
        <v>71</v>
      </c>
      <c r="O13" s="22">
        <v>285</v>
      </c>
      <c r="P13" s="23">
        <v>51.595744680851055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879</v>
      </c>
      <c r="D14" s="21">
        <v>-12.970297029702976</v>
      </c>
      <c r="E14" s="22">
        <v>402</v>
      </c>
      <c r="F14" s="21">
        <v>-22.39382239382239</v>
      </c>
      <c r="G14" s="22">
        <v>194</v>
      </c>
      <c r="H14" s="21">
        <v>1.0416666666666714</v>
      </c>
      <c r="I14" s="22">
        <v>41</v>
      </c>
      <c r="J14" s="21">
        <v>925</v>
      </c>
      <c r="K14" s="22">
        <v>242</v>
      </c>
      <c r="L14" s="21">
        <v>-18.243243243243242</v>
      </c>
      <c r="M14" s="22">
        <v>54</v>
      </c>
      <c r="N14" s="21">
        <v>-50.90909090909091</v>
      </c>
      <c r="O14" s="22">
        <v>188</v>
      </c>
      <c r="P14" s="23">
        <v>1.0752688172043037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793</v>
      </c>
      <c r="D15" s="21">
        <v>24.29467084639498</v>
      </c>
      <c r="E15" s="22">
        <v>493</v>
      </c>
      <c r="F15" s="21">
        <v>20.83333333333333</v>
      </c>
      <c r="G15" s="22">
        <v>112</v>
      </c>
      <c r="H15" s="21">
        <v>69.69696969696969</v>
      </c>
      <c r="I15" s="22">
        <v>1</v>
      </c>
      <c r="J15" s="21">
        <v>0</v>
      </c>
      <c r="K15" s="22">
        <v>187</v>
      </c>
      <c r="L15" s="21">
        <v>14.723926380368098</v>
      </c>
      <c r="M15" s="22">
        <v>0</v>
      </c>
      <c r="N15" s="21" t="s">
        <v>71</v>
      </c>
      <c r="O15" s="22">
        <v>187</v>
      </c>
      <c r="P15" s="23">
        <v>14.723926380368098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4628</v>
      </c>
      <c r="D16" s="21">
        <v>19.55567036941359</v>
      </c>
      <c r="E16" s="22">
        <v>1331</v>
      </c>
      <c r="F16" s="21">
        <v>18.839285714285722</v>
      </c>
      <c r="G16" s="22">
        <v>1219</v>
      </c>
      <c r="H16" s="21">
        <v>13.500931098696455</v>
      </c>
      <c r="I16" s="22">
        <v>11</v>
      </c>
      <c r="J16" s="21">
        <v>120.00000000000003</v>
      </c>
      <c r="K16" s="22">
        <v>2067</v>
      </c>
      <c r="L16" s="21">
        <v>23.6244019138756</v>
      </c>
      <c r="M16" s="22">
        <v>887</v>
      </c>
      <c r="N16" s="21">
        <v>88.32271762208069</v>
      </c>
      <c r="O16" s="22">
        <v>1180</v>
      </c>
      <c r="P16" s="23">
        <v>-1.7485428809325612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3168</v>
      </c>
      <c r="D17" s="21">
        <v>-27.60511882998172</v>
      </c>
      <c r="E17" s="22">
        <v>1009</v>
      </c>
      <c r="F17" s="21">
        <v>10.273224043715842</v>
      </c>
      <c r="G17" s="22">
        <v>1105</v>
      </c>
      <c r="H17" s="21">
        <v>-10.453808752025935</v>
      </c>
      <c r="I17" s="22">
        <v>28</v>
      </c>
      <c r="J17" s="21">
        <v>-20</v>
      </c>
      <c r="K17" s="22">
        <v>1026</v>
      </c>
      <c r="L17" s="21">
        <v>-53.193430656934304</v>
      </c>
      <c r="M17" s="22">
        <v>99</v>
      </c>
      <c r="N17" s="21">
        <v>-92.77372262773723</v>
      </c>
      <c r="O17" s="22">
        <v>886</v>
      </c>
      <c r="P17" s="23">
        <v>8.845208845208845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11592</v>
      </c>
      <c r="D18" s="21">
        <v>12.543689320388339</v>
      </c>
      <c r="E18" s="22">
        <v>1372</v>
      </c>
      <c r="F18" s="21">
        <v>17.667238421955417</v>
      </c>
      <c r="G18" s="22">
        <v>5656</v>
      </c>
      <c r="H18" s="21">
        <v>5.719626168224295</v>
      </c>
      <c r="I18" s="22">
        <v>75</v>
      </c>
      <c r="J18" s="21">
        <v>36.363636363636346</v>
      </c>
      <c r="K18" s="22">
        <v>4489</v>
      </c>
      <c r="L18" s="21">
        <v>20.38079914186109</v>
      </c>
      <c r="M18" s="22">
        <v>3040</v>
      </c>
      <c r="N18" s="21">
        <v>33.80281690140845</v>
      </c>
      <c r="O18" s="22">
        <v>1382</v>
      </c>
      <c r="P18" s="23">
        <v>-2.263083451202263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6413</v>
      </c>
      <c r="D19" s="21">
        <v>56.6056166056166</v>
      </c>
      <c r="E19" s="22">
        <v>1320</v>
      </c>
      <c r="F19" s="21">
        <v>32.663316582914575</v>
      </c>
      <c r="G19" s="22">
        <v>2358</v>
      </c>
      <c r="H19" s="21">
        <v>38.29912023460412</v>
      </c>
      <c r="I19" s="22">
        <v>4</v>
      </c>
      <c r="J19" s="21" t="s">
        <v>70</v>
      </c>
      <c r="K19" s="22">
        <v>2731</v>
      </c>
      <c r="L19" s="21">
        <v>95.7706093189964</v>
      </c>
      <c r="M19" s="22">
        <v>1061</v>
      </c>
      <c r="N19" s="21">
        <v>371.55555555555554</v>
      </c>
      <c r="O19" s="22">
        <v>1610</v>
      </c>
      <c r="P19" s="23">
        <v>40.243902439024396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837</v>
      </c>
      <c r="D20" s="21">
        <v>-22.714681440443215</v>
      </c>
      <c r="E20" s="22">
        <v>550</v>
      </c>
      <c r="F20" s="21">
        <v>8.695652173913032</v>
      </c>
      <c r="G20" s="22">
        <v>185</v>
      </c>
      <c r="H20" s="21">
        <v>10.778443113772454</v>
      </c>
      <c r="I20" s="22">
        <v>2</v>
      </c>
      <c r="J20" s="21">
        <v>-81.81818181818181</v>
      </c>
      <c r="K20" s="22">
        <v>100</v>
      </c>
      <c r="L20" s="21">
        <v>-74.93734335839599</v>
      </c>
      <c r="M20" s="22">
        <v>0</v>
      </c>
      <c r="N20" s="21">
        <v>-100</v>
      </c>
      <c r="O20" s="22">
        <v>100</v>
      </c>
      <c r="P20" s="23">
        <v>14.94252873563218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469</v>
      </c>
      <c r="D21" s="21">
        <v>9.579439252336442</v>
      </c>
      <c r="E21" s="22">
        <v>277</v>
      </c>
      <c r="F21" s="21">
        <v>22.026431718061673</v>
      </c>
      <c r="G21" s="22">
        <v>134</v>
      </c>
      <c r="H21" s="21">
        <v>-23.86363636363636</v>
      </c>
      <c r="I21" s="22">
        <v>3</v>
      </c>
      <c r="J21" s="21" t="s">
        <v>70</v>
      </c>
      <c r="K21" s="22">
        <v>55</v>
      </c>
      <c r="L21" s="21">
        <v>120.00000000000003</v>
      </c>
      <c r="M21" s="22">
        <v>0</v>
      </c>
      <c r="N21" s="21" t="s">
        <v>71</v>
      </c>
      <c r="O21" s="22">
        <v>49</v>
      </c>
      <c r="P21" s="23">
        <v>96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571</v>
      </c>
      <c r="D22" s="21">
        <v>25.21929824561404</v>
      </c>
      <c r="E22" s="22">
        <v>285</v>
      </c>
      <c r="F22" s="21">
        <v>0.35211267605635044</v>
      </c>
      <c r="G22" s="22">
        <v>138</v>
      </c>
      <c r="H22" s="21">
        <v>23.214285714285722</v>
      </c>
      <c r="I22" s="22">
        <v>0</v>
      </c>
      <c r="J22" s="21" t="s">
        <v>71</v>
      </c>
      <c r="K22" s="22">
        <v>148</v>
      </c>
      <c r="L22" s="21">
        <v>146.66666666666669</v>
      </c>
      <c r="M22" s="22">
        <v>72</v>
      </c>
      <c r="N22" s="21" t="s">
        <v>70</v>
      </c>
      <c r="O22" s="22">
        <v>76</v>
      </c>
      <c r="P22" s="23">
        <v>26.666666666666657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382</v>
      </c>
      <c r="D23" s="21">
        <v>19.0031152647975</v>
      </c>
      <c r="E23" s="22">
        <v>227</v>
      </c>
      <c r="F23" s="21">
        <v>1.7937219730941791</v>
      </c>
      <c r="G23" s="22">
        <v>105</v>
      </c>
      <c r="H23" s="21">
        <v>45.833333333333314</v>
      </c>
      <c r="I23" s="22">
        <v>14</v>
      </c>
      <c r="J23" s="21" t="s">
        <v>70</v>
      </c>
      <c r="K23" s="22">
        <v>36</v>
      </c>
      <c r="L23" s="21">
        <v>38.46153846153845</v>
      </c>
      <c r="M23" s="22">
        <v>0</v>
      </c>
      <c r="N23" s="21" t="s">
        <v>71</v>
      </c>
      <c r="O23" s="22">
        <v>36</v>
      </c>
      <c r="P23" s="23">
        <v>38.46153846153845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390</v>
      </c>
      <c r="D24" s="21">
        <v>25.401929260450146</v>
      </c>
      <c r="E24" s="22">
        <v>251</v>
      </c>
      <c r="F24" s="21">
        <v>8.189655172413794</v>
      </c>
      <c r="G24" s="22">
        <v>69</v>
      </c>
      <c r="H24" s="21">
        <v>60.465116279069775</v>
      </c>
      <c r="I24" s="22">
        <v>15</v>
      </c>
      <c r="J24" s="21">
        <v>87.5</v>
      </c>
      <c r="K24" s="22">
        <v>55</v>
      </c>
      <c r="L24" s="21">
        <v>96.42857142857142</v>
      </c>
      <c r="M24" s="22">
        <v>0</v>
      </c>
      <c r="N24" s="21" t="s">
        <v>71</v>
      </c>
      <c r="O24" s="22">
        <v>55</v>
      </c>
      <c r="P24" s="23">
        <v>96.42857142857142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887</v>
      </c>
      <c r="D25" s="21">
        <v>-7.21757322175732</v>
      </c>
      <c r="E25" s="22">
        <v>574</v>
      </c>
      <c r="F25" s="21">
        <v>12.109375</v>
      </c>
      <c r="G25" s="22">
        <v>146</v>
      </c>
      <c r="H25" s="21">
        <v>-50.841750841750844</v>
      </c>
      <c r="I25" s="22">
        <v>0</v>
      </c>
      <c r="J25" s="21" t="s">
        <v>71</v>
      </c>
      <c r="K25" s="22">
        <v>167</v>
      </c>
      <c r="L25" s="21">
        <v>13.605442176870739</v>
      </c>
      <c r="M25" s="22">
        <v>71</v>
      </c>
      <c r="N25" s="21">
        <v>26.785714285714278</v>
      </c>
      <c r="O25" s="22">
        <v>96</v>
      </c>
      <c r="P25" s="23">
        <v>5.494505494505503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796</v>
      </c>
      <c r="D26" s="21">
        <v>8.005427408412487</v>
      </c>
      <c r="E26" s="22">
        <v>421</v>
      </c>
      <c r="F26" s="21">
        <v>3.9506172839506064</v>
      </c>
      <c r="G26" s="22">
        <v>244</v>
      </c>
      <c r="H26" s="21">
        <v>54.430379746835456</v>
      </c>
      <c r="I26" s="22">
        <v>0</v>
      </c>
      <c r="J26" s="21" t="s">
        <v>71</v>
      </c>
      <c r="K26" s="22">
        <v>131</v>
      </c>
      <c r="L26" s="21">
        <v>-24.712643678160916</v>
      </c>
      <c r="M26" s="22">
        <v>0</v>
      </c>
      <c r="N26" s="21">
        <v>-100</v>
      </c>
      <c r="O26" s="22">
        <v>131</v>
      </c>
      <c r="P26" s="23">
        <v>-0.7575757575757507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1775</v>
      </c>
      <c r="D27" s="21">
        <v>15.184944841012339</v>
      </c>
      <c r="E27" s="22">
        <v>853</v>
      </c>
      <c r="F27" s="21">
        <v>24.89019033674964</v>
      </c>
      <c r="G27" s="22">
        <v>638</v>
      </c>
      <c r="H27" s="21">
        <v>3.4035656401944863</v>
      </c>
      <c r="I27" s="22">
        <v>6</v>
      </c>
      <c r="J27" s="21">
        <v>0</v>
      </c>
      <c r="K27" s="22">
        <v>278</v>
      </c>
      <c r="L27" s="21">
        <v>18.297872340425528</v>
      </c>
      <c r="M27" s="22">
        <v>0</v>
      </c>
      <c r="N27" s="21" t="s">
        <v>71</v>
      </c>
      <c r="O27" s="22">
        <v>278</v>
      </c>
      <c r="P27" s="23">
        <v>18.297872340425528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4604</v>
      </c>
      <c r="D28" s="21">
        <v>29.544175576814865</v>
      </c>
      <c r="E28" s="22">
        <v>1536</v>
      </c>
      <c r="F28" s="21">
        <v>22.683706070287542</v>
      </c>
      <c r="G28" s="22">
        <v>1486</v>
      </c>
      <c r="H28" s="21">
        <v>58.42217484008529</v>
      </c>
      <c r="I28" s="22">
        <v>6</v>
      </c>
      <c r="J28" s="21">
        <v>-25</v>
      </c>
      <c r="K28" s="22">
        <v>1576</v>
      </c>
      <c r="L28" s="21">
        <v>16.22418879056046</v>
      </c>
      <c r="M28" s="22">
        <v>664</v>
      </c>
      <c r="N28" s="21">
        <v>17.522123893805315</v>
      </c>
      <c r="O28" s="22">
        <v>912</v>
      </c>
      <c r="P28" s="23">
        <v>15.297092288242737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743</v>
      </c>
      <c r="D29" s="21">
        <v>11.061285500747388</v>
      </c>
      <c r="E29" s="22">
        <v>366</v>
      </c>
      <c r="F29" s="21">
        <v>-9.405940594059402</v>
      </c>
      <c r="G29" s="22">
        <v>232</v>
      </c>
      <c r="H29" s="21">
        <v>28.888888888888886</v>
      </c>
      <c r="I29" s="22">
        <v>1</v>
      </c>
      <c r="J29" s="21">
        <v>0</v>
      </c>
      <c r="K29" s="22">
        <v>144</v>
      </c>
      <c r="L29" s="21">
        <v>71.42857142857142</v>
      </c>
      <c r="M29" s="22">
        <v>48</v>
      </c>
      <c r="N29" s="21" t="s">
        <v>70</v>
      </c>
      <c r="O29" s="22">
        <v>96</v>
      </c>
      <c r="P29" s="23">
        <v>14.285714285714278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638</v>
      </c>
      <c r="D30" s="21">
        <v>4.5901639344262435</v>
      </c>
      <c r="E30" s="22">
        <v>358</v>
      </c>
      <c r="F30" s="21">
        <v>4.985337243401759</v>
      </c>
      <c r="G30" s="22">
        <v>168</v>
      </c>
      <c r="H30" s="21">
        <v>-7.182320441988949</v>
      </c>
      <c r="I30" s="22">
        <v>11</v>
      </c>
      <c r="J30" s="21" t="s">
        <v>70</v>
      </c>
      <c r="K30" s="22">
        <v>101</v>
      </c>
      <c r="L30" s="21">
        <v>14.772727272727266</v>
      </c>
      <c r="M30" s="22">
        <v>0</v>
      </c>
      <c r="N30" s="21" t="s">
        <v>71</v>
      </c>
      <c r="O30" s="22">
        <v>101</v>
      </c>
      <c r="P30" s="23">
        <v>14.772727272727266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1338</v>
      </c>
      <c r="D31" s="21">
        <v>-24.106636415201365</v>
      </c>
      <c r="E31" s="22">
        <v>379</v>
      </c>
      <c r="F31" s="21">
        <v>-1.0443864229765012</v>
      </c>
      <c r="G31" s="22">
        <v>535</v>
      </c>
      <c r="H31" s="21">
        <v>8.080808080808083</v>
      </c>
      <c r="I31" s="22">
        <v>1</v>
      </c>
      <c r="J31" s="21">
        <v>0</v>
      </c>
      <c r="K31" s="22">
        <v>423</v>
      </c>
      <c r="L31" s="21">
        <v>-52.14932126696832</v>
      </c>
      <c r="M31" s="22">
        <v>209</v>
      </c>
      <c r="N31" s="21">
        <v>-69.30983847283406</v>
      </c>
      <c r="O31" s="22">
        <v>214</v>
      </c>
      <c r="P31" s="23">
        <v>5.418719211822662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5263</v>
      </c>
      <c r="D32" s="21">
        <v>6.066102378073367</v>
      </c>
      <c r="E32" s="22">
        <v>919</v>
      </c>
      <c r="F32" s="21">
        <v>26.584022038567497</v>
      </c>
      <c r="G32" s="22">
        <v>2072</v>
      </c>
      <c r="H32" s="21">
        <v>-12.794612794612789</v>
      </c>
      <c r="I32" s="22">
        <v>251</v>
      </c>
      <c r="J32" s="21">
        <v>25000</v>
      </c>
      <c r="K32" s="22">
        <v>2021</v>
      </c>
      <c r="L32" s="21">
        <v>8.714362560516406</v>
      </c>
      <c r="M32" s="22">
        <v>1156</v>
      </c>
      <c r="N32" s="21">
        <v>1.403508771929836</v>
      </c>
      <c r="O32" s="22">
        <v>856</v>
      </c>
      <c r="P32" s="23">
        <v>19.05424200278165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2245</v>
      </c>
      <c r="D33" s="21">
        <v>-1.793525809273845</v>
      </c>
      <c r="E33" s="22">
        <v>758</v>
      </c>
      <c r="F33" s="21">
        <v>29.131175468483804</v>
      </c>
      <c r="G33" s="22">
        <v>825</v>
      </c>
      <c r="H33" s="21">
        <v>92.30769230769232</v>
      </c>
      <c r="I33" s="22">
        <v>133</v>
      </c>
      <c r="J33" s="21">
        <v>600</v>
      </c>
      <c r="K33" s="22">
        <v>529</v>
      </c>
      <c r="L33" s="21">
        <v>-57.71382893685052</v>
      </c>
      <c r="M33" s="22">
        <v>109</v>
      </c>
      <c r="N33" s="21">
        <v>-88.41657810839533</v>
      </c>
      <c r="O33" s="22">
        <v>420</v>
      </c>
      <c r="P33" s="23">
        <v>35.48387096774192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452</v>
      </c>
      <c r="D34" s="21">
        <v>55.86206896551724</v>
      </c>
      <c r="E34" s="22">
        <v>248</v>
      </c>
      <c r="F34" s="21">
        <v>49.397590361445765</v>
      </c>
      <c r="G34" s="22">
        <v>89</v>
      </c>
      <c r="H34" s="21">
        <v>154.28571428571428</v>
      </c>
      <c r="I34" s="22">
        <v>0</v>
      </c>
      <c r="J34" s="21" t="s">
        <v>71</v>
      </c>
      <c r="K34" s="22">
        <v>115</v>
      </c>
      <c r="L34" s="21">
        <v>29.213483146067432</v>
      </c>
      <c r="M34" s="22">
        <v>0</v>
      </c>
      <c r="N34" s="21" t="s">
        <v>71</v>
      </c>
      <c r="O34" s="22">
        <v>115</v>
      </c>
      <c r="P34" s="23">
        <v>29.213483146067432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328</v>
      </c>
      <c r="D35" s="21">
        <v>49.09090909090909</v>
      </c>
      <c r="E35" s="22">
        <v>171</v>
      </c>
      <c r="F35" s="21">
        <v>54.05405405405406</v>
      </c>
      <c r="G35" s="22">
        <v>116</v>
      </c>
      <c r="H35" s="21">
        <v>54.66666666666666</v>
      </c>
      <c r="I35" s="22">
        <v>0</v>
      </c>
      <c r="J35" s="21" t="s">
        <v>71</v>
      </c>
      <c r="K35" s="22">
        <v>41</v>
      </c>
      <c r="L35" s="21">
        <v>20.588235294117638</v>
      </c>
      <c r="M35" s="22">
        <v>0</v>
      </c>
      <c r="N35" s="21" t="s">
        <v>71</v>
      </c>
      <c r="O35" s="22">
        <v>41</v>
      </c>
      <c r="P35" s="23">
        <v>20.588235294117638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210</v>
      </c>
      <c r="D36" s="21">
        <v>52.17391304347828</v>
      </c>
      <c r="E36" s="22">
        <v>157</v>
      </c>
      <c r="F36" s="21">
        <v>58.585858585858574</v>
      </c>
      <c r="G36" s="22">
        <v>35</v>
      </c>
      <c r="H36" s="21">
        <v>34.61538461538461</v>
      </c>
      <c r="I36" s="22">
        <v>0</v>
      </c>
      <c r="J36" s="21" t="s">
        <v>71</v>
      </c>
      <c r="K36" s="22">
        <v>18</v>
      </c>
      <c r="L36" s="21">
        <v>38.46153846153845</v>
      </c>
      <c r="M36" s="22">
        <v>0</v>
      </c>
      <c r="N36" s="21" t="s">
        <v>71</v>
      </c>
      <c r="O36" s="22">
        <v>18</v>
      </c>
      <c r="P36" s="23">
        <v>38.46153846153845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188</v>
      </c>
      <c r="D37" s="21">
        <v>-16.8141592920354</v>
      </c>
      <c r="E37" s="22">
        <v>119</v>
      </c>
      <c r="F37" s="21">
        <v>-5.555555555555557</v>
      </c>
      <c r="G37" s="22">
        <v>55</v>
      </c>
      <c r="H37" s="21">
        <v>-40.21739130434783</v>
      </c>
      <c r="I37" s="22">
        <v>0</v>
      </c>
      <c r="J37" s="21" t="s">
        <v>71</v>
      </c>
      <c r="K37" s="22">
        <v>14</v>
      </c>
      <c r="L37" s="21">
        <v>75</v>
      </c>
      <c r="M37" s="22">
        <v>0</v>
      </c>
      <c r="N37" s="21" t="s">
        <v>71</v>
      </c>
      <c r="O37" s="22">
        <v>14</v>
      </c>
      <c r="P37" s="23">
        <v>75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1052</v>
      </c>
      <c r="D38" s="21">
        <v>34.69910371318824</v>
      </c>
      <c r="E38" s="22">
        <v>387</v>
      </c>
      <c r="F38" s="21">
        <v>0.78125</v>
      </c>
      <c r="G38" s="22">
        <v>351</v>
      </c>
      <c r="H38" s="21">
        <v>27.63636363636364</v>
      </c>
      <c r="I38" s="22">
        <v>26</v>
      </c>
      <c r="J38" s="21">
        <v>1200</v>
      </c>
      <c r="K38" s="22">
        <v>288</v>
      </c>
      <c r="L38" s="21">
        <v>140</v>
      </c>
      <c r="M38" s="22">
        <v>203</v>
      </c>
      <c r="N38" s="21">
        <v>463.8888888888889</v>
      </c>
      <c r="O38" s="22">
        <v>85</v>
      </c>
      <c r="P38" s="23">
        <v>1.1904761904761898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1410</v>
      </c>
      <c r="D39" s="21">
        <v>6.09480812641084</v>
      </c>
      <c r="E39" s="22">
        <v>374</v>
      </c>
      <c r="F39" s="21">
        <v>9.037900874635568</v>
      </c>
      <c r="G39" s="22">
        <v>567</v>
      </c>
      <c r="H39" s="21">
        <v>5.783582089552226</v>
      </c>
      <c r="I39" s="22">
        <v>1</v>
      </c>
      <c r="J39" s="21" t="s">
        <v>70</v>
      </c>
      <c r="K39" s="22">
        <v>468</v>
      </c>
      <c r="L39" s="21">
        <v>4</v>
      </c>
      <c r="M39" s="22">
        <v>199</v>
      </c>
      <c r="N39" s="21">
        <v>-8.715596330275233</v>
      </c>
      <c r="O39" s="22">
        <v>269</v>
      </c>
      <c r="P39" s="23">
        <v>15.948275862068968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601</v>
      </c>
      <c r="D40" s="21">
        <v>46.9437652811736</v>
      </c>
      <c r="E40" s="22">
        <v>271</v>
      </c>
      <c r="F40" s="21">
        <v>35.5</v>
      </c>
      <c r="G40" s="22">
        <v>145</v>
      </c>
      <c r="H40" s="21">
        <v>-0.684931506849324</v>
      </c>
      <c r="I40" s="22">
        <v>1</v>
      </c>
      <c r="J40" s="21">
        <v>0</v>
      </c>
      <c r="K40" s="22">
        <v>184</v>
      </c>
      <c r="L40" s="21">
        <v>196.77419354838707</v>
      </c>
      <c r="M40" s="22">
        <v>100</v>
      </c>
      <c r="N40" s="21" t="s">
        <v>70</v>
      </c>
      <c r="O40" s="22">
        <v>84</v>
      </c>
      <c r="P40" s="23">
        <v>35.48387096774192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236</v>
      </c>
      <c r="D41" s="21">
        <v>6.306306306306311</v>
      </c>
      <c r="E41" s="22">
        <v>168</v>
      </c>
      <c r="F41" s="21">
        <v>42.37288135593221</v>
      </c>
      <c r="G41" s="22">
        <v>34</v>
      </c>
      <c r="H41" s="21">
        <v>-58.0246913580247</v>
      </c>
      <c r="I41" s="22">
        <v>1</v>
      </c>
      <c r="J41" s="21" t="s">
        <v>70</v>
      </c>
      <c r="K41" s="22">
        <v>33</v>
      </c>
      <c r="L41" s="21">
        <v>43.47826086956522</v>
      </c>
      <c r="M41" s="22">
        <v>0</v>
      </c>
      <c r="N41" s="21" t="s">
        <v>71</v>
      </c>
      <c r="O41" s="22">
        <v>33</v>
      </c>
      <c r="P41" s="23">
        <v>43.47826086956522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449</v>
      </c>
      <c r="D42" s="21">
        <v>38.580246913580254</v>
      </c>
      <c r="E42" s="22">
        <v>230</v>
      </c>
      <c r="F42" s="21">
        <v>32.183908045977006</v>
      </c>
      <c r="G42" s="22">
        <v>127</v>
      </c>
      <c r="H42" s="21">
        <v>15.454545454545453</v>
      </c>
      <c r="I42" s="22">
        <v>9</v>
      </c>
      <c r="J42" s="21" t="s">
        <v>70</v>
      </c>
      <c r="K42" s="22">
        <v>83</v>
      </c>
      <c r="L42" s="21">
        <v>107.50000000000003</v>
      </c>
      <c r="M42" s="22">
        <v>44</v>
      </c>
      <c r="N42" s="21" t="s">
        <v>70</v>
      </c>
      <c r="O42" s="22">
        <v>39</v>
      </c>
      <c r="P42" s="23">
        <v>-2.5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642</v>
      </c>
      <c r="D43" s="21">
        <v>0.15600624024961007</v>
      </c>
      <c r="E43" s="22">
        <v>342</v>
      </c>
      <c r="F43" s="21">
        <v>57.60368663594471</v>
      </c>
      <c r="G43" s="22">
        <v>150</v>
      </c>
      <c r="H43" s="21">
        <v>-58.67768595041322</v>
      </c>
      <c r="I43" s="22">
        <v>16</v>
      </c>
      <c r="J43" s="21">
        <v>-23.80952380952381</v>
      </c>
      <c r="K43" s="22">
        <v>134</v>
      </c>
      <c r="L43" s="21">
        <v>235</v>
      </c>
      <c r="M43" s="22">
        <v>86</v>
      </c>
      <c r="N43" s="21" t="s">
        <v>70</v>
      </c>
      <c r="O43" s="22">
        <v>48</v>
      </c>
      <c r="P43" s="23">
        <v>20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253</v>
      </c>
      <c r="D44" s="21">
        <v>70.94594594594594</v>
      </c>
      <c r="E44" s="22">
        <v>158</v>
      </c>
      <c r="F44" s="21">
        <v>53.39805825242718</v>
      </c>
      <c r="G44" s="22">
        <v>58</v>
      </c>
      <c r="H44" s="21">
        <v>262.5</v>
      </c>
      <c r="I44" s="22">
        <v>1</v>
      </c>
      <c r="J44" s="21">
        <v>-50</v>
      </c>
      <c r="K44" s="22">
        <v>36</v>
      </c>
      <c r="L44" s="21">
        <v>33.333333333333314</v>
      </c>
      <c r="M44" s="22">
        <v>0</v>
      </c>
      <c r="N44" s="21" t="s">
        <v>71</v>
      </c>
      <c r="O44" s="22">
        <v>36</v>
      </c>
      <c r="P44" s="23">
        <v>33.333333333333314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3152</v>
      </c>
      <c r="D45" s="21">
        <v>32.43697478991595</v>
      </c>
      <c r="E45" s="22">
        <v>778</v>
      </c>
      <c r="F45" s="21">
        <v>25.686591276252017</v>
      </c>
      <c r="G45" s="22">
        <v>1238</v>
      </c>
      <c r="H45" s="21">
        <v>0.3241491085899497</v>
      </c>
      <c r="I45" s="22">
        <v>6</v>
      </c>
      <c r="J45" s="21">
        <v>50</v>
      </c>
      <c r="K45" s="22">
        <v>1130</v>
      </c>
      <c r="L45" s="21">
        <v>116.06118546845124</v>
      </c>
      <c r="M45" s="22">
        <v>645</v>
      </c>
      <c r="N45" s="21">
        <v>532.3529411764706</v>
      </c>
      <c r="O45" s="22">
        <v>485</v>
      </c>
      <c r="P45" s="23">
        <v>15.2019002375297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344</v>
      </c>
      <c r="D46" s="21">
        <v>-7.027027027027017</v>
      </c>
      <c r="E46" s="22">
        <v>165</v>
      </c>
      <c r="F46" s="21">
        <v>-14.507772020725383</v>
      </c>
      <c r="G46" s="22">
        <v>132</v>
      </c>
      <c r="H46" s="21">
        <v>17.85714285714286</v>
      </c>
      <c r="I46" s="22">
        <v>1</v>
      </c>
      <c r="J46" s="21" t="s">
        <v>70</v>
      </c>
      <c r="K46" s="22">
        <v>46</v>
      </c>
      <c r="L46" s="21">
        <v>-29.230769230769226</v>
      </c>
      <c r="M46" s="22">
        <v>0</v>
      </c>
      <c r="N46" s="21" t="s">
        <v>71</v>
      </c>
      <c r="O46" s="22">
        <v>46</v>
      </c>
      <c r="P46" s="23">
        <v>-29.230769230769226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555</v>
      </c>
      <c r="D47" s="21">
        <v>-20.258620689655174</v>
      </c>
      <c r="E47" s="22">
        <v>244</v>
      </c>
      <c r="F47" s="21">
        <v>-12.857142857142861</v>
      </c>
      <c r="G47" s="22">
        <v>257</v>
      </c>
      <c r="H47" s="21">
        <v>-21.40672782874617</v>
      </c>
      <c r="I47" s="22">
        <v>0</v>
      </c>
      <c r="J47" s="21">
        <v>-100</v>
      </c>
      <c r="K47" s="22">
        <v>54</v>
      </c>
      <c r="L47" s="21">
        <v>-37.93103448275862</v>
      </c>
      <c r="M47" s="22">
        <v>0</v>
      </c>
      <c r="N47" s="21">
        <v>-100</v>
      </c>
      <c r="O47" s="22">
        <v>54</v>
      </c>
      <c r="P47" s="23">
        <v>50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966</v>
      </c>
      <c r="D48" s="21">
        <v>-40.03724394785847</v>
      </c>
      <c r="E48" s="22">
        <v>437</v>
      </c>
      <c r="F48" s="21">
        <v>-3.3185840707964616</v>
      </c>
      <c r="G48" s="22">
        <v>315</v>
      </c>
      <c r="H48" s="21">
        <v>-56.310679611650485</v>
      </c>
      <c r="I48" s="22">
        <v>0</v>
      </c>
      <c r="J48" s="21" t="s">
        <v>71</v>
      </c>
      <c r="K48" s="22">
        <v>214</v>
      </c>
      <c r="L48" s="21">
        <v>-51.141552511415526</v>
      </c>
      <c r="M48" s="22">
        <v>77</v>
      </c>
      <c r="N48" s="21">
        <v>-71.16104868913858</v>
      </c>
      <c r="O48" s="22">
        <v>137</v>
      </c>
      <c r="P48" s="23">
        <v>-19.88304093567251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597</v>
      </c>
      <c r="D49" s="21">
        <v>31.497797356828187</v>
      </c>
      <c r="E49" s="22">
        <v>252</v>
      </c>
      <c r="F49" s="21">
        <v>34.759358288770045</v>
      </c>
      <c r="G49" s="22">
        <v>263</v>
      </c>
      <c r="H49" s="21">
        <v>54.70588235294119</v>
      </c>
      <c r="I49" s="22">
        <v>2</v>
      </c>
      <c r="J49" s="21">
        <v>-33.33333333333334</v>
      </c>
      <c r="K49" s="22">
        <v>80</v>
      </c>
      <c r="L49" s="21">
        <v>-14.893617021276597</v>
      </c>
      <c r="M49" s="22">
        <v>0</v>
      </c>
      <c r="N49" s="21" t="s">
        <v>71</v>
      </c>
      <c r="O49" s="22">
        <v>80</v>
      </c>
      <c r="P49" s="23">
        <v>-14.893617021276597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672</v>
      </c>
      <c r="D50" s="21">
        <v>41.772151898734165</v>
      </c>
      <c r="E50" s="22">
        <v>215</v>
      </c>
      <c r="F50" s="21">
        <v>-2.714932126696837</v>
      </c>
      <c r="G50" s="22">
        <v>252</v>
      </c>
      <c r="H50" s="21">
        <v>23.529411764705884</v>
      </c>
      <c r="I50" s="22">
        <v>0</v>
      </c>
      <c r="J50" s="21">
        <v>-100</v>
      </c>
      <c r="K50" s="22">
        <v>205</v>
      </c>
      <c r="L50" s="21">
        <v>327.0833333333333</v>
      </c>
      <c r="M50" s="22">
        <v>126</v>
      </c>
      <c r="N50" s="21" t="s">
        <v>70</v>
      </c>
      <c r="O50" s="22">
        <v>77</v>
      </c>
      <c r="P50" s="23">
        <v>60.416666666666686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755</v>
      </c>
      <c r="D51" s="21">
        <v>-4.791929382093315</v>
      </c>
      <c r="E51" s="22">
        <v>354</v>
      </c>
      <c r="F51" s="21">
        <v>17.6079734219269</v>
      </c>
      <c r="G51" s="22">
        <v>271</v>
      </c>
      <c r="H51" s="21">
        <v>-18.373493975903614</v>
      </c>
      <c r="I51" s="22">
        <v>0</v>
      </c>
      <c r="J51" s="21">
        <v>-100</v>
      </c>
      <c r="K51" s="22">
        <v>130</v>
      </c>
      <c r="L51" s="21">
        <v>-15.584415584415595</v>
      </c>
      <c r="M51" s="22">
        <v>39</v>
      </c>
      <c r="N51" s="21">
        <v>-22</v>
      </c>
      <c r="O51" s="22">
        <v>91</v>
      </c>
      <c r="P51" s="23">
        <v>-8.080808080808083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744</v>
      </c>
      <c r="D52" s="25">
        <v>-26.98724239450442</v>
      </c>
      <c r="E52" s="26">
        <v>217</v>
      </c>
      <c r="F52" s="25">
        <v>17.934782608695656</v>
      </c>
      <c r="G52" s="26">
        <v>318</v>
      </c>
      <c r="H52" s="25">
        <v>-40.560747663551396</v>
      </c>
      <c r="I52" s="26">
        <v>2</v>
      </c>
      <c r="J52" s="25">
        <v>-96.49122807017544</v>
      </c>
      <c r="K52" s="26">
        <v>207</v>
      </c>
      <c r="L52" s="25">
        <v>-14.81481481481481</v>
      </c>
      <c r="M52" s="26">
        <v>102</v>
      </c>
      <c r="N52" s="25">
        <v>-28.16901408450704</v>
      </c>
      <c r="O52" s="26">
        <v>105</v>
      </c>
      <c r="P52" s="27">
        <v>7.142857142857139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70178</v>
      </c>
      <c r="D53" s="29">
        <v>9.92966681808926</v>
      </c>
      <c r="E53" s="30">
        <v>22887</v>
      </c>
      <c r="F53" s="29">
        <v>16.195359699446612</v>
      </c>
      <c r="G53" s="30">
        <v>25074</v>
      </c>
      <c r="H53" s="29">
        <v>4.296826255147451</v>
      </c>
      <c r="I53" s="30">
        <v>791</v>
      </c>
      <c r="J53" s="29">
        <v>129.94186046511626</v>
      </c>
      <c r="K53" s="30">
        <v>21426</v>
      </c>
      <c r="L53" s="29">
        <v>8.447638811560452</v>
      </c>
      <c r="M53" s="30">
        <v>9444</v>
      </c>
      <c r="N53" s="29">
        <v>1.6358157554885935</v>
      </c>
      <c r="O53" s="30">
        <v>11797</v>
      </c>
      <c r="P53" s="31">
        <v>13.640304402273372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3107</v>
      </c>
      <c r="D54" s="21">
        <v>10.805991440798863</v>
      </c>
      <c r="E54" s="22">
        <v>1068</v>
      </c>
      <c r="F54" s="21">
        <v>7.552870090634428</v>
      </c>
      <c r="G54" s="22">
        <v>1423</v>
      </c>
      <c r="H54" s="21">
        <v>-1.726519337016569</v>
      </c>
      <c r="I54" s="22">
        <v>112</v>
      </c>
      <c r="J54" s="21">
        <v>86.66666666666666</v>
      </c>
      <c r="K54" s="22">
        <v>504</v>
      </c>
      <c r="L54" s="21">
        <v>66.33663366336634</v>
      </c>
      <c r="M54" s="22">
        <v>270</v>
      </c>
      <c r="N54" s="21">
        <v>190.32258064516128</v>
      </c>
      <c r="O54" s="22">
        <v>234</v>
      </c>
      <c r="P54" s="23">
        <v>13.043478260869563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3708</v>
      </c>
      <c r="D55" s="21">
        <v>8.262773722627742</v>
      </c>
      <c r="E55" s="22">
        <v>2077</v>
      </c>
      <c r="F55" s="21">
        <v>21.24927028604786</v>
      </c>
      <c r="G55" s="22">
        <v>974</v>
      </c>
      <c r="H55" s="21">
        <v>-6.34615384615384</v>
      </c>
      <c r="I55" s="22">
        <v>6</v>
      </c>
      <c r="J55" s="21">
        <v>-77.77777777777777</v>
      </c>
      <c r="K55" s="22">
        <v>651</v>
      </c>
      <c r="L55" s="21">
        <v>0.9302325581395365</v>
      </c>
      <c r="M55" s="22">
        <v>83</v>
      </c>
      <c r="N55" s="21">
        <v>-43.91891891891891</v>
      </c>
      <c r="O55" s="22">
        <v>568</v>
      </c>
      <c r="P55" s="23">
        <v>14.285714285714278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30096</v>
      </c>
      <c r="D56" s="21">
        <v>12.824742268041248</v>
      </c>
      <c r="E56" s="22">
        <v>7526</v>
      </c>
      <c r="F56" s="21">
        <v>15.927295132470732</v>
      </c>
      <c r="G56" s="22">
        <v>11142</v>
      </c>
      <c r="H56" s="21">
        <v>8.57532644708634</v>
      </c>
      <c r="I56" s="22">
        <v>179</v>
      </c>
      <c r="J56" s="21">
        <v>61.26126126126127</v>
      </c>
      <c r="K56" s="22">
        <v>11249</v>
      </c>
      <c r="L56" s="21">
        <v>14.668705402650346</v>
      </c>
      <c r="M56" s="22">
        <v>5212</v>
      </c>
      <c r="N56" s="21">
        <v>15.71936056838365</v>
      </c>
      <c r="O56" s="22">
        <v>5869</v>
      </c>
      <c r="P56" s="23">
        <v>12.153640359258546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2259</v>
      </c>
      <c r="D57" s="21">
        <v>-1.2674825174825202</v>
      </c>
      <c r="E57" s="22">
        <v>1339</v>
      </c>
      <c r="F57" s="21">
        <v>7.983870967741936</v>
      </c>
      <c r="G57" s="22">
        <v>562</v>
      </c>
      <c r="H57" s="21">
        <v>6.641366223908918</v>
      </c>
      <c r="I57" s="22">
        <v>19</v>
      </c>
      <c r="J57" s="21">
        <v>72.72727272727272</v>
      </c>
      <c r="K57" s="22">
        <v>339</v>
      </c>
      <c r="L57" s="21">
        <v>-33.529411764705884</v>
      </c>
      <c r="M57" s="22">
        <v>72</v>
      </c>
      <c r="N57" s="21">
        <v>-76.92307692307692</v>
      </c>
      <c r="O57" s="22">
        <v>261</v>
      </c>
      <c r="P57" s="23">
        <v>31.818181818181813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7918</v>
      </c>
      <c r="D58" s="21">
        <v>21.796646669743126</v>
      </c>
      <c r="E58" s="22">
        <v>3176</v>
      </c>
      <c r="F58" s="21">
        <v>15.743440233236157</v>
      </c>
      <c r="G58" s="22">
        <v>2600</v>
      </c>
      <c r="H58" s="21">
        <v>37.34812466983624</v>
      </c>
      <c r="I58" s="22">
        <v>13</v>
      </c>
      <c r="J58" s="21">
        <v>-13.333333333333329</v>
      </c>
      <c r="K58" s="22">
        <v>2129</v>
      </c>
      <c r="L58" s="21">
        <v>15.143320713899413</v>
      </c>
      <c r="M58" s="22">
        <v>712</v>
      </c>
      <c r="N58" s="21">
        <v>17.298187808896202</v>
      </c>
      <c r="O58" s="22">
        <v>1417</v>
      </c>
      <c r="P58" s="23">
        <v>14.090177133655388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10264</v>
      </c>
      <c r="D59" s="21">
        <v>1.3128022900009881</v>
      </c>
      <c r="E59" s="22">
        <v>2833</v>
      </c>
      <c r="F59" s="21">
        <v>22.428694900605024</v>
      </c>
      <c r="G59" s="22">
        <v>3805</v>
      </c>
      <c r="H59" s="21">
        <v>5.959342801448074</v>
      </c>
      <c r="I59" s="22">
        <v>396</v>
      </c>
      <c r="J59" s="21">
        <v>1785.7142857142858</v>
      </c>
      <c r="K59" s="22">
        <v>3230</v>
      </c>
      <c r="L59" s="21">
        <v>-23.18668252080856</v>
      </c>
      <c r="M59" s="22">
        <v>1474</v>
      </c>
      <c r="N59" s="21">
        <v>-46.632874728457644</v>
      </c>
      <c r="O59" s="22">
        <v>1747</v>
      </c>
      <c r="P59" s="23">
        <v>21.06722106722107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3461</v>
      </c>
      <c r="D60" s="21">
        <v>20.048560527228588</v>
      </c>
      <c r="E60" s="22">
        <v>1308</v>
      </c>
      <c r="F60" s="21">
        <v>13.541666666666671</v>
      </c>
      <c r="G60" s="22">
        <v>1153</v>
      </c>
      <c r="H60" s="21">
        <v>7.255813953488371</v>
      </c>
      <c r="I60" s="22">
        <v>28</v>
      </c>
      <c r="J60" s="21">
        <v>833.3333333333334</v>
      </c>
      <c r="K60" s="22">
        <v>972</v>
      </c>
      <c r="L60" s="21">
        <v>48.85145482388975</v>
      </c>
      <c r="M60" s="22">
        <v>502</v>
      </c>
      <c r="N60" s="21">
        <v>97.63779527559055</v>
      </c>
      <c r="O60" s="22">
        <v>470</v>
      </c>
      <c r="P60" s="23">
        <v>17.794486215538853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1580</v>
      </c>
      <c r="D61" s="21">
        <v>18.352059925093627</v>
      </c>
      <c r="E61" s="22">
        <v>898</v>
      </c>
      <c r="F61" s="21">
        <v>46.73202614379085</v>
      </c>
      <c r="G61" s="22">
        <v>369</v>
      </c>
      <c r="H61" s="21">
        <v>-35.263157894736835</v>
      </c>
      <c r="I61" s="22">
        <v>27</v>
      </c>
      <c r="J61" s="21">
        <v>17.391304347826093</v>
      </c>
      <c r="K61" s="22">
        <v>286</v>
      </c>
      <c r="L61" s="21">
        <v>120.00000000000003</v>
      </c>
      <c r="M61" s="22">
        <v>130</v>
      </c>
      <c r="N61" s="21" t="s">
        <v>70</v>
      </c>
      <c r="O61" s="22">
        <v>156</v>
      </c>
      <c r="P61" s="23">
        <v>20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7041</v>
      </c>
      <c r="D62" s="21">
        <v>3.880200649159036</v>
      </c>
      <c r="E62" s="22">
        <v>2445</v>
      </c>
      <c r="F62" s="21">
        <v>8.521970705725693</v>
      </c>
      <c r="G62" s="22">
        <v>2728</v>
      </c>
      <c r="H62" s="21">
        <v>-12</v>
      </c>
      <c r="I62" s="22">
        <v>9</v>
      </c>
      <c r="J62" s="21">
        <v>-43.75</v>
      </c>
      <c r="K62" s="22">
        <v>1859</v>
      </c>
      <c r="L62" s="21">
        <v>31.93754435770049</v>
      </c>
      <c r="M62" s="22">
        <v>887</v>
      </c>
      <c r="N62" s="21">
        <v>88.72340425531914</v>
      </c>
      <c r="O62" s="22">
        <v>970</v>
      </c>
      <c r="P62" s="23">
        <v>3.8543897216274132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744</v>
      </c>
      <c r="D63" s="29">
        <v>-26.98724239450442</v>
      </c>
      <c r="E63" s="30">
        <v>217</v>
      </c>
      <c r="F63" s="29">
        <v>17.934782608695656</v>
      </c>
      <c r="G63" s="30">
        <v>318</v>
      </c>
      <c r="H63" s="29">
        <v>-40.560747663551396</v>
      </c>
      <c r="I63" s="30">
        <v>2</v>
      </c>
      <c r="J63" s="29">
        <v>-96.49122807017544</v>
      </c>
      <c r="K63" s="30">
        <v>207</v>
      </c>
      <c r="L63" s="29">
        <v>-14.81481481481481</v>
      </c>
      <c r="M63" s="30">
        <v>102</v>
      </c>
      <c r="N63" s="29">
        <v>-28.16901408450704</v>
      </c>
      <c r="O63" s="30">
        <v>105</v>
      </c>
      <c r="P63" s="31">
        <v>7.142857142857139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25801</v>
      </c>
      <c r="D64" s="21">
        <v>13.951947707799661</v>
      </c>
      <c r="E64" s="22">
        <v>5032</v>
      </c>
      <c r="F64" s="21">
        <v>19.923736892278356</v>
      </c>
      <c r="G64" s="22">
        <v>10338</v>
      </c>
      <c r="H64" s="21">
        <v>10.41332906119834</v>
      </c>
      <c r="I64" s="22">
        <v>118</v>
      </c>
      <c r="J64" s="21">
        <v>24.21052631578948</v>
      </c>
      <c r="K64" s="22">
        <v>10313</v>
      </c>
      <c r="L64" s="21">
        <v>14.74187805963507</v>
      </c>
      <c r="M64" s="22">
        <v>5087</v>
      </c>
      <c r="N64" s="21">
        <v>17.266021207929924</v>
      </c>
      <c r="O64" s="22">
        <v>5058</v>
      </c>
      <c r="P64" s="23">
        <v>10.509067074502937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7918</v>
      </c>
      <c r="D65" s="21">
        <v>21.796646669743126</v>
      </c>
      <c r="E65" s="22">
        <v>3176</v>
      </c>
      <c r="F65" s="21">
        <v>15.743440233236157</v>
      </c>
      <c r="G65" s="22">
        <v>2600</v>
      </c>
      <c r="H65" s="21">
        <v>37.34812466983624</v>
      </c>
      <c r="I65" s="22">
        <v>13</v>
      </c>
      <c r="J65" s="21">
        <v>-13.333333333333329</v>
      </c>
      <c r="K65" s="22">
        <v>2129</v>
      </c>
      <c r="L65" s="21">
        <v>15.143320713899413</v>
      </c>
      <c r="M65" s="22">
        <v>712</v>
      </c>
      <c r="N65" s="21">
        <v>17.298187808896202</v>
      </c>
      <c r="O65" s="22">
        <v>1417</v>
      </c>
      <c r="P65" s="23">
        <v>14.090177133655388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10264</v>
      </c>
      <c r="D66" s="21">
        <v>1.3128022900009881</v>
      </c>
      <c r="E66" s="22">
        <v>2833</v>
      </c>
      <c r="F66" s="21">
        <v>22.428694900605024</v>
      </c>
      <c r="G66" s="22">
        <v>3805</v>
      </c>
      <c r="H66" s="21">
        <v>5.959342801448074</v>
      </c>
      <c r="I66" s="22">
        <v>396</v>
      </c>
      <c r="J66" s="21">
        <v>1785.7142857142858</v>
      </c>
      <c r="K66" s="22">
        <v>3230</v>
      </c>
      <c r="L66" s="21">
        <v>-23.18668252080856</v>
      </c>
      <c r="M66" s="22">
        <v>1474</v>
      </c>
      <c r="N66" s="21">
        <v>-46.632874728457644</v>
      </c>
      <c r="O66" s="22">
        <v>1747</v>
      </c>
      <c r="P66" s="23">
        <v>21.06722106722107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26195</v>
      </c>
      <c r="D67" s="29">
        <v>6.635456950946477</v>
      </c>
      <c r="E67" s="30">
        <v>11846</v>
      </c>
      <c r="F67" s="29">
        <v>13.43483673273964</v>
      </c>
      <c r="G67" s="30">
        <v>8331</v>
      </c>
      <c r="H67" s="29">
        <v>-9.386556449858602</v>
      </c>
      <c r="I67" s="30">
        <v>264</v>
      </c>
      <c r="J67" s="29">
        <v>23.943661971830977</v>
      </c>
      <c r="K67" s="30">
        <v>5754</v>
      </c>
      <c r="L67" s="29">
        <v>22.03605514316014</v>
      </c>
      <c r="M67" s="30">
        <v>2171</v>
      </c>
      <c r="N67" s="29">
        <v>36.97160883280756</v>
      </c>
      <c r="O67" s="30">
        <v>3575</v>
      </c>
      <c r="P67" s="31">
        <v>14.620070535428027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142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3468</v>
      </c>
      <c r="D6" s="21">
        <v>17.559322033898297</v>
      </c>
      <c r="E6" s="22">
        <v>1135</v>
      </c>
      <c r="F6" s="21">
        <v>20.233050847457633</v>
      </c>
      <c r="G6" s="22">
        <v>1809</v>
      </c>
      <c r="H6" s="21">
        <v>9.769417475728147</v>
      </c>
      <c r="I6" s="22">
        <v>29</v>
      </c>
      <c r="J6" s="21">
        <v>11.538461538461547</v>
      </c>
      <c r="K6" s="22">
        <v>495</v>
      </c>
      <c r="L6" s="21">
        <v>49.09638554216869</v>
      </c>
      <c r="M6" s="22">
        <v>219</v>
      </c>
      <c r="N6" s="21">
        <v>177.21518987341773</v>
      </c>
      <c r="O6" s="22">
        <v>276</v>
      </c>
      <c r="P6" s="23">
        <v>9.09090909090908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637</v>
      </c>
      <c r="D7" s="21">
        <v>6.700167504187604</v>
      </c>
      <c r="E7" s="22">
        <v>360</v>
      </c>
      <c r="F7" s="21">
        <v>-12.408759124087581</v>
      </c>
      <c r="G7" s="22">
        <v>132</v>
      </c>
      <c r="H7" s="21">
        <v>24.52830188679245</v>
      </c>
      <c r="I7" s="22">
        <v>8</v>
      </c>
      <c r="J7" s="21" t="s">
        <v>70</v>
      </c>
      <c r="K7" s="22">
        <v>137</v>
      </c>
      <c r="L7" s="21">
        <v>71.25</v>
      </c>
      <c r="M7" s="22">
        <v>82</v>
      </c>
      <c r="N7" s="21" t="s">
        <v>70</v>
      </c>
      <c r="O7" s="22">
        <v>55</v>
      </c>
      <c r="P7" s="23">
        <v>-31.25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552</v>
      </c>
      <c r="D8" s="21">
        <v>25.17006802721089</v>
      </c>
      <c r="E8" s="22">
        <v>279</v>
      </c>
      <c r="F8" s="21">
        <v>0.3597122302158198</v>
      </c>
      <c r="G8" s="22">
        <v>237</v>
      </c>
      <c r="H8" s="21">
        <v>89.6</v>
      </c>
      <c r="I8" s="22">
        <v>1</v>
      </c>
      <c r="J8" s="21">
        <v>0</v>
      </c>
      <c r="K8" s="22">
        <v>35</v>
      </c>
      <c r="L8" s="21">
        <v>-5.4054054054054035</v>
      </c>
      <c r="M8" s="22">
        <v>0</v>
      </c>
      <c r="N8" s="21" t="s">
        <v>71</v>
      </c>
      <c r="O8" s="22">
        <v>35</v>
      </c>
      <c r="P8" s="23">
        <v>-5.4054054054054035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1428</v>
      </c>
      <c r="D9" s="21">
        <v>4.845814977973561</v>
      </c>
      <c r="E9" s="22">
        <v>428</v>
      </c>
      <c r="F9" s="21">
        <v>7.268170426065154</v>
      </c>
      <c r="G9" s="22">
        <v>593</v>
      </c>
      <c r="H9" s="21">
        <v>19.3158953722334</v>
      </c>
      <c r="I9" s="22">
        <v>3</v>
      </c>
      <c r="J9" s="21">
        <v>0</v>
      </c>
      <c r="K9" s="22">
        <v>404</v>
      </c>
      <c r="L9" s="21">
        <v>-12.742980561555072</v>
      </c>
      <c r="M9" s="22">
        <v>99</v>
      </c>
      <c r="N9" s="21">
        <v>-26.11940298507463</v>
      </c>
      <c r="O9" s="22">
        <v>305</v>
      </c>
      <c r="P9" s="23">
        <v>-7.294832826747722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247</v>
      </c>
      <c r="D10" s="21">
        <v>-27.777777777777786</v>
      </c>
      <c r="E10" s="22">
        <v>216</v>
      </c>
      <c r="F10" s="21">
        <v>-4.424778761061944</v>
      </c>
      <c r="G10" s="22">
        <v>6</v>
      </c>
      <c r="H10" s="21">
        <v>-92.5925925925926</v>
      </c>
      <c r="I10" s="22">
        <v>2</v>
      </c>
      <c r="J10" s="21" t="s">
        <v>70</v>
      </c>
      <c r="K10" s="22">
        <v>23</v>
      </c>
      <c r="L10" s="21">
        <v>-34.28571428571429</v>
      </c>
      <c r="M10" s="22">
        <v>0</v>
      </c>
      <c r="N10" s="21" t="s">
        <v>71</v>
      </c>
      <c r="O10" s="22">
        <v>23</v>
      </c>
      <c r="P10" s="23">
        <v>-34.28571428571429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455</v>
      </c>
      <c r="D11" s="21">
        <v>-16.20626151012891</v>
      </c>
      <c r="E11" s="22">
        <v>283</v>
      </c>
      <c r="F11" s="21">
        <v>-4.067796610169495</v>
      </c>
      <c r="G11" s="22">
        <v>122</v>
      </c>
      <c r="H11" s="21">
        <v>-34.05405405405405</v>
      </c>
      <c r="I11" s="22">
        <v>0</v>
      </c>
      <c r="J11" s="21" t="s">
        <v>71</v>
      </c>
      <c r="K11" s="22">
        <v>50</v>
      </c>
      <c r="L11" s="21">
        <v>-20.634920634920633</v>
      </c>
      <c r="M11" s="22">
        <v>0</v>
      </c>
      <c r="N11" s="21" t="s">
        <v>71</v>
      </c>
      <c r="O11" s="22">
        <v>50</v>
      </c>
      <c r="P11" s="23">
        <v>-20.634920634920633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852</v>
      </c>
      <c r="D12" s="21">
        <v>-6.167400881057276</v>
      </c>
      <c r="E12" s="22">
        <v>417</v>
      </c>
      <c r="F12" s="21">
        <v>-2.1126760563380316</v>
      </c>
      <c r="G12" s="22">
        <v>270</v>
      </c>
      <c r="H12" s="21">
        <v>25.581395348837205</v>
      </c>
      <c r="I12" s="22">
        <v>1</v>
      </c>
      <c r="J12" s="21">
        <v>-95.45454545454545</v>
      </c>
      <c r="K12" s="22">
        <v>164</v>
      </c>
      <c r="L12" s="21">
        <v>-33.06122448979592</v>
      </c>
      <c r="M12" s="22">
        <v>0</v>
      </c>
      <c r="N12" s="21">
        <v>-100</v>
      </c>
      <c r="O12" s="22">
        <v>164</v>
      </c>
      <c r="P12" s="23">
        <v>6.493506493506487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1854</v>
      </c>
      <c r="D13" s="21">
        <v>31.3031161473088</v>
      </c>
      <c r="E13" s="22">
        <v>708</v>
      </c>
      <c r="F13" s="21">
        <v>2.164502164502167</v>
      </c>
      <c r="G13" s="22">
        <v>339</v>
      </c>
      <c r="H13" s="21">
        <v>-16.50246305418719</v>
      </c>
      <c r="I13" s="22">
        <v>11</v>
      </c>
      <c r="J13" s="21">
        <v>175</v>
      </c>
      <c r="K13" s="22">
        <v>796</v>
      </c>
      <c r="L13" s="21">
        <v>157.6051779935275</v>
      </c>
      <c r="M13" s="22">
        <v>442</v>
      </c>
      <c r="N13" s="21" t="s">
        <v>70</v>
      </c>
      <c r="O13" s="22">
        <v>354</v>
      </c>
      <c r="P13" s="23">
        <v>14.5631067961165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739</v>
      </c>
      <c r="D14" s="21">
        <v>6.79190751445087</v>
      </c>
      <c r="E14" s="22">
        <v>394</v>
      </c>
      <c r="F14" s="21">
        <v>-3.1941031941031923</v>
      </c>
      <c r="G14" s="22">
        <v>111</v>
      </c>
      <c r="H14" s="21">
        <v>-6.722689075630257</v>
      </c>
      <c r="I14" s="22">
        <v>3</v>
      </c>
      <c r="J14" s="21" t="s">
        <v>70</v>
      </c>
      <c r="K14" s="22">
        <v>231</v>
      </c>
      <c r="L14" s="21">
        <v>39.15662650602408</v>
      </c>
      <c r="M14" s="22">
        <v>90</v>
      </c>
      <c r="N14" s="21" t="s">
        <v>70</v>
      </c>
      <c r="O14" s="22">
        <v>141</v>
      </c>
      <c r="P14" s="23">
        <v>-15.06024096385542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858</v>
      </c>
      <c r="D15" s="21">
        <v>-7.841031149301827</v>
      </c>
      <c r="E15" s="22">
        <v>495</v>
      </c>
      <c r="F15" s="21">
        <v>23.75</v>
      </c>
      <c r="G15" s="22">
        <v>171</v>
      </c>
      <c r="H15" s="21">
        <v>-20.833333333333343</v>
      </c>
      <c r="I15" s="22">
        <v>1</v>
      </c>
      <c r="J15" s="21">
        <v>0</v>
      </c>
      <c r="K15" s="22">
        <v>191</v>
      </c>
      <c r="L15" s="21">
        <v>-39.171974522293</v>
      </c>
      <c r="M15" s="22">
        <v>0</v>
      </c>
      <c r="N15" s="21">
        <v>-100</v>
      </c>
      <c r="O15" s="22">
        <v>191</v>
      </c>
      <c r="P15" s="23">
        <v>-10.328638497652591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3676</v>
      </c>
      <c r="D16" s="21">
        <v>-8.89714993804212</v>
      </c>
      <c r="E16" s="22">
        <v>1285</v>
      </c>
      <c r="F16" s="21">
        <v>14.937388193202139</v>
      </c>
      <c r="G16" s="22">
        <v>1152</v>
      </c>
      <c r="H16" s="21">
        <v>-8.860759493670884</v>
      </c>
      <c r="I16" s="22">
        <v>2</v>
      </c>
      <c r="J16" s="21">
        <v>-94.11764705882354</v>
      </c>
      <c r="K16" s="22">
        <v>1237</v>
      </c>
      <c r="L16" s="21">
        <v>-23.59481161210624</v>
      </c>
      <c r="M16" s="22">
        <v>87</v>
      </c>
      <c r="N16" s="21">
        <v>-78.62407862407862</v>
      </c>
      <c r="O16" s="22">
        <v>1144</v>
      </c>
      <c r="P16" s="23">
        <v>-5.61056105610561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4134</v>
      </c>
      <c r="D17" s="21">
        <v>7.656250000000014</v>
      </c>
      <c r="E17" s="22">
        <v>1271</v>
      </c>
      <c r="F17" s="21">
        <v>21.04761904761905</v>
      </c>
      <c r="G17" s="22">
        <v>1519</v>
      </c>
      <c r="H17" s="21">
        <v>11.691176470588232</v>
      </c>
      <c r="I17" s="22">
        <v>37</v>
      </c>
      <c r="J17" s="21">
        <v>516.6666666666667</v>
      </c>
      <c r="K17" s="22">
        <v>1307</v>
      </c>
      <c r="L17" s="21">
        <v>-8.216292134831463</v>
      </c>
      <c r="M17" s="22">
        <v>240</v>
      </c>
      <c r="N17" s="21">
        <v>-51.515151515151516</v>
      </c>
      <c r="O17" s="22">
        <v>1041</v>
      </c>
      <c r="P17" s="23">
        <v>12.662337662337663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12176</v>
      </c>
      <c r="D18" s="21">
        <v>4.8119135749332855</v>
      </c>
      <c r="E18" s="22">
        <v>1363</v>
      </c>
      <c r="F18" s="21">
        <v>18.52173913043478</v>
      </c>
      <c r="G18" s="22">
        <v>5819</v>
      </c>
      <c r="H18" s="21">
        <v>5.569666182873732</v>
      </c>
      <c r="I18" s="22">
        <v>43</v>
      </c>
      <c r="J18" s="21">
        <v>-77.60416666666666</v>
      </c>
      <c r="K18" s="22">
        <v>4951</v>
      </c>
      <c r="L18" s="21">
        <v>3.947092168801177</v>
      </c>
      <c r="M18" s="22">
        <v>3423</v>
      </c>
      <c r="N18" s="21">
        <v>8.701174976182926</v>
      </c>
      <c r="O18" s="22">
        <v>1512</v>
      </c>
      <c r="P18" s="23">
        <v>-4.060913705583758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4487</v>
      </c>
      <c r="D19" s="21">
        <v>-22.864019253910953</v>
      </c>
      <c r="E19" s="22">
        <v>873</v>
      </c>
      <c r="F19" s="21">
        <v>-10.91836734693878</v>
      </c>
      <c r="G19" s="22">
        <v>1409</v>
      </c>
      <c r="H19" s="21">
        <v>-25.05319148936171</v>
      </c>
      <c r="I19" s="22">
        <v>3</v>
      </c>
      <c r="J19" s="21">
        <v>-86.36363636363636</v>
      </c>
      <c r="K19" s="22">
        <v>2202</v>
      </c>
      <c r="L19" s="21">
        <v>-24.974446337308336</v>
      </c>
      <c r="M19" s="22">
        <v>1367</v>
      </c>
      <c r="N19" s="21">
        <v>-14.455569461827295</v>
      </c>
      <c r="O19" s="22">
        <v>809</v>
      </c>
      <c r="P19" s="23">
        <v>-37.23816912335144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937</v>
      </c>
      <c r="D20" s="21">
        <v>-6.3936063936064045</v>
      </c>
      <c r="E20" s="22">
        <v>565</v>
      </c>
      <c r="F20" s="21">
        <v>0</v>
      </c>
      <c r="G20" s="22">
        <v>190</v>
      </c>
      <c r="H20" s="21">
        <v>-25.196850393700785</v>
      </c>
      <c r="I20" s="22">
        <v>0</v>
      </c>
      <c r="J20" s="21">
        <v>-100</v>
      </c>
      <c r="K20" s="22">
        <v>182</v>
      </c>
      <c r="L20" s="21">
        <v>0.552486187845318</v>
      </c>
      <c r="M20" s="22">
        <v>82</v>
      </c>
      <c r="N20" s="21">
        <v>-6.818181818181827</v>
      </c>
      <c r="O20" s="22">
        <v>100</v>
      </c>
      <c r="P20" s="23">
        <v>7.526881720430097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371</v>
      </c>
      <c r="D21" s="21">
        <v>-2.6246719160104988</v>
      </c>
      <c r="E21" s="22">
        <v>232</v>
      </c>
      <c r="F21" s="21">
        <v>-15.94202898550725</v>
      </c>
      <c r="G21" s="22">
        <v>103</v>
      </c>
      <c r="H21" s="21">
        <v>68.85245901639345</v>
      </c>
      <c r="I21" s="22">
        <v>0</v>
      </c>
      <c r="J21" s="21">
        <v>-100</v>
      </c>
      <c r="K21" s="22">
        <v>36</v>
      </c>
      <c r="L21" s="21">
        <v>-14.285714285714292</v>
      </c>
      <c r="M21" s="22">
        <v>0</v>
      </c>
      <c r="N21" s="21" t="s">
        <v>71</v>
      </c>
      <c r="O21" s="22">
        <v>36</v>
      </c>
      <c r="P21" s="23">
        <v>-10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614</v>
      </c>
      <c r="D22" s="21">
        <v>7.908611599297018</v>
      </c>
      <c r="E22" s="22">
        <v>322</v>
      </c>
      <c r="F22" s="21">
        <v>7.692307692307693</v>
      </c>
      <c r="G22" s="22">
        <v>200</v>
      </c>
      <c r="H22" s="21">
        <v>-2.9126213592232943</v>
      </c>
      <c r="I22" s="22">
        <v>0</v>
      </c>
      <c r="J22" s="21">
        <v>-100</v>
      </c>
      <c r="K22" s="22">
        <v>92</v>
      </c>
      <c r="L22" s="21">
        <v>46.031746031746025</v>
      </c>
      <c r="M22" s="22">
        <v>26</v>
      </c>
      <c r="N22" s="21" t="s">
        <v>70</v>
      </c>
      <c r="O22" s="22">
        <v>66</v>
      </c>
      <c r="P22" s="23">
        <v>4.761904761904773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365</v>
      </c>
      <c r="D23" s="21">
        <v>22.483221476510067</v>
      </c>
      <c r="E23" s="22">
        <v>209</v>
      </c>
      <c r="F23" s="21">
        <v>8.854166666666671</v>
      </c>
      <c r="G23" s="22">
        <v>100</v>
      </c>
      <c r="H23" s="21">
        <v>42.85714285714286</v>
      </c>
      <c r="I23" s="22">
        <v>17</v>
      </c>
      <c r="J23" s="21">
        <v>750</v>
      </c>
      <c r="K23" s="22">
        <v>39</v>
      </c>
      <c r="L23" s="21">
        <v>14.705882352941174</v>
      </c>
      <c r="M23" s="22">
        <v>0</v>
      </c>
      <c r="N23" s="21" t="s">
        <v>71</v>
      </c>
      <c r="O23" s="22">
        <v>39</v>
      </c>
      <c r="P23" s="23">
        <v>14.705882352941174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198</v>
      </c>
      <c r="D24" s="21">
        <v>-36.94267515923567</v>
      </c>
      <c r="E24" s="22">
        <v>142</v>
      </c>
      <c r="F24" s="21">
        <v>-36.03603603603604</v>
      </c>
      <c r="G24" s="22">
        <v>26</v>
      </c>
      <c r="H24" s="21">
        <v>-45.833333333333336</v>
      </c>
      <c r="I24" s="22">
        <v>3</v>
      </c>
      <c r="J24" s="21">
        <v>200</v>
      </c>
      <c r="K24" s="22">
        <v>27</v>
      </c>
      <c r="L24" s="21">
        <v>-37.2093023255814</v>
      </c>
      <c r="M24" s="22">
        <v>0</v>
      </c>
      <c r="N24" s="21" t="s">
        <v>71</v>
      </c>
      <c r="O24" s="22">
        <v>27</v>
      </c>
      <c r="P24" s="23">
        <v>-37.2093023255814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829</v>
      </c>
      <c r="D25" s="21">
        <v>-13.825363825363823</v>
      </c>
      <c r="E25" s="22">
        <v>563</v>
      </c>
      <c r="F25" s="21">
        <v>5.037313432835816</v>
      </c>
      <c r="G25" s="22">
        <v>142</v>
      </c>
      <c r="H25" s="21">
        <v>-48.17518248175182</v>
      </c>
      <c r="I25" s="22">
        <v>3</v>
      </c>
      <c r="J25" s="21">
        <v>-40</v>
      </c>
      <c r="K25" s="22">
        <v>121</v>
      </c>
      <c r="L25" s="21">
        <v>-17.687074829931973</v>
      </c>
      <c r="M25" s="22">
        <v>19</v>
      </c>
      <c r="N25" s="21" t="s">
        <v>70</v>
      </c>
      <c r="O25" s="22">
        <v>102</v>
      </c>
      <c r="P25" s="23">
        <v>-17.74193548387096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1046</v>
      </c>
      <c r="D26" s="21">
        <v>-5.935251798561154</v>
      </c>
      <c r="E26" s="22">
        <v>538</v>
      </c>
      <c r="F26" s="21">
        <v>6.324110671936765</v>
      </c>
      <c r="G26" s="22">
        <v>305</v>
      </c>
      <c r="H26" s="21">
        <v>36.77130044843048</v>
      </c>
      <c r="I26" s="22">
        <v>1</v>
      </c>
      <c r="J26" s="21" t="s">
        <v>70</v>
      </c>
      <c r="K26" s="22">
        <v>202</v>
      </c>
      <c r="L26" s="21">
        <v>-47.25848563968669</v>
      </c>
      <c r="M26" s="22">
        <v>54</v>
      </c>
      <c r="N26" s="21">
        <v>-76</v>
      </c>
      <c r="O26" s="22">
        <v>148</v>
      </c>
      <c r="P26" s="23">
        <v>-6.329113924050631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1931</v>
      </c>
      <c r="D27" s="21">
        <v>8.85005636978579</v>
      </c>
      <c r="E27" s="22">
        <v>987</v>
      </c>
      <c r="F27" s="21">
        <v>6.702702702702695</v>
      </c>
      <c r="G27" s="22">
        <v>617</v>
      </c>
      <c r="H27" s="21">
        <v>20.980392156862735</v>
      </c>
      <c r="I27" s="22">
        <v>5</v>
      </c>
      <c r="J27" s="21">
        <v>0</v>
      </c>
      <c r="K27" s="22">
        <v>322</v>
      </c>
      <c r="L27" s="21">
        <v>-3.592814371257475</v>
      </c>
      <c r="M27" s="22">
        <v>0</v>
      </c>
      <c r="N27" s="21">
        <v>-100</v>
      </c>
      <c r="O27" s="22">
        <v>322</v>
      </c>
      <c r="P27" s="23">
        <v>27.77777777777777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5224</v>
      </c>
      <c r="D28" s="21">
        <v>-3.312974273551731</v>
      </c>
      <c r="E28" s="22">
        <v>1536</v>
      </c>
      <c r="F28" s="21">
        <v>3.7837837837837895</v>
      </c>
      <c r="G28" s="22">
        <v>1741</v>
      </c>
      <c r="H28" s="21">
        <v>9.290646578782173</v>
      </c>
      <c r="I28" s="22">
        <v>61</v>
      </c>
      <c r="J28" s="21">
        <v>258.8235294117647</v>
      </c>
      <c r="K28" s="22">
        <v>1886</v>
      </c>
      <c r="L28" s="21">
        <v>-18.46087332468656</v>
      </c>
      <c r="M28" s="22">
        <v>905</v>
      </c>
      <c r="N28" s="21">
        <v>-32.36173393124065</v>
      </c>
      <c r="O28" s="22">
        <v>981</v>
      </c>
      <c r="P28" s="23">
        <v>0.6153846153846132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923</v>
      </c>
      <c r="D29" s="21">
        <v>33.18903318903318</v>
      </c>
      <c r="E29" s="22">
        <v>417</v>
      </c>
      <c r="F29" s="21">
        <v>6.92307692307692</v>
      </c>
      <c r="G29" s="22">
        <v>386</v>
      </c>
      <c r="H29" s="21">
        <v>100</v>
      </c>
      <c r="I29" s="22">
        <v>23</v>
      </c>
      <c r="J29" s="21">
        <v>2200</v>
      </c>
      <c r="K29" s="22">
        <v>97</v>
      </c>
      <c r="L29" s="21">
        <v>-11.0091743119266</v>
      </c>
      <c r="M29" s="22">
        <v>0</v>
      </c>
      <c r="N29" s="21" t="s">
        <v>71</v>
      </c>
      <c r="O29" s="22">
        <v>97</v>
      </c>
      <c r="P29" s="23">
        <v>-11.0091743119266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695</v>
      </c>
      <c r="D30" s="21">
        <v>11.916264090177137</v>
      </c>
      <c r="E30" s="22">
        <v>392</v>
      </c>
      <c r="F30" s="21">
        <v>28.104575163398692</v>
      </c>
      <c r="G30" s="22">
        <v>223</v>
      </c>
      <c r="H30" s="21">
        <v>41.139240506329116</v>
      </c>
      <c r="I30" s="22">
        <v>2</v>
      </c>
      <c r="J30" s="21">
        <v>100</v>
      </c>
      <c r="K30" s="22">
        <v>78</v>
      </c>
      <c r="L30" s="21">
        <v>-50</v>
      </c>
      <c r="M30" s="22">
        <v>0</v>
      </c>
      <c r="N30" s="21">
        <v>-100</v>
      </c>
      <c r="O30" s="22">
        <v>78</v>
      </c>
      <c r="P30" s="23">
        <v>-22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1798</v>
      </c>
      <c r="D31" s="21">
        <v>57.71929824561403</v>
      </c>
      <c r="E31" s="22">
        <v>407</v>
      </c>
      <c r="F31" s="21">
        <v>33.88157894736844</v>
      </c>
      <c r="G31" s="22">
        <v>995</v>
      </c>
      <c r="H31" s="21">
        <v>141.50485436893203</v>
      </c>
      <c r="I31" s="22">
        <v>1</v>
      </c>
      <c r="J31" s="21">
        <v>0</v>
      </c>
      <c r="K31" s="22">
        <v>395</v>
      </c>
      <c r="L31" s="21">
        <v>-6.619385342789599</v>
      </c>
      <c r="M31" s="22">
        <v>147</v>
      </c>
      <c r="N31" s="21">
        <v>-24.226804123711347</v>
      </c>
      <c r="O31" s="22">
        <v>248</v>
      </c>
      <c r="P31" s="23">
        <v>8.296943231441062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7150</v>
      </c>
      <c r="D32" s="21">
        <v>77.77225261064146</v>
      </c>
      <c r="E32" s="22">
        <v>992</v>
      </c>
      <c r="F32" s="21">
        <v>41.714285714285694</v>
      </c>
      <c r="G32" s="22">
        <v>3592</v>
      </c>
      <c r="H32" s="21">
        <v>79.33100349475785</v>
      </c>
      <c r="I32" s="22">
        <v>13</v>
      </c>
      <c r="J32" s="21">
        <v>-27.777777777777786</v>
      </c>
      <c r="K32" s="22">
        <v>2553</v>
      </c>
      <c r="L32" s="21">
        <v>96.23366641045351</v>
      </c>
      <c r="M32" s="22">
        <v>1579</v>
      </c>
      <c r="N32" s="21">
        <v>169.9145299145299</v>
      </c>
      <c r="O32" s="22">
        <v>950</v>
      </c>
      <c r="P32" s="23">
        <v>39.91163475699557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2620</v>
      </c>
      <c r="D33" s="21">
        <v>-19.384615384615387</v>
      </c>
      <c r="E33" s="22">
        <v>727</v>
      </c>
      <c r="F33" s="21">
        <v>9.65309200603319</v>
      </c>
      <c r="G33" s="22">
        <v>1181</v>
      </c>
      <c r="H33" s="21">
        <v>72.4087591240876</v>
      </c>
      <c r="I33" s="22">
        <v>2</v>
      </c>
      <c r="J33" s="21">
        <v>-98.33333333333333</v>
      </c>
      <c r="K33" s="22">
        <v>710</v>
      </c>
      <c r="L33" s="21">
        <v>-60.15712682379349</v>
      </c>
      <c r="M33" s="22">
        <v>238</v>
      </c>
      <c r="N33" s="21">
        <v>-82.13213213213213</v>
      </c>
      <c r="O33" s="22">
        <v>462</v>
      </c>
      <c r="P33" s="23">
        <v>5.720823798626995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456</v>
      </c>
      <c r="D34" s="21">
        <v>29.914529914529908</v>
      </c>
      <c r="E34" s="22">
        <v>224</v>
      </c>
      <c r="F34" s="21">
        <v>14.285714285714278</v>
      </c>
      <c r="G34" s="22">
        <v>110</v>
      </c>
      <c r="H34" s="21">
        <v>37.5</v>
      </c>
      <c r="I34" s="22">
        <v>0</v>
      </c>
      <c r="J34" s="21">
        <v>-100</v>
      </c>
      <c r="K34" s="22">
        <v>122</v>
      </c>
      <c r="L34" s="21">
        <v>64.86486486486487</v>
      </c>
      <c r="M34" s="22">
        <v>0</v>
      </c>
      <c r="N34" s="21" t="s">
        <v>71</v>
      </c>
      <c r="O34" s="22">
        <v>122</v>
      </c>
      <c r="P34" s="23">
        <v>64.86486486486487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463</v>
      </c>
      <c r="D35" s="21">
        <v>-28.328173374613</v>
      </c>
      <c r="E35" s="22">
        <v>299</v>
      </c>
      <c r="F35" s="21">
        <v>7.942238267148014</v>
      </c>
      <c r="G35" s="22">
        <v>94</v>
      </c>
      <c r="H35" s="21">
        <v>-68.77076411960132</v>
      </c>
      <c r="I35" s="22">
        <v>0</v>
      </c>
      <c r="J35" s="21">
        <v>-100</v>
      </c>
      <c r="K35" s="22">
        <v>70</v>
      </c>
      <c r="L35" s="21">
        <v>59.09090909090909</v>
      </c>
      <c r="M35" s="22">
        <v>0</v>
      </c>
      <c r="N35" s="21" t="s">
        <v>71</v>
      </c>
      <c r="O35" s="22">
        <v>66</v>
      </c>
      <c r="P35" s="23">
        <v>50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181</v>
      </c>
      <c r="D36" s="21">
        <v>18.300653594771248</v>
      </c>
      <c r="E36" s="22">
        <v>129</v>
      </c>
      <c r="F36" s="21">
        <v>16.21621621621621</v>
      </c>
      <c r="G36" s="22">
        <v>39</v>
      </c>
      <c r="H36" s="21">
        <v>39.28571428571428</v>
      </c>
      <c r="I36" s="22">
        <v>0</v>
      </c>
      <c r="J36" s="21">
        <v>-100</v>
      </c>
      <c r="K36" s="22">
        <v>13</v>
      </c>
      <c r="L36" s="21">
        <v>0</v>
      </c>
      <c r="M36" s="22">
        <v>0</v>
      </c>
      <c r="N36" s="21" t="s">
        <v>71</v>
      </c>
      <c r="O36" s="22">
        <v>13</v>
      </c>
      <c r="P36" s="23">
        <v>0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232</v>
      </c>
      <c r="D37" s="21">
        <v>-1.6949152542372872</v>
      </c>
      <c r="E37" s="22">
        <v>114</v>
      </c>
      <c r="F37" s="21">
        <v>-20.833333333333343</v>
      </c>
      <c r="G37" s="22">
        <v>45</v>
      </c>
      <c r="H37" s="21">
        <v>-39.189189189189186</v>
      </c>
      <c r="I37" s="22">
        <v>0</v>
      </c>
      <c r="J37" s="21" t="s">
        <v>71</v>
      </c>
      <c r="K37" s="22">
        <v>73</v>
      </c>
      <c r="L37" s="21">
        <v>305.55555555555554</v>
      </c>
      <c r="M37" s="22">
        <v>65</v>
      </c>
      <c r="N37" s="21" t="s">
        <v>70</v>
      </c>
      <c r="O37" s="22">
        <v>8</v>
      </c>
      <c r="P37" s="23">
        <v>-55.55555555555556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1091</v>
      </c>
      <c r="D38" s="21">
        <v>35.1920693928129</v>
      </c>
      <c r="E38" s="22">
        <v>480</v>
      </c>
      <c r="F38" s="21">
        <v>26.315789473684205</v>
      </c>
      <c r="G38" s="22">
        <v>341</v>
      </c>
      <c r="H38" s="21">
        <v>30.651340996168585</v>
      </c>
      <c r="I38" s="22">
        <v>2</v>
      </c>
      <c r="J38" s="21">
        <v>-33.33333333333334</v>
      </c>
      <c r="K38" s="22">
        <v>268</v>
      </c>
      <c r="L38" s="21">
        <v>64.41717791411043</v>
      </c>
      <c r="M38" s="22">
        <v>146</v>
      </c>
      <c r="N38" s="21">
        <v>121.21212121212119</v>
      </c>
      <c r="O38" s="22">
        <v>122</v>
      </c>
      <c r="P38" s="23">
        <v>25.773195876288653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1353</v>
      </c>
      <c r="D39" s="21">
        <v>33.69565217391303</v>
      </c>
      <c r="E39" s="22">
        <v>442</v>
      </c>
      <c r="F39" s="21">
        <v>13.917525773195877</v>
      </c>
      <c r="G39" s="22">
        <v>517</v>
      </c>
      <c r="H39" s="21">
        <v>153.43137254901958</v>
      </c>
      <c r="I39" s="22">
        <v>0</v>
      </c>
      <c r="J39" s="21">
        <v>-100</v>
      </c>
      <c r="K39" s="22">
        <v>394</v>
      </c>
      <c r="L39" s="21">
        <v>8.241758241758234</v>
      </c>
      <c r="M39" s="22">
        <v>129</v>
      </c>
      <c r="N39" s="21">
        <v>-12.837837837837839</v>
      </c>
      <c r="O39" s="22">
        <v>265</v>
      </c>
      <c r="P39" s="23">
        <v>22.68518518518519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591</v>
      </c>
      <c r="D40" s="21">
        <v>13.0019120458891</v>
      </c>
      <c r="E40" s="22">
        <v>248</v>
      </c>
      <c r="F40" s="21">
        <v>-1.1952191235059786</v>
      </c>
      <c r="G40" s="22">
        <v>173</v>
      </c>
      <c r="H40" s="21">
        <v>9.49367088607596</v>
      </c>
      <c r="I40" s="22">
        <v>2</v>
      </c>
      <c r="J40" s="21">
        <v>0</v>
      </c>
      <c r="K40" s="22">
        <v>168</v>
      </c>
      <c r="L40" s="21">
        <v>50</v>
      </c>
      <c r="M40" s="22">
        <v>87</v>
      </c>
      <c r="N40" s="21">
        <v>97.72727272727272</v>
      </c>
      <c r="O40" s="22">
        <v>81</v>
      </c>
      <c r="P40" s="23">
        <v>19.117647058823522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223</v>
      </c>
      <c r="D41" s="21">
        <v>-32.21884498480243</v>
      </c>
      <c r="E41" s="22">
        <v>148</v>
      </c>
      <c r="F41" s="21">
        <v>-19.12568306010928</v>
      </c>
      <c r="G41" s="22">
        <v>52</v>
      </c>
      <c r="H41" s="21">
        <v>-53.982300884955755</v>
      </c>
      <c r="I41" s="22">
        <v>1</v>
      </c>
      <c r="J41" s="21" t="s">
        <v>70</v>
      </c>
      <c r="K41" s="22">
        <v>22</v>
      </c>
      <c r="L41" s="21">
        <v>-33.33333333333334</v>
      </c>
      <c r="M41" s="22">
        <v>0</v>
      </c>
      <c r="N41" s="21" t="s">
        <v>71</v>
      </c>
      <c r="O41" s="22">
        <v>22</v>
      </c>
      <c r="P41" s="23">
        <v>-33.33333333333334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602</v>
      </c>
      <c r="D42" s="21">
        <v>56.770833333333314</v>
      </c>
      <c r="E42" s="22">
        <v>244</v>
      </c>
      <c r="F42" s="21">
        <v>6.08695652173914</v>
      </c>
      <c r="G42" s="22">
        <v>87</v>
      </c>
      <c r="H42" s="21">
        <v>77.55102040816325</v>
      </c>
      <c r="I42" s="22">
        <v>0</v>
      </c>
      <c r="J42" s="21">
        <v>-100</v>
      </c>
      <c r="K42" s="22">
        <v>271</v>
      </c>
      <c r="L42" s="21">
        <v>171</v>
      </c>
      <c r="M42" s="22">
        <v>210</v>
      </c>
      <c r="N42" s="21">
        <v>288.88888888888886</v>
      </c>
      <c r="O42" s="22">
        <v>61</v>
      </c>
      <c r="P42" s="23">
        <v>32.60869565217391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453</v>
      </c>
      <c r="D43" s="21">
        <v>-22.030981067125637</v>
      </c>
      <c r="E43" s="22">
        <v>273</v>
      </c>
      <c r="F43" s="21">
        <v>-6.506849315068493</v>
      </c>
      <c r="G43" s="22">
        <v>92</v>
      </c>
      <c r="H43" s="21">
        <v>-59.825327510917035</v>
      </c>
      <c r="I43" s="22">
        <v>1</v>
      </c>
      <c r="J43" s="21" t="s">
        <v>70</v>
      </c>
      <c r="K43" s="22">
        <v>87</v>
      </c>
      <c r="L43" s="21">
        <v>45</v>
      </c>
      <c r="M43" s="22">
        <v>48</v>
      </c>
      <c r="N43" s="21" t="s">
        <v>70</v>
      </c>
      <c r="O43" s="22">
        <v>39</v>
      </c>
      <c r="P43" s="23">
        <v>-35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217</v>
      </c>
      <c r="D44" s="21">
        <v>-26.689189189189193</v>
      </c>
      <c r="E44" s="22">
        <v>111</v>
      </c>
      <c r="F44" s="21">
        <v>-5.128205128205138</v>
      </c>
      <c r="G44" s="22">
        <v>64</v>
      </c>
      <c r="H44" s="21">
        <v>-8.57142857142857</v>
      </c>
      <c r="I44" s="22">
        <v>1</v>
      </c>
      <c r="J44" s="21">
        <v>-94.73684210526316</v>
      </c>
      <c r="K44" s="22">
        <v>41</v>
      </c>
      <c r="L44" s="21">
        <v>-54.44444444444444</v>
      </c>
      <c r="M44" s="22">
        <v>0</v>
      </c>
      <c r="N44" s="21">
        <v>-100</v>
      </c>
      <c r="O44" s="22">
        <v>41</v>
      </c>
      <c r="P44" s="23">
        <v>70.83333333333331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3531</v>
      </c>
      <c r="D45" s="21">
        <v>14.013561511139812</v>
      </c>
      <c r="E45" s="22">
        <v>768</v>
      </c>
      <c r="F45" s="21">
        <v>24.271844660194162</v>
      </c>
      <c r="G45" s="22">
        <v>1897</v>
      </c>
      <c r="H45" s="21">
        <v>10.870835768556404</v>
      </c>
      <c r="I45" s="22">
        <v>2</v>
      </c>
      <c r="J45" s="21">
        <v>100</v>
      </c>
      <c r="K45" s="22">
        <v>864</v>
      </c>
      <c r="L45" s="21">
        <v>12.646675358539767</v>
      </c>
      <c r="M45" s="22">
        <v>431</v>
      </c>
      <c r="N45" s="21">
        <v>33.85093167701862</v>
      </c>
      <c r="O45" s="22">
        <v>433</v>
      </c>
      <c r="P45" s="23">
        <v>-2.696629213483149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504</v>
      </c>
      <c r="D46" s="21">
        <v>99.2094861660079</v>
      </c>
      <c r="E46" s="22">
        <v>207</v>
      </c>
      <c r="F46" s="21">
        <v>36.18421052631581</v>
      </c>
      <c r="G46" s="22">
        <v>81</v>
      </c>
      <c r="H46" s="21">
        <v>22.727272727272734</v>
      </c>
      <c r="I46" s="22">
        <v>11</v>
      </c>
      <c r="J46" s="21">
        <v>1000</v>
      </c>
      <c r="K46" s="22">
        <v>205</v>
      </c>
      <c r="L46" s="21">
        <v>502.9411764705882</v>
      </c>
      <c r="M46" s="22">
        <v>148</v>
      </c>
      <c r="N46" s="21" t="s">
        <v>70</v>
      </c>
      <c r="O46" s="22">
        <v>57</v>
      </c>
      <c r="P46" s="23">
        <v>67.64705882352942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477</v>
      </c>
      <c r="D47" s="21">
        <v>42.81437125748505</v>
      </c>
      <c r="E47" s="22">
        <v>213</v>
      </c>
      <c r="F47" s="21">
        <v>33.96226415094338</v>
      </c>
      <c r="G47" s="22">
        <v>227</v>
      </c>
      <c r="H47" s="21">
        <v>44.5859872611465</v>
      </c>
      <c r="I47" s="22">
        <v>0</v>
      </c>
      <c r="J47" s="21" t="s">
        <v>71</v>
      </c>
      <c r="K47" s="22">
        <v>37</v>
      </c>
      <c r="L47" s="21">
        <v>105.55555555555554</v>
      </c>
      <c r="M47" s="22">
        <v>0</v>
      </c>
      <c r="N47" s="21" t="s">
        <v>71</v>
      </c>
      <c r="O47" s="22">
        <v>37</v>
      </c>
      <c r="P47" s="23">
        <v>105.55555555555554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1282</v>
      </c>
      <c r="D48" s="21">
        <v>62.27848101265823</v>
      </c>
      <c r="E48" s="22">
        <v>442</v>
      </c>
      <c r="F48" s="21">
        <v>5.995203836930457</v>
      </c>
      <c r="G48" s="22">
        <v>554</v>
      </c>
      <c r="H48" s="21">
        <v>122.48995983935745</v>
      </c>
      <c r="I48" s="22">
        <v>30</v>
      </c>
      <c r="J48" s="21" t="s">
        <v>70</v>
      </c>
      <c r="K48" s="22">
        <v>256</v>
      </c>
      <c r="L48" s="21">
        <v>106.4516129032258</v>
      </c>
      <c r="M48" s="22">
        <v>103</v>
      </c>
      <c r="N48" s="21" t="s">
        <v>70</v>
      </c>
      <c r="O48" s="22">
        <v>153</v>
      </c>
      <c r="P48" s="23">
        <v>23.38709677419355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390</v>
      </c>
      <c r="D49" s="21">
        <v>-25</v>
      </c>
      <c r="E49" s="22">
        <v>172</v>
      </c>
      <c r="F49" s="21">
        <v>-19.626168224299064</v>
      </c>
      <c r="G49" s="22">
        <v>171</v>
      </c>
      <c r="H49" s="21">
        <v>-26.923076923076934</v>
      </c>
      <c r="I49" s="22">
        <v>0</v>
      </c>
      <c r="J49" s="21">
        <v>-100</v>
      </c>
      <c r="K49" s="22">
        <v>47</v>
      </c>
      <c r="L49" s="21">
        <v>-33.80281690140845</v>
      </c>
      <c r="M49" s="22">
        <v>0</v>
      </c>
      <c r="N49" s="21" t="s">
        <v>71</v>
      </c>
      <c r="O49" s="22">
        <v>47</v>
      </c>
      <c r="P49" s="23">
        <v>-33.80281690140845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596</v>
      </c>
      <c r="D50" s="21">
        <v>14.615384615384613</v>
      </c>
      <c r="E50" s="22">
        <v>260</v>
      </c>
      <c r="F50" s="21">
        <v>9.704641350210963</v>
      </c>
      <c r="G50" s="22">
        <v>102</v>
      </c>
      <c r="H50" s="21">
        <v>-53.63636363636364</v>
      </c>
      <c r="I50" s="22">
        <v>3</v>
      </c>
      <c r="J50" s="21">
        <v>0</v>
      </c>
      <c r="K50" s="22">
        <v>231</v>
      </c>
      <c r="L50" s="21">
        <v>285</v>
      </c>
      <c r="M50" s="22">
        <v>153</v>
      </c>
      <c r="N50" s="21" t="s">
        <v>70</v>
      </c>
      <c r="O50" s="22">
        <v>78</v>
      </c>
      <c r="P50" s="23">
        <v>30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702</v>
      </c>
      <c r="D51" s="21">
        <v>21.034482758620697</v>
      </c>
      <c r="E51" s="22">
        <v>349</v>
      </c>
      <c r="F51" s="21">
        <v>8.04953560371517</v>
      </c>
      <c r="G51" s="22">
        <v>246</v>
      </c>
      <c r="H51" s="21">
        <v>73.2394366197183</v>
      </c>
      <c r="I51" s="22">
        <v>1</v>
      </c>
      <c r="J51" s="21">
        <v>-90.9090909090909</v>
      </c>
      <c r="K51" s="22">
        <v>106</v>
      </c>
      <c r="L51" s="21">
        <v>1.9230769230769198</v>
      </c>
      <c r="M51" s="22">
        <v>0</v>
      </c>
      <c r="N51" s="21">
        <v>-100</v>
      </c>
      <c r="O51" s="22">
        <v>106</v>
      </c>
      <c r="P51" s="23">
        <v>23.25581395348837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913</v>
      </c>
      <c r="D52" s="25">
        <v>-19.131975199291404</v>
      </c>
      <c r="E52" s="26">
        <v>218</v>
      </c>
      <c r="F52" s="25">
        <v>15.957446808510639</v>
      </c>
      <c r="G52" s="26">
        <v>443</v>
      </c>
      <c r="H52" s="25">
        <v>-39.2318244170096</v>
      </c>
      <c r="I52" s="26">
        <v>7</v>
      </c>
      <c r="J52" s="25" t="s">
        <v>70</v>
      </c>
      <c r="K52" s="26">
        <v>245</v>
      </c>
      <c r="L52" s="25">
        <v>15.566037735849065</v>
      </c>
      <c r="M52" s="26">
        <v>157</v>
      </c>
      <c r="N52" s="25">
        <v>207.843137254902</v>
      </c>
      <c r="O52" s="26">
        <v>88</v>
      </c>
      <c r="P52" s="27">
        <v>-44.30379746835443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74521</v>
      </c>
      <c r="D53" s="29">
        <v>7.1196527138914405</v>
      </c>
      <c r="E53" s="30">
        <v>22877</v>
      </c>
      <c r="F53" s="29">
        <v>8.844799695499091</v>
      </c>
      <c r="G53" s="30">
        <v>28825</v>
      </c>
      <c r="H53" s="29">
        <v>13.578155167658295</v>
      </c>
      <c r="I53" s="30">
        <v>336</v>
      </c>
      <c r="J53" s="29">
        <v>-45.27687296416938</v>
      </c>
      <c r="K53" s="30">
        <v>22483</v>
      </c>
      <c r="L53" s="29">
        <v>-0.3280578091058146</v>
      </c>
      <c r="M53" s="30">
        <v>10776</v>
      </c>
      <c r="N53" s="29">
        <v>0.4942646647393474</v>
      </c>
      <c r="O53" s="30">
        <v>11595</v>
      </c>
      <c r="P53" s="31">
        <v>-0.600085726532356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3468</v>
      </c>
      <c r="D54" s="21">
        <v>17.559322033898297</v>
      </c>
      <c r="E54" s="22">
        <v>1135</v>
      </c>
      <c r="F54" s="21">
        <v>20.233050847457633</v>
      </c>
      <c r="G54" s="22">
        <v>1809</v>
      </c>
      <c r="H54" s="21">
        <v>9.769417475728147</v>
      </c>
      <c r="I54" s="22">
        <v>29</v>
      </c>
      <c r="J54" s="21">
        <v>11.538461538461547</v>
      </c>
      <c r="K54" s="22">
        <v>495</v>
      </c>
      <c r="L54" s="21">
        <v>49.09638554216869</v>
      </c>
      <c r="M54" s="22">
        <v>219</v>
      </c>
      <c r="N54" s="21">
        <v>177.21518987341773</v>
      </c>
      <c r="O54" s="22">
        <v>276</v>
      </c>
      <c r="P54" s="23">
        <v>9.09090909090908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4171</v>
      </c>
      <c r="D55" s="21">
        <v>-0.5246839971380837</v>
      </c>
      <c r="E55" s="22">
        <v>1983</v>
      </c>
      <c r="F55" s="21">
        <v>-2.5552825552825595</v>
      </c>
      <c r="G55" s="22">
        <v>1360</v>
      </c>
      <c r="H55" s="21">
        <v>12.489660876757654</v>
      </c>
      <c r="I55" s="22">
        <v>15</v>
      </c>
      <c r="J55" s="21">
        <v>-42.307692307692314</v>
      </c>
      <c r="K55" s="22">
        <v>813</v>
      </c>
      <c r="L55" s="21">
        <v>-11.917659804983742</v>
      </c>
      <c r="M55" s="22">
        <v>181</v>
      </c>
      <c r="N55" s="21">
        <v>-19.555555555555557</v>
      </c>
      <c r="O55" s="22">
        <v>632</v>
      </c>
      <c r="P55" s="23">
        <v>-9.455587392550143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28951</v>
      </c>
      <c r="D56" s="21">
        <v>-2.258609047940581</v>
      </c>
      <c r="E56" s="22">
        <v>7094</v>
      </c>
      <c r="F56" s="21">
        <v>8.206223306894444</v>
      </c>
      <c r="G56" s="22">
        <v>10688</v>
      </c>
      <c r="H56" s="21">
        <v>-3.529199386226196</v>
      </c>
      <c r="I56" s="22">
        <v>106</v>
      </c>
      <c r="J56" s="21">
        <v>-60</v>
      </c>
      <c r="K56" s="22">
        <v>11063</v>
      </c>
      <c r="L56" s="21">
        <v>-5.605802047781566</v>
      </c>
      <c r="M56" s="22">
        <v>5668</v>
      </c>
      <c r="N56" s="21">
        <v>-1.4260869565217433</v>
      </c>
      <c r="O56" s="22">
        <v>5321</v>
      </c>
      <c r="P56" s="23">
        <v>-9.135928961748633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2287</v>
      </c>
      <c r="D57" s="21">
        <v>1.6896398399288444</v>
      </c>
      <c r="E57" s="22">
        <v>1328</v>
      </c>
      <c r="F57" s="21">
        <v>-0.3003003003003073</v>
      </c>
      <c r="G57" s="22">
        <v>593</v>
      </c>
      <c r="H57" s="21">
        <v>0.33840947546531197</v>
      </c>
      <c r="I57" s="22">
        <v>17</v>
      </c>
      <c r="J57" s="21">
        <v>183.33333333333337</v>
      </c>
      <c r="K57" s="22">
        <v>349</v>
      </c>
      <c r="L57" s="21">
        <v>9.0625</v>
      </c>
      <c r="M57" s="22">
        <v>108</v>
      </c>
      <c r="N57" s="21">
        <v>22.727272727272734</v>
      </c>
      <c r="O57" s="22">
        <v>241</v>
      </c>
      <c r="P57" s="23">
        <v>4.782608695652172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9124</v>
      </c>
      <c r="D58" s="21">
        <v>1.5809396570919603</v>
      </c>
      <c r="E58" s="22">
        <v>3478</v>
      </c>
      <c r="F58" s="21">
        <v>5.362011511663127</v>
      </c>
      <c r="G58" s="22">
        <v>3049</v>
      </c>
      <c r="H58" s="21">
        <v>21.04009527590314</v>
      </c>
      <c r="I58" s="22">
        <v>90</v>
      </c>
      <c r="J58" s="21">
        <v>291.30434782608694</v>
      </c>
      <c r="K58" s="22">
        <v>2507</v>
      </c>
      <c r="L58" s="21">
        <v>-20.13380057343103</v>
      </c>
      <c r="M58" s="22">
        <v>959</v>
      </c>
      <c r="N58" s="21">
        <v>-41.70212765957447</v>
      </c>
      <c r="O58" s="22">
        <v>1548</v>
      </c>
      <c r="P58" s="23">
        <v>3.6144578313252964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13182</v>
      </c>
      <c r="D59" s="21">
        <v>31.42572283150548</v>
      </c>
      <c r="E59" s="22">
        <v>3041</v>
      </c>
      <c r="F59" s="21">
        <v>24.32542927228127</v>
      </c>
      <c r="G59" s="22">
        <v>6195</v>
      </c>
      <c r="H59" s="21">
        <v>70.23907666941466</v>
      </c>
      <c r="I59" s="22">
        <v>18</v>
      </c>
      <c r="J59" s="21">
        <v>-89.0909090909091</v>
      </c>
      <c r="K59" s="22">
        <v>3928</v>
      </c>
      <c r="L59" s="21">
        <v>3.915343915343911</v>
      </c>
      <c r="M59" s="22">
        <v>1964</v>
      </c>
      <c r="N59" s="21">
        <v>-9.367789570835257</v>
      </c>
      <c r="O59" s="22">
        <v>1926</v>
      </c>
      <c r="P59" s="23">
        <v>23.224568138195778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3448</v>
      </c>
      <c r="D60" s="21">
        <v>26.25411937019406</v>
      </c>
      <c r="E60" s="22">
        <v>1413</v>
      </c>
      <c r="F60" s="21">
        <v>10.910518053375199</v>
      </c>
      <c r="G60" s="22">
        <v>1115</v>
      </c>
      <c r="H60" s="21">
        <v>53.79310344827587</v>
      </c>
      <c r="I60" s="22">
        <v>4</v>
      </c>
      <c r="J60" s="21">
        <v>-93.54838709677419</v>
      </c>
      <c r="K60" s="22">
        <v>916</v>
      </c>
      <c r="L60" s="21">
        <v>36.716417910447745</v>
      </c>
      <c r="M60" s="22">
        <v>427</v>
      </c>
      <c r="N60" s="21">
        <v>65.50387596899225</v>
      </c>
      <c r="O60" s="22">
        <v>489</v>
      </c>
      <c r="P60" s="23">
        <v>18.689320388349515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1495</v>
      </c>
      <c r="D61" s="21">
        <v>-5.974842767295598</v>
      </c>
      <c r="E61" s="22">
        <v>776</v>
      </c>
      <c r="F61" s="21">
        <v>-5.59610705596107</v>
      </c>
      <c r="G61" s="22">
        <v>295</v>
      </c>
      <c r="H61" s="21">
        <v>-36.00867678958786</v>
      </c>
      <c r="I61" s="22">
        <v>3</v>
      </c>
      <c r="J61" s="21">
        <v>-87.5</v>
      </c>
      <c r="K61" s="22">
        <v>421</v>
      </c>
      <c r="L61" s="21">
        <v>48.76325088339223</v>
      </c>
      <c r="M61" s="22">
        <v>258</v>
      </c>
      <c r="N61" s="21">
        <v>115</v>
      </c>
      <c r="O61" s="22">
        <v>163</v>
      </c>
      <c r="P61" s="23">
        <v>0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7482</v>
      </c>
      <c r="D62" s="21">
        <v>22.776501476862492</v>
      </c>
      <c r="E62" s="22">
        <v>2411</v>
      </c>
      <c r="F62" s="21">
        <v>13.726415094339629</v>
      </c>
      <c r="G62" s="22">
        <v>3278</v>
      </c>
      <c r="H62" s="21">
        <v>17.956099316300822</v>
      </c>
      <c r="I62" s="22">
        <v>47</v>
      </c>
      <c r="J62" s="21">
        <v>176.4705882352941</v>
      </c>
      <c r="K62" s="22">
        <v>1746</v>
      </c>
      <c r="L62" s="21">
        <v>48.21731748726657</v>
      </c>
      <c r="M62" s="22">
        <v>835</v>
      </c>
      <c r="N62" s="21">
        <v>145.58823529411765</v>
      </c>
      <c r="O62" s="22">
        <v>911</v>
      </c>
      <c r="P62" s="23">
        <v>8.711217183770884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913</v>
      </c>
      <c r="D63" s="29">
        <v>-19.131975199291404</v>
      </c>
      <c r="E63" s="30">
        <v>218</v>
      </c>
      <c r="F63" s="29">
        <v>15.957446808510639</v>
      </c>
      <c r="G63" s="30">
        <v>443</v>
      </c>
      <c r="H63" s="29">
        <v>-39.2318244170096</v>
      </c>
      <c r="I63" s="30">
        <v>7</v>
      </c>
      <c r="J63" s="29" t="e">
        <v>#DIV/0!</v>
      </c>
      <c r="K63" s="30">
        <v>245</v>
      </c>
      <c r="L63" s="29">
        <v>15.566037735849065</v>
      </c>
      <c r="M63" s="30">
        <v>157</v>
      </c>
      <c r="N63" s="29">
        <v>207.843137254902</v>
      </c>
      <c r="O63" s="30">
        <v>88</v>
      </c>
      <c r="P63" s="31">
        <v>-44.30379746835443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24473</v>
      </c>
      <c r="D64" s="21">
        <v>-3.303172784384998</v>
      </c>
      <c r="E64" s="22">
        <v>4792</v>
      </c>
      <c r="F64" s="21">
        <v>11.493718008375993</v>
      </c>
      <c r="G64" s="22">
        <v>9899</v>
      </c>
      <c r="H64" s="21">
        <v>-1.1681309904153352</v>
      </c>
      <c r="I64" s="22">
        <v>85</v>
      </c>
      <c r="J64" s="21">
        <v>-66.53543307086613</v>
      </c>
      <c r="K64" s="22">
        <v>9697</v>
      </c>
      <c r="L64" s="21">
        <v>-9.71976538497347</v>
      </c>
      <c r="M64" s="22">
        <v>5117</v>
      </c>
      <c r="N64" s="21">
        <v>-9.417596034696402</v>
      </c>
      <c r="O64" s="22">
        <v>4506</v>
      </c>
      <c r="P64" s="23">
        <v>-9.89802039592081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9124</v>
      </c>
      <c r="D65" s="21">
        <v>1.5809396570919603</v>
      </c>
      <c r="E65" s="22">
        <v>3478</v>
      </c>
      <c r="F65" s="21">
        <v>5.362011511663127</v>
      </c>
      <c r="G65" s="22">
        <v>3049</v>
      </c>
      <c r="H65" s="21">
        <v>21.04009527590314</v>
      </c>
      <c r="I65" s="22">
        <v>90</v>
      </c>
      <c r="J65" s="21">
        <v>291.30434782608694</v>
      </c>
      <c r="K65" s="22">
        <v>2507</v>
      </c>
      <c r="L65" s="21">
        <v>-20.13380057343103</v>
      </c>
      <c r="M65" s="22">
        <v>959</v>
      </c>
      <c r="N65" s="21">
        <v>-41.70212765957447</v>
      </c>
      <c r="O65" s="22">
        <v>1548</v>
      </c>
      <c r="P65" s="23">
        <v>3.6144578313252964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13182</v>
      </c>
      <c r="D66" s="21">
        <v>31.42572283150548</v>
      </c>
      <c r="E66" s="22">
        <v>3041</v>
      </c>
      <c r="F66" s="21">
        <v>24.32542927228127</v>
      </c>
      <c r="G66" s="22">
        <v>6195</v>
      </c>
      <c r="H66" s="21">
        <v>70.23907666941466</v>
      </c>
      <c r="I66" s="22">
        <v>18</v>
      </c>
      <c r="J66" s="21">
        <v>-89.0909090909091</v>
      </c>
      <c r="K66" s="22">
        <v>3928</v>
      </c>
      <c r="L66" s="21">
        <v>3.915343915343911</v>
      </c>
      <c r="M66" s="22">
        <v>1964</v>
      </c>
      <c r="N66" s="21">
        <v>-9.367789570835257</v>
      </c>
      <c r="O66" s="22">
        <v>1926</v>
      </c>
      <c r="P66" s="23">
        <v>23.224568138195778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27742</v>
      </c>
      <c r="D67" s="29">
        <v>9.882362260862678</v>
      </c>
      <c r="E67" s="30">
        <v>11566</v>
      </c>
      <c r="F67" s="29">
        <v>5.404173881345116</v>
      </c>
      <c r="G67" s="30">
        <v>9682</v>
      </c>
      <c r="H67" s="29">
        <v>5.181966322650737</v>
      </c>
      <c r="I67" s="30">
        <v>143</v>
      </c>
      <c r="J67" s="29">
        <v>-16.860465116279073</v>
      </c>
      <c r="K67" s="30">
        <v>6351</v>
      </c>
      <c r="L67" s="29">
        <v>29.691647947723112</v>
      </c>
      <c r="M67" s="30">
        <v>2736</v>
      </c>
      <c r="N67" s="29">
        <v>116.7987321711569</v>
      </c>
      <c r="O67" s="30">
        <v>3615</v>
      </c>
      <c r="P67" s="31">
        <v>0.2217909620182894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156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2492</v>
      </c>
      <c r="D6" s="21">
        <v>-6.13935969868173</v>
      </c>
      <c r="E6" s="22">
        <v>644</v>
      </c>
      <c r="F6" s="21">
        <v>-16.25487646293888</v>
      </c>
      <c r="G6" s="22">
        <v>1347</v>
      </c>
      <c r="H6" s="21">
        <v>-8.55397148676171</v>
      </c>
      <c r="I6" s="22">
        <v>7</v>
      </c>
      <c r="J6" s="21">
        <v>-74.07407407407408</v>
      </c>
      <c r="K6" s="22">
        <v>494</v>
      </c>
      <c r="L6" s="21">
        <v>27.979274611398978</v>
      </c>
      <c r="M6" s="22">
        <v>218</v>
      </c>
      <c r="N6" s="21">
        <v>32.92682926829269</v>
      </c>
      <c r="O6" s="22">
        <v>272</v>
      </c>
      <c r="P6" s="23">
        <v>22.522522522522507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426</v>
      </c>
      <c r="D7" s="21">
        <v>35.66878980891718</v>
      </c>
      <c r="E7" s="22">
        <v>220</v>
      </c>
      <c r="F7" s="21">
        <v>-4.347826086956516</v>
      </c>
      <c r="G7" s="22">
        <v>142</v>
      </c>
      <c r="H7" s="21">
        <v>358.0645161290323</v>
      </c>
      <c r="I7" s="22">
        <v>0</v>
      </c>
      <c r="J7" s="21">
        <v>-100</v>
      </c>
      <c r="K7" s="22">
        <v>64</v>
      </c>
      <c r="L7" s="21">
        <v>25.490196078431367</v>
      </c>
      <c r="M7" s="22">
        <v>0</v>
      </c>
      <c r="N7" s="21" t="s">
        <v>71</v>
      </c>
      <c r="O7" s="22">
        <v>64</v>
      </c>
      <c r="P7" s="23">
        <v>25.490196078431367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511</v>
      </c>
      <c r="D8" s="21">
        <v>43.13725490196077</v>
      </c>
      <c r="E8" s="22">
        <v>223</v>
      </c>
      <c r="F8" s="21">
        <v>-13.229571984435793</v>
      </c>
      <c r="G8" s="22">
        <v>238</v>
      </c>
      <c r="H8" s="21">
        <v>283.8709677419355</v>
      </c>
      <c r="I8" s="22">
        <v>0</v>
      </c>
      <c r="J8" s="21" t="s">
        <v>71</v>
      </c>
      <c r="K8" s="22">
        <v>50</v>
      </c>
      <c r="L8" s="21">
        <v>31.57894736842107</v>
      </c>
      <c r="M8" s="22">
        <v>0</v>
      </c>
      <c r="N8" s="21" t="s">
        <v>71</v>
      </c>
      <c r="O8" s="22">
        <v>50</v>
      </c>
      <c r="P8" s="23">
        <v>31.57894736842107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1509</v>
      </c>
      <c r="D9" s="21">
        <v>18.167580266249033</v>
      </c>
      <c r="E9" s="22">
        <v>318</v>
      </c>
      <c r="F9" s="21">
        <v>-4.216867469879517</v>
      </c>
      <c r="G9" s="22">
        <v>532</v>
      </c>
      <c r="H9" s="21">
        <v>32.66832917705736</v>
      </c>
      <c r="I9" s="22">
        <v>1</v>
      </c>
      <c r="J9" s="21">
        <v>-75</v>
      </c>
      <c r="K9" s="22">
        <v>658</v>
      </c>
      <c r="L9" s="21">
        <v>21.851851851851862</v>
      </c>
      <c r="M9" s="22">
        <v>354</v>
      </c>
      <c r="N9" s="21">
        <v>23.776223776223773</v>
      </c>
      <c r="O9" s="22">
        <v>304</v>
      </c>
      <c r="P9" s="23">
        <v>28.813559322033882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481</v>
      </c>
      <c r="D10" s="21">
        <v>4.79302832244008</v>
      </c>
      <c r="E10" s="22">
        <v>209</v>
      </c>
      <c r="F10" s="21">
        <v>-22.87822878228782</v>
      </c>
      <c r="G10" s="22">
        <v>30</v>
      </c>
      <c r="H10" s="21">
        <v>-67.74193548387098</v>
      </c>
      <c r="I10" s="22">
        <v>0</v>
      </c>
      <c r="J10" s="21">
        <v>-100</v>
      </c>
      <c r="K10" s="22">
        <v>242</v>
      </c>
      <c r="L10" s="21">
        <v>168.8888888888889</v>
      </c>
      <c r="M10" s="22">
        <v>147</v>
      </c>
      <c r="N10" s="21">
        <v>182.69230769230774</v>
      </c>
      <c r="O10" s="22">
        <v>89</v>
      </c>
      <c r="P10" s="23">
        <v>134.21052631578948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219</v>
      </c>
      <c r="D11" s="21">
        <v>-39.50276243093923</v>
      </c>
      <c r="E11" s="22">
        <v>151</v>
      </c>
      <c r="F11" s="21">
        <v>-29.767441860465112</v>
      </c>
      <c r="G11" s="22">
        <v>21</v>
      </c>
      <c r="H11" s="21">
        <v>-77.65957446808511</v>
      </c>
      <c r="I11" s="22">
        <v>2</v>
      </c>
      <c r="J11" s="21">
        <v>0</v>
      </c>
      <c r="K11" s="22">
        <v>45</v>
      </c>
      <c r="L11" s="21">
        <v>-11.764705882352942</v>
      </c>
      <c r="M11" s="22">
        <v>0</v>
      </c>
      <c r="N11" s="21" t="s">
        <v>71</v>
      </c>
      <c r="O11" s="22">
        <v>45</v>
      </c>
      <c r="P11" s="23">
        <v>-11.764705882352942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809</v>
      </c>
      <c r="D12" s="21">
        <v>26.406250000000014</v>
      </c>
      <c r="E12" s="22">
        <v>358</v>
      </c>
      <c r="F12" s="21">
        <v>-7.253886010362692</v>
      </c>
      <c r="G12" s="22">
        <v>205</v>
      </c>
      <c r="H12" s="21">
        <v>47.482014388489205</v>
      </c>
      <c r="I12" s="22">
        <v>108</v>
      </c>
      <c r="J12" s="21">
        <v>2600</v>
      </c>
      <c r="K12" s="22">
        <v>138</v>
      </c>
      <c r="L12" s="21">
        <v>24.324324324324323</v>
      </c>
      <c r="M12" s="22">
        <v>0</v>
      </c>
      <c r="N12" s="21" t="s">
        <v>71</v>
      </c>
      <c r="O12" s="22">
        <v>138</v>
      </c>
      <c r="P12" s="23">
        <v>24.324324324324323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1900</v>
      </c>
      <c r="D13" s="21">
        <v>28.900949796472162</v>
      </c>
      <c r="E13" s="22">
        <v>712</v>
      </c>
      <c r="F13" s="21">
        <v>-10.77694235588973</v>
      </c>
      <c r="G13" s="22">
        <v>635</v>
      </c>
      <c r="H13" s="21">
        <v>76.38888888888889</v>
      </c>
      <c r="I13" s="22">
        <v>3</v>
      </c>
      <c r="J13" s="21">
        <v>-57.142857142857146</v>
      </c>
      <c r="K13" s="22">
        <v>550</v>
      </c>
      <c r="L13" s="21">
        <v>77.99352750809061</v>
      </c>
      <c r="M13" s="22">
        <v>219</v>
      </c>
      <c r="N13" s="21" t="s">
        <v>70</v>
      </c>
      <c r="O13" s="22">
        <v>331</v>
      </c>
      <c r="P13" s="23">
        <v>7.119741100323623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954</v>
      </c>
      <c r="D14" s="21">
        <v>-12.637362637362642</v>
      </c>
      <c r="E14" s="22">
        <v>484</v>
      </c>
      <c r="F14" s="21">
        <v>-14.031971580817043</v>
      </c>
      <c r="G14" s="22">
        <v>207</v>
      </c>
      <c r="H14" s="21">
        <v>-38.93805309734514</v>
      </c>
      <c r="I14" s="22">
        <v>6</v>
      </c>
      <c r="J14" s="21">
        <v>50</v>
      </c>
      <c r="K14" s="22">
        <v>257</v>
      </c>
      <c r="L14" s="21">
        <v>38.1720430107527</v>
      </c>
      <c r="M14" s="22">
        <v>57</v>
      </c>
      <c r="N14" s="21" t="s">
        <v>70</v>
      </c>
      <c r="O14" s="22">
        <v>200</v>
      </c>
      <c r="P14" s="23">
        <v>7.526881720430097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939</v>
      </c>
      <c r="D15" s="21">
        <v>13.956310679611647</v>
      </c>
      <c r="E15" s="22">
        <v>515</v>
      </c>
      <c r="F15" s="21">
        <v>6.404958677685954</v>
      </c>
      <c r="G15" s="22">
        <v>150</v>
      </c>
      <c r="H15" s="21">
        <v>37.61467889908258</v>
      </c>
      <c r="I15" s="22">
        <v>0</v>
      </c>
      <c r="J15" s="21">
        <v>-100</v>
      </c>
      <c r="K15" s="22">
        <v>274</v>
      </c>
      <c r="L15" s="21">
        <v>19.130434782608702</v>
      </c>
      <c r="M15" s="22">
        <v>0</v>
      </c>
      <c r="N15" s="21" t="s">
        <v>71</v>
      </c>
      <c r="O15" s="22">
        <v>274</v>
      </c>
      <c r="P15" s="23">
        <v>19.130434782608702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4776</v>
      </c>
      <c r="D16" s="21">
        <v>16.459400146305782</v>
      </c>
      <c r="E16" s="22">
        <v>1195</v>
      </c>
      <c r="F16" s="21">
        <v>-10.887397464578669</v>
      </c>
      <c r="G16" s="22">
        <v>1009</v>
      </c>
      <c r="H16" s="21">
        <v>-19.729514717581537</v>
      </c>
      <c r="I16" s="22">
        <v>5</v>
      </c>
      <c r="J16" s="21">
        <v>150</v>
      </c>
      <c r="K16" s="22">
        <v>2567</v>
      </c>
      <c r="L16" s="21">
        <v>71.01932045303133</v>
      </c>
      <c r="M16" s="22">
        <v>1237</v>
      </c>
      <c r="N16" s="21">
        <v>270.35928143712573</v>
      </c>
      <c r="O16" s="22">
        <v>1330</v>
      </c>
      <c r="P16" s="23">
        <v>15.051903114186842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2944</v>
      </c>
      <c r="D17" s="21">
        <v>-11.137941442801093</v>
      </c>
      <c r="E17" s="22">
        <v>815</v>
      </c>
      <c r="F17" s="21">
        <v>-4.67836257309942</v>
      </c>
      <c r="G17" s="22">
        <v>1353</v>
      </c>
      <c r="H17" s="21">
        <v>12.189054726368155</v>
      </c>
      <c r="I17" s="22">
        <v>12</v>
      </c>
      <c r="J17" s="21">
        <v>71.42857142857142</v>
      </c>
      <c r="K17" s="22">
        <v>764</v>
      </c>
      <c r="L17" s="21">
        <v>-38.634538152610446</v>
      </c>
      <c r="M17" s="22">
        <v>105</v>
      </c>
      <c r="N17" s="21">
        <v>-78.95791583166333</v>
      </c>
      <c r="O17" s="22">
        <v>659</v>
      </c>
      <c r="P17" s="23">
        <v>-10.945945945945951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13037</v>
      </c>
      <c r="D18" s="21">
        <v>-3.5439479135839065</v>
      </c>
      <c r="E18" s="22">
        <v>1244</v>
      </c>
      <c r="F18" s="21">
        <v>-10.310021629416013</v>
      </c>
      <c r="G18" s="22">
        <v>8166</v>
      </c>
      <c r="H18" s="21">
        <v>24.633699633699635</v>
      </c>
      <c r="I18" s="22">
        <v>14</v>
      </c>
      <c r="J18" s="21">
        <v>-88.70967741935485</v>
      </c>
      <c r="K18" s="22">
        <v>3613</v>
      </c>
      <c r="L18" s="21">
        <v>-33.742893819915636</v>
      </c>
      <c r="M18" s="22">
        <v>2022</v>
      </c>
      <c r="N18" s="21">
        <v>-48.58886346300534</v>
      </c>
      <c r="O18" s="22">
        <v>1563</v>
      </c>
      <c r="P18" s="23">
        <v>5.110961667787478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5501</v>
      </c>
      <c r="D19" s="21">
        <v>3.0535781191457545</v>
      </c>
      <c r="E19" s="22">
        <v>1097</v>
      </c>
      <c r="F19" s="21">
        <v>-11.67471819645732</v>
      </c>
      <c r="G19" s="22">
        <v>2329</v>
      </c>
      <c r="H19" s="21">
        <v>20.73613271124934</v>
      </c>
      <c r="I19" s="22">
        <v>28</v>
      </c>
      <c r="J19" s="21">
        <v>833.3333333333334</v>
      </c>
      <c r="K19" s="22">
        <v>2047</v>
      </c>
      <c r="L19" s="21">
        <v>-5.406654343807759</v>
      </c>
      <c r="M19" s="22">
        <v>803</v>
      </c>
      <c r="N19" s="21">
        <v>-18.228105906313644</v>
      </c>
      <c r="O19" s="22">
        <v>1234</v>
      </c>
      <c r="P19" s="23">
        <v>5.200341005967601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928</v>
      </c>
      <c r="D20" s="21">
        <v>-13.108614232209732</v>
      </c>
      <c r="E20" s="22">
        <v>518</v>
      </c>
      <c r="F20" s="21">
        <v>0.7782101167315147</v>
      </c>
      <c r="G20" s="22">
        <v>315</v>
      </c>
      <c r="H20" s="21">
        <v>-23.170731707317074</v>
      </c>
      <c r="I20" s="22">
        <v>2</v>
      </c>
      <c r="J20" s="21">
        <v>-33.33333333333334</v>
      </c>
      <c r="K20" s="22">
        <v>93</v>
      </c>
      <c r="L20" s="21">
        <v>-34.04255319148936</v>
      </c>
      <c r="M20" s="22">
        <v>0</v>
      </c>
      <c r="N20" s="21">
        <v>-100</v>
      </c>
      <c r="O20" s="22">
        <v>93</v>
      </c>
      <c r="P20" s="23">
        <v>9.411764705882362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442</v>
      </c>
      <c r="D21" s="21">
        <v>-7.531380753138066</v>
      </c>
      <c r="E21" s="22">
        <v>251</v>
      </c>
      <c r="F21" s="21">
        <v>-8.394160583941598</v>
      </c>
      <c r="G21" s="22">
        <v>139</v>
      </c>
      <c r="H21" s="21">
        <v>-19.186046511627907</v>
      </c>
      <c r="I21" s="22">
        <v>0</v>
      </c>
      <c r="J21" s="21">
        <v>-100</v>
      </c>
      <c r="K21" s="22">
        <v>52</v>
      </c>
      <c r="L21" s="21">
        <v>73.33333333333334</v>
      </c>
      <c r="M21" s="22">
        <v>0</v>
      </c>
      <c r="N21" s="21" t="s">
        <v>71</v>
      </c>
      <c r="O21" s="22">
        <v>52</v>
      </c>
      <c r="P21" s="23">
        <v>73.33333333333334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569</v>
      </c>
      <c r="D22" s="21">
        <v>0.35273368606702604</v>
      </c>
      <c r="E22" s="22">
        <v>260</v>
      </c>
      <c r="F22" s="21">
        <v>-14.754098360655746</v>
      </c>
      <c r="G22" s="22">
        <v>241</v>
      </c>
      <c r="H22" s="21">
        <v>20.5</v>
      </c>
      <c r="I22" s="22">
        <v>1</v>
      </c>
      <c r="J22" s="21">
        <v>0</v>
      </c>
      <c r="K22" s="22">
        <v>67</v>
      </c>
      <c r="L22" s="21">
        <v>9.836065573770497</v>
      </c>
      <c r="M22" s="22">
        <v>0</v>
      </c>
      <c r="N22" s="21" t="s">
        <v>71</v>
      </c>
      <c r="O22" s="22">
        <v>67</v>
      </c>
      <c r="P22" s="23">
        <v>9.836065573770497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520</v>
      </c>
      <c r="D23" s="21">
        <v>40.16172506738545</v>
      </c>
      <c r="E23" s="22">
        <v>241</v>
      </c>
      <c r="F23" s="21">
        <v>-3.2128514056224873</v>
      </c>
      <c r="G23" s="22">
        <v>228</v>
      </c>
      <c r="H23" s="21">
        <v>137.5</v>
      </c>
      <c r="I23" s="22">
        <v>5</v>
      </c>
      <c r="J23" s="21" t="s">
        <v>70</v>
      </c>
      <c r="K23" s="22">
        <v>46</v>
      </c>
      <c r="L23" s="21">
        <v>76.9230769230769</v>
      </c>
      <c r="M23" s="22">
        <v>0</v>
      </c>
      <c r="N23" s="21" t="s">
        <v>71</v>
      </c>
      <c r="O23" s="22">
        <v>46</v>
      </c>
      <c r="P23" s="23">
        <v>76.9230769230769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375</v>
      </c>
      <c r="D24" s="21">
        <v>12.612612612612622</v>
      </c>
      <c r="E24" s="22">
        <v>190</v>
      </c>
      <c r="F24" s="21">
        <v>-24</v>
      </c>
      <c r="G24" s="22">
        <v>132</v>
      </c>
      <c r="H24" s="21">
        <v>158.8235294117647</v>
      </c>
      <c r="I24" s="22">
        <v>2</v>
      </c>
      <c r="J24" s="21">
        <v>100</v>
      </c>
      <c r="K24" s="22">
        <v>51</v>
      </c>
      <c r="L24" s="21">
        <v>64.51612903225808</v>
      </c>
      <c r="M24" s="22">
        <v>0</v>
      </c>
      <c r="N24" s="21" t="s">
        <v>71</v>
      </c>
      <c r="O24" s="22">
        <v>51</v>
      </c>
      <c r="P24" s="23">
        <v>64.51612903225808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618</v>
      </c>
      <c r="D25" s="21">
        <v>-35.75883575883576</v>
      </c>
      <c r="E25" s="22">
        <v>380</v>
      </c>
      <c r="F25" s="21">
        <v>-32.38434163701068</v>
      </c>
      <c r="G25" s="22">
        <v>121</v>
      </c>
      <c r="H25" s="21">
        <v>-41.82692307692307</v>
      </c>
      <c r="I25" s="22">
        <v>1</v>
      </c>
      <c r="J25" s="21" t="s">
        <v>70</v>
      </c>
      <c r="K25" s="22">
        <v>116</v>
      </c>
      <c r="L25" s="21">
        <v>-39.583333333333336</v>
      </c>
      <c r="M25" s="22">
        <v>0</v>
      </c>
      <c r="N25" s="21">
        <v>-100</v>
      </c>
      <c r="O25" s="22">
        <v>116</v>
      </c>
      <c r="P25" s="23">
        <v>-22.66666666666667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839</v>
      </c>
      <c r="D26" s="21">
        <v>5.13784461152882</v>
      </c>
      <c r="E26" s="22">
        <v>411</v>
      </c>
      <c r="F26" s="21">
        <v>-6.378132118451035</v>
      </c>
      <c r="G26" s="22">
        <v>245</v>
      </c>
      <c r="H26" s="21">
        <v>89.92248062015506</v>
      </c>
      <c r="I26" s="22">
        <v>0</v>
      </c>
      <c r="J26" s="21" t="s">
        <v>71</v>
      </c>
      <c r="K26" s="22">
        <v>183</v>
      </c>
      <c r="L26" s="21">
        <v>-20.434782608695656</v>
      </c>
      <c r="M26" s="22">
        <v>0</v>
      </c>
      <c r="N26" s="21">
        <v>-100</v>
      </c>
      <c r="O26" s="22">
        <v>183</v>
      </c>
      <c r="P26" s="23">
        <v>3.9772727272727337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1731</v>
      </c>
      <c r="D27" s="21">
        <v>5.03640776699028</v>
      </c>
      <c r="E27" s="22">
        <v>849</v>
      </c>
      <c r="F27" s="21">
        <v>-2.749140893470795</v>
      </c>
      <c r="G27" s="22">
        <v>531</v>
      </c>
      <c r="H27" s="21">
        <v>4.527559055118104</v>
      </c>
      <c r="I27" s="22">
        <v>5</v>
      </c>
      <c r="J27" s="21">
        <v>25</v>
      </c>
      <c r="K27" s="22">
        <v>346</v>
      </c>
      <c r="L27" s="21">
        <v>31.558935361216726</v>
      </c>
      <c r="M27" s="22">
        <v>54</v>
      </c>
      <c r="N27" s="21" t="s">
        <v>70</v>
      </c>
      <c r="O27" s="22">
        <v>292</v>
      </c>
      <c r="P27" s="23">
        <v>11.02661596958174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5369</v>
      </c>
      <c r="D28" s="21">
        <v>5.7722616233254485</v>
      </c>
      <c r="E28" s="22">
        <v>1309</v>
      </c>
      <c r="F28" s="21">
        <v>-12.907518296739852</v>
      </c>
      <c r="G28" s="22">
        <v>1910</v>
      </c>
      <c r="H28" s="21">
        <v>6.823266219239372</v>
      </c>
      <c r="I28" s="22">
        <v>98</v>
      </c>
      <c r="J28" s="21">
        <v>206.25</v>
      </c>
      <c r="K28" s="22">
        <v>2052</v>
      </c>
      <c r="L28" s="21">
        <v>17.056474614945813</v>
      </c>
      <c r="M28" s="22">
        <v>994</v>
      </c>
      <c r="N28" s="21">
        <v>24.25</v>
      </c>
      <c r="O28" s="22">
        <v>1049</v>
      </c>
      <c r="P28" s="23">
        <v>11.122881355932208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954</v>
      </c>
      <c r="D29" s="21">
        <v>16.7686658506732</v>
      </c>
      <c r="E29" s="22">
        <v>406</v>
      </c>
      <c r="F29" s="21">
        <v>-2.4038461538461604</v>
      </c>
      <c r="G29" s="22">
        <v>393</v>
      </c>
      <c r="H29" s="21">
        <v>47.191011235955074</v>
      </c>
      <c r="I29" s="22">
        <v>10</v>
      </c>
      <c r="J29" s="21">
        <v>-61.53846153846153</v>
      </c>
      <c r="K29" s="22">
        <v>145</v>
      </c>
      <c r="L29" s="21">
        <v>34.25925925925927</v>
      </c>
      <c r="M29" s="22">
        <v>0</v>
      </c>
      <c r="N29" s="21" t="s">
        <v>71</v>
      </c>
      <c r="O29" s="22">
        <v>145</v>
      </c>
      <c r="P29" s="23">
        <v>34.25925925925927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1372</v>
      </c>
      <c r="D30" s="21">
        <v>87.17598908594817</v>
      </c>
      <c r="E30" s="22">
        <v>343</v>
      </c>
      <c r="F30" s="21">
        <v>-12.5</v>
      </c>
      <c r="G30" s="22">
        <v>212</v>
      </c>
      <c r="H30" s="21">
        <v>50.35460992907801</v>
      </c>
      <c r="I30" s="22">
        <v>12</v>
      </c>
      <c r="J30" s="21" t="s">
        <v>70</v>
      </c>
      <c r="K30" s="22">
        <v>805</v>
      </c>
      <c r="L30" s="21">
        <v>302.50000000000006</v>
      </c>
      <c r="M30" s="22">
        <v>708</v>
      </c>
      <c r="N30" s="21">
        <v>742.8571428571429</v>
      </c>
      <c r="O30" s="22">
        <v>97</v>
      </c>
      <c r="P30" s="23">
        <v>-16.379310344827587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1446</v>
      </c>
      <c r="D31" s="21">
        <v>20.903010033444815</v>
      </c>
      <c r="E31" s="22">
        <v>328</v>
      </c>
      <c r="F31" s="21">
        <v>-21.5311004784689</v>
      </c>
      <c r="G31" s="22">
        <v>595</v>
      </c>
      <c r="H31" s="21">
        <v>55.35248041775458</v>
      </c>
      <c r="I31" s="22">
        <v>2</v>
      </c>
      <c r="J31" s="21">
        <v>-33.33333333333334</v>
      </c>
      <c r="K31" s="22">
        <v>521</v>
      </c>
      <c r="L31" s="21">
        <v>32.908163265306115</v>
      </c>
      <c r="M31" s="22">
        <v>282</v>
      </c>
      <c r="N31" s="21">
        <v>83.11688311688312</v>
      </c>
      <c r="O31" s="22">
        <v>239</v>
      </c>
      <c r="P31" s="23">
        <v>0.42016806722688216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7078</v>
      </c>
      <c r="D32" s="21">
        <v>7.79774596405727</v>
      </c>
      <c r="E32" s="22">
        <v>859</v>
      </c>
      <c r="F32" s="21">
        <v>-14.612326043737582</v>
      </c>
      <c r="G32" s="22">
        <v>3281</v>
      </c>
      <c r="H32" s="21">
        <v>3.241032095657644</v>
      </c>
      <c r="I32" s="22">
        <v>9</v>
      </c>
      <c r="J32" s="21">
        <v>-73.52941176470588</v>
      </c>
      <c r="K32" s="22">
        <v>2929</v>
      </c>
      <c r="L32" s="21">
        <v>24.744463373083477</v>
      </c>
      <c r="M32" s="22">
        <v>2169</v>
      </c>
      <c r="N32" s="21">
        <v>39.1276459268762</v>
      </c>
      <c r="O32" s="22">
        <v>742</v>
      </c>
      <c r="P32" s="23">
        <v>-3.761348897535669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2581</v>
      </c>
      <c r="D33" s="21">
        <v>7.541666666666671</v>
      </c>
      <c r="E33" s="22">
        <v>684</v>
      </c>
      <c r="F33" s="21">
        <v>-12.082262210796912</v>
      </c>
      <c r="G33" s="22">
        <v>902</v>
      </c>
      <c r="H33" s="21">
        <v>27.401129943502838</v>
      </c>
      <c r="I33" s="22">
        <v>3</v>
      </c>
      <c r="J33" s="21">
        <v>-72.72727272727273</v>
      </c>
      <c r="K33" s="22">
        <v>992</v>
      </c>
      <c r="L33" s="21">
        <v>9.85603543743079</v>
      </c>
      <c r="M33" s="22">
        <v>507</v>
      </c>
      <c r="N33" s="21">
        <v>14.446952595936807</v>
      </c>
      <c r="O33" s="22">
        <v>473</v>
      </c>
      <c r="P33" s="23">
        <v>4.4150110375275915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345</v>
      </c>
      <c r="D34" s="21">
        <v>-6.25</v>
      </c>
      <c r="E34" s="22">
        <v>172</v>
      </c>
      <c r="F34" s="21">
        <v>-8.510638297872347</v>
      </c>
      <c r="G34" s="22">
        <v>73</v>
      </c>
      <c r="H34" s="21">
        <v>0</v>
      </c>
      <c r="I34" s="22">
        <v>0</v>
      </c>
      <c r="J34" s="21" t="s">
        <v>71</v>
      </c>
      <c r="K34" s="22">
        <v>100</v>
      </c>
      <c r="L34" s="21">
        <v>-6.54205607476635</v>
      </c>
      <c r="M34" s="22">
        <v>0</v>
      </c>
      <c r="N34" s="21" t="s">
        <v>71</v>
      </c>
      <c r="O34" s="22">
        <v>100</v>
      </c>
      <c r="P34" s="23">
        <v>-4.761904761904773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353</v>
      </c>
      <c r="D35" s="21">
        <v>50.854700854700866</v>
      </c>
      <c r="E35" s="22">
        <v>200</v>
      </c>
      <c r="F35" s="21">
        <v>66.66666666666669</v>
      </c>
      <c r="G35" s="22">
        <v>105</v>
      </c>
      <c r="H35" s="21">
        <v>19.318181818181813</v>
      </c>
      <c r="I35" s="22">
        <v>0</v>
      </c>
      <c r="J35" s="21" t="s">
        <v>71</v>
      </c>
      <c r="K35" s="22">
        <v>48</v>
      </c>
      <c r="L35" s="21">
        <v>84.61538461538461</v>
      </c>
      <c r="M35" s="22">
        <v>0</v>
      </c>
      <c r="N35" s="21" t="s">
        <v>71</v>
      </c>
      <c r="O35" s="22">
        <v>48</v>
      </c>
      <c r="P35" s="23">
        <v>84.61538461538461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272</v>
      </c>
      <c r="D36" s="21">
        <v>-1.0909090909090935</v>
      </c>
      <c r="E36" s="22">
        <v>120</v>
      </c>
      <c r="F36" s="21">
        <v>-11.764705882352942</v>
      </c>
      <c r="G36" s="22">
        <v>118</v>
      </c>
      <c r="H36" s="21">
        <v>53.24675324675326</v>
      </c>
      <c r="I36" s="22">
        <v>1</v>
      </c>
      <c r="J36" s="21" t="s">
        <v>70</v>
      </c>
      <c r="K36" s="22">
        <v>33</v>
      </c>
      <c r="L36" s="21">
        <v>-46.7741935483871</v>
      </c>
      <c r="M36" s="22">
        <v>0</v>
      </c>
      <c r="N36" s="21">
        <v>-100</v>
      </c>
      <c r="O36" s="22">
        <v>33</v>
      </c>
      <c r="P36" s="23">
        <v>153.84615384615384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194</v>
      </c>
      <c r="D37" s="21">
        <v>-23.015873015873012</v>
      </c>
      <c r="E37" s="22">
        <v>114</v>
      </c>
      <c r="F37" s="21">
        <v>-29.629629629629633</v>
      </c>
      <c r="G37" s="22">
        <v>53</v>
      </c>
      <c r="H37" s="21">
        <v>-28.378378378378372</v>
      </c>
      <c r="I37" s="22">
        <v>18</v>
      </c>
      <c r="J37" s="21" t="s">
        <v>70</v>
      </c>
      <c r="K37" s="22">
        <v>9</v>
      </c>
      <c r="L37" s="21">
        <v>-43.75</v>
      </c>
      <c r="M37" s="22">
        <v>0</v>
      </c>
      <c r="N37" s="21" t="s">
        <v>71</v>
      </c>
      <c r="O37" s="22">
        <v>9</v>
      </c>
      <c r="P37" s="23">
        <v>-43.75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1865</v>
      </c>
      <c r="D38" s="21">
        <v>106.99223085460599</v>
      </c>
      <c r="E38" s="22">
        <v>636</v>
      </c>
      <c r="F38" s="21">
        <v>40.08810572687224</v>
      </c>
      <c r="G38" s="22">
        <v>813</v>
      </c>
      <c r="H38" s="21">
        <v>165.68627450980392</v>
      </c>
      <c r="I38" s="22">
        <v>4</v>
      </c>
      <c r="J38" s="21">
        <v>33.333333333333314</v>
      </c>
      <c r="K38" s="22">
        <v>412</v>
      </c>
      <c r="L38" s="21">
        <v>198.55072463768113</v>
      </c>
      <c r="M38" s="22">
        <v>133</v>
      </c>
      <c r="N38" s="21">
        <v>209.3023255813954</v>
      </c>
      <c r="O38" s="22">
        <v>279</v>
      </c>
      <c r="P38" s="23">
        <v>193.68421052631578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1472</v>
      </c>
      <c r="D39" s="21">
        <v>-2.6455026455026456</v>
      </c>
      <c r="E39" s="22">
        <v>362</v>
      </c>
      <c r="F39" s="21">
        <v>-13.189448441246995</v>
      </c>
      <c r="G39" s="22">
        <v>809</v>
      </c>
      <c r="H39" s="21">
        <v>42.1792618629174</v>
      </c>
      <c r="I39" s="22">
        <v>2</v>
      </c>
      <c r="J39" s="21" t="s">
        <v>70</v>
      </c>
      <c r="K39" s="22">
        <v>299</v>
      </c>
      <c r="L39" s="21">
        <v>-43.15589353612167</v>
      </c>
      <c r="M39" s="22">
        <v>0</v>
      </c>
      <c r="N39" s="21">
        <v>-100</v>
      </c>
      <c r="O39" s="22">
        <v>299</v>
      </c>
      <c r="P39" s="23">
        <v>21.54471544715446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420</v>
      </c>
      <c r="D40" s="21">
        <v>-26.186291739894557</v>
      </c>
      <c r="E40" s="22">
        <v>238</v>
      </c>
      <c r="F40" s="21">
        <v>-20.13422818791946</v>
      </c>
      <c r="G40" s="22">
        <v>83</v>
      </c>
      <c r="H40" s="21">
        <v>-49.079754601227</v>
      </c>
      <c r="I40" s="22">
        <v>3</v>
      </c>
      <c r="J40" s="21">
        <v>50</v>
      </c>
      <c r="K40" s="22">
        <v>96</v>
      </c>
      <c r="L40" s="21">
        <v>-9.433962264150935</v>
      </c>
      <c r="M40" s="22">
        <v>0</v>
      </c>
      <c r="N40" s="21" t="s">
        <v>71</v>
      </c>
      <c r="O40" s="22">
        <v>96</v>
      </c>
      <c r="P40" s="23">
        <v>-9.433962264150935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201</v>
      </c>
      <c r="D41" s="21">
        <v>-21.789883268482484</v>
      </c>
      <c r="E41" s="22">
        <v>144</v>
      </c>
      <c r="F41" s="21">
        <v>-3.3557046979865675</v>
      </c>
      <c r="G41" s="22">
        <v>24</v>
      </c>
      <c r="H41" s="21">
        <v>-69.62025316455696</v>
      </c>
      <c r="I41" s="22">
        <v>0</v>
      </c>
      <c r="J41" s="21">
        <v>-100</v>
      </c>
      <c r="K41" s="22">
        <v>33</v>
      </c>
      <c r="L41" s="21">
        <v>26.92307692307692</v>
      </c>
      <c r="M41" s="22">
        <v>0</v>
      </c>
      <c r="N41" s="21" t="s">
        <v>71</v>
      </c>
      <c r="O41" s="22">
        <v>33</v>
      </c>
      <c r="P41" s="23">
        <v>26.92307692307692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444</v>
      </c>
      <c r="D42" s="21">
        <v>14.138817480719794</v>
      </c>
      <c r="E42" s="22">
        <v>204</v>
      </c>
      <c r="F42" s="21">
        <v>0</v>
      </c>
      <c r="G42" s="22">
        <v>143</v>
      </c>
      <c r="H42" s="21">
        <v>0</v>
      </c>
      <c r="I42" s="22">
        <v>0</v>
      </c>
      <c r="J42" s="21" t="s">
        <v>71</v>
      </c>
      <c r="K42" s="22">
        <v>97</v>
      </c>
      <c r="L42" s="21">
        <v>130.95238095238093</v>
      </c>
      <c r="M42" s="22">
        <v>56</v>
      </c>
      <c r="N42" s="21" t="s">
        <v>70</v>
      </c>
      <c r="O42" s="22">
        <v>41</v>
      </c>
      <c r="P42" s="23">
        <v>-2.3809523809523796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546</v>
      </c>
      <c r="D43" s="21">
        <v>-24.481327800829874</v>
      </c>
      <c r="E43" s="22">
        <v>269</v>
      </c>
      <c r="F43" s="21">
        <v>-7.876712328767127</v>
      </c>
      <c r="G43" s="22">
        <v>214</v>
      </c>
      <c r="H43" s="21">
        <v>-42.16216216216216</v>
      </c>
      <c r="I43" s="22">
        <v>2</v>
      </c>
      <c r="J43" s="21">
        <v>100</v>
      </c>
      <c r="K43" s="22">
        <v>61</v>
      </c>
      <c r="L43" s="21">
        <v>1.6666666666666572</v>
      </c>
      <c r="M43" s="22">
        <v>0</v>
      </c>
      <c r="N43" s="21" t="s">
        <v>71</v>
      </c>
      <c r="O43" s="22">
        <v>61</v>
      </c>
      <c r="P43" s="23">
        <v>1.6666666666666572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270</v>
      </c>
      <c r="D44" s="21">
        <v>39.89637305699483</v>
      </c>
      <c r="E44" s="22">
        <v>113</v>
      </c>
      <c r="F44" s="21">
        <v>-9.599999999999994</v>
      </c>
      <c r="G44" s="22">
        <v>77</v>
      </c>
      <c r="H44" s="21">
        <v>97.43589743589746</v>
      </c>
      <c r="I44" s="22">
        <v>2</v>
      </c>
      <c r="J44" s="21" t="s">
        <v>70</v>
      </c>
      <c r="K44" s="22">
        <v>78</v>
      </c>
      <c r="L44" s="21">
        <v>168.9655172413793</v>
      </c>
      <c r="M44" s="22">
        <v>56</v>
      </c>
      <c r="N44" s="21" t="s">
        <v>70</v>
      </c>
      <c r="O44" s="22">
        <v>22</v>
      </c>
      <c r="P44" s="23">
        <v>-24.13793103448276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3716</v>
      </c>
      <c r="D45" s="21">
        <v>17.96825396825396</v>
      </c>
      <c r="E45" s="22">
        <v>725</v>
      </c>
      <c r="F45" s="21">
        <v>-8.690176322418125</v>
      </c>
      <c r="G45" s="22">
        <v>2089</v>
      </c>
      <c r="H45" s="21">
        <v>29.993777224642173</v>
      </c>
      <c r="I45" s="22">
        <v>36</v>
      </c>
      <c r="J45" s="21">
        <v>50</v>
      </c>
      <c r="K45" s="22">
        <v>866</v>
      </c>
      <c r="L45" s="21">
        <v>19.448275862068968</v>
      </c>
      <c r="M45" s="22">
        <v>276</v>
      </c>
      <c r="N45" s="21">
        <v>8.235294117647058</v>
      </c>
      <c r="O45" s="22">
        <v>590</v>
      </c>
      <c r="P45" s="23">
        <v>25.531914893617014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232</v>
      </c>
      <c r="D46" s="21">
        <v>-47.27272727272728</v>
      </c>
      <c r="E46" s="22">
        <v>132</v>
      </c>
      <c r="F46" s="21">
        <v>-36.53846153846154</v>
      </c>
      <c r="G46" s="22">
        <v>40</v>
      </c>
      <c r="H46" s="21">
        <v>-73.33333333333333</v>
      </c>
      <c r="I46" s="22">
        <v>0</v>
      </c>
      <c r="J46" s="21">
        <v>-100</v>
      </c>
      <c r="K46" s="22">
        <v>60</v>
      </c>
      <c r="L46" s="21">
        <v>-22.077922077922068</v>
      </c>
      <c r="M46" s="22">
        <v>0</v>
      </c>
      <c r="N46" s="21" t="s">
        <v>71</v>
      </c>
      <c r="O46" s="22">
        <v>60</v>
      </c>
      <c r="P46" s="23">
        <v>-22.077922077922068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676</v>
      </c>
      <c r="D47" s="21">
        <v>27.7882797731569</v>
      </c>
      <c r="E47" s="22">
        <v>246</v>
      </c>
      <c r="F47" s="21">
        <v>4.237288135593232</v>
      </c>
      <c r="G47" s="22">
        <v>288</v>
      </c>
      <c r="H47" s="21">
        <v>24.675324675324674</v>
      </c>
      <c r="I47" s="22">
        <v>3</v>
      </c>
      <c r="J47" s="21">
        <v>-88.46153846153847</v>
      </c>
      <c r="K47" s="22">
        <v>139</v>
      </c>
      <c r="L47" s="21">
        <v>286.11111111111114</v>
      </c>
      <c r="M47" s="22">
        <v>85</v>
      </c>
      <c r="N47" s="21" t="s">
        <v>70</v>
      </c>
      <c r="O47" s="22">
        <v>54</v>
      </c>
      <c r="P47" s="23">
        <v>50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1135</v>
      </c>
      <c r="D48" s="21">
        <v>36.58243080625752</v>
      </c>
      <c r="E48" s="22">
        <v>403</v>
      </c>
      <c r="F48" s="21">
        <v>-6.928406466512698</v>
      </c>
      <c r="G48" s="22">
        <v>566</v>
      </c>
      <c r="H48" s="21">
        <v>227.16763005780348</v>
      </c>
      <c r="I48" s="22">
        <v>8</v>
      </c>
      <c r="J48" s="21" t="s">
        <v>70</v>
      </c>
      <c r="K48" s="22">
        <v>158</v>
      </c>
      <c r="L48" s="21">
        <v>-29.777777777777786</v>
      </c>
      <c r="M48" s="22">
        <v>0</v>
      </c>
      <c r="N48" s="21">
        <v>-100</v>
      </c>
      <c r="O48" s="22">
        <v>158</v>
      </c>
      <c r="P48" s="23">
        <v>7.482993197278915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530</v>
      </c>
      <c r="D49" s="21">
        <v>-19.57511380880122</v>
      </c>
      <c r="E49" s="22">
        <v>183</v>
      </c>
      <c r="F49" s="21">
        <v>-17.937219730941706</v>
      </c>
      <c r="G49" s="22">
        <v>285</v>
      </c>
      <c r="H49" s="21">
        <v>39.70588235294116</v>
      </c>
      <c r="I49" s="22">
        <v>2</v>
      </c>
      <c r="J49" s="21">
        <v>100</v>
      </c>
      <c r="K49" s="22">
        <v>60</v>
      </c>
      <c r="L49" s="21">
        <v>-74.02597402597402</v>
      </c>
      <c r="M49" s="22">
        <v>0</v>
      </c>
      <c r="N49" s="21">
        <v>-100</v>
      </c>
      <c r="O49" s="22">
        <v>60</v>
      </c>
      <c r="P49" s="23">
        <v>-20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593</v>
      </c>
      <c r="D50" s="21">
        <v>28.077753779697645</v>
      </c>
      <c r="E50" s="22">
        <v>219</v>
      </c>
      <c r="F50" s="21">
        <v>-0.45454545454545325</v>
      </c>
      <c r="G50" s="22">
        <v>302</v>
      </c>
      <c r="H50" s="21">
        <v>132.30769230769232</v>
      </c>
      <c r="I50" s="22">
        <v>2</v>
      </c>
      <c r="J50" s="21">
        <v>100</v>
      </c>
      <c r="K50" s="22">
        <v>70</v>
      </c>
      <c r="L50" s="21">
        <v>-37.5</v>
      </c>
      <c r="M50" s="22">
        <v>0</v>
      </c>
      <c r="N50" s="21">
        <v>-100</v>
      </c>
      <c r="O50" s="22">
        <v>70</v>
      </c>
      <c r="P50" s="23">
        <v>7.692307692307693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784</v>
      </c>
      <c r="D51" s="21">
        <v>36.111111111111114</v>
      </c>
      <c r="E51" s="22">
        <v>287</v>
      </c>
      <c r="F51" s="21">
        <v>-21.15384615384616</v>
      </c>
      <c r="G51" s="22">
        <v>363</v>
      </c>
      <c r="H51" s="21">
        <v>245.71428571428572</v>
      </c>
      <c r="I51" s="22">
        <v>0</v>
      </c>
      <c r="J51" s="21">
        <v>-100</v>
      </c>
      <c r="K51" s="22">
        <v>134</v>
      </c>
      <c r="L51" s="21">
        <v>27.619047619047606</v>
      </c>
      <c r="M51" s="22">
        <v>18</v>
      </c>
      <c r="N51" s="21" t="s">
        <v>70</v>
      </c>
      <c r="O51" s="22">
        <v>116</v>
      </c>
      <c r="P51" s="23">
        <v>10.476190476190482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752</v>
      </c>
      <c r="D52" s="25">
        <v>2.8727770177838607</v>
      </c>
      <c r="E52" s="26">
        <v>265</v>
      </c>
      <c r="F52" s="25">
        <v>27.403846153846146</v>
      </c>
      <c r="G52" s="26">
        <v>251</v>
      </c>
      <c r="H52" s="25">
        <v>-33.94736842105263</v>
      </c>
      <c r="I52" s="26">
        <v>6</v>
      </c>
      <c r="J52" s="25">
        <v>500</v>
      </c>
      <c r="K52" s="26">
        <v>230</v>
      </c>
      <c r="L52" s="25">
        <v>61.97183098591549</v>
      </c>
      <c r="M52" s="26">
        <v>118</v>
      </c>
      <c r="N52" s="25">
        <v>180.9523809523809</v>
      </c>
      <c r="O52" s="26">
        <v>112</v>
      </c>
      <c r="P52" s="27">
        <v>12.000000000000014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76120</v>
      </c>
      <c r="D53" s="29">
        <v>6.03591179461462</v>
      </c>
      <c r="E53" s="30">
        <v>20246</v>
      </c>
      <c r="F53" s="29">
        <v>-9.37332139659803</v>
      </c>
      <c r="G53" s="30">
        <v>32305</v>
      </c>
      <c r="H53" s="29">
        <v>18.57221508533675</v>
      </c>
      <c r="I53" s="30">
        <v>425</v>
      </c>
      <c r="J53" s="29">
        <v>12.433862433862444</v>
      </c>
      <c r="K53" s="30">
        <v>23144</v>
      </c>
      <c r="L53" s="29">
        <v>6.048387096774206</v>
      </c>
      <c r="M53" s="30">
        <v>10618</v>
      </c>
      <c r="N53" s="29">
        <v>2.1747498075442593</v>
      </c>
      <c r="O53" s="30">
        <v>12439</v>
      </c>
      <c r="P53" s="31">
        <v>9.894867037724168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2492</v>
      </c>
      <c r="D54" s="21">
        <v>-6.13935969868173</v>
      </c>
      <c r="E54" s="22">
        <v>644</v>
      </c>
      <c r="F54" s="21">
        <v>-16.25487646293888</v>
      </c>
      <c r="G54" s="22">
        <v>1347</v>
      </c>
      <c r="H54" s="21">
        <v>-8.55397148676171</v>
      </c>
      <c r="I54" s="22">
        <v>7</v>
      </c>
      <c r="J54" s="21">
        <v>-74.07407407407408</v>
      </c>
      <c r="K54" s="22">
        <v>494</v>
      </c>
      <c r="L54" s="21">
        <v>27.979274611398978</v>
      </c>
      <c r="M54" s="22">
        <v>218</v>
      </c>
      <c r="N54" s="21">
        <v>32.92682926829269</v>
      </c>
      <c r="O54" s="22">
        <v>272</v>
      </c>
      <c r="P54" s="23">
        <v>22.522522522522507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3955</v>
      </c>
      <c r="D55" s="21">
        <v>16.016427104722794</v>
      </c>
      <c r="E55" s="22">
        <v>1479</v>
      </c>
      <c r="F55" s="21">
        <v>-12.536960378474276</v>
      </c>
      <c r="G55" s="22">
        <v>1168</v>
      </c>
      <c r="H55" s="21">
        <v>42.4390243902439</v>
      </c>
      <c r="I55" s="22">
        <v>111</v>
      </c>
      <c r="J55" s="21">
        <v>552.9411764705882</v>
      </c>
      <c r="K55" s="22">
        <v>1197</v>
      </c>
      <c r="L55" s="21">
        <v>35.86833144154372</v>
      </c>
      <c r="M55" s="22">
        <v>501</v>
      </c>
      <c r="N55" s="21">
        <v>48.2248520710059</v>
      </c>
      <c r="O55" s="22">
        <v>690</v>
      </c>
      <c r="P55" s="23">
        <v>31.428571428571416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31044</v>
      </c>
      <c r="D56" s="21">
        <v>0.2939941201175884</v>
      </c>
      <c r="E56" s="22">
        <v>6632</v>
      </c>
      <c r="F56" s="21">
        <v>-11.36059877038224</v>
      </c>
      <c r="G56" s="22">
        <v>14102</v>
      </c>
      <c r="H56" s="21">
        <v>17.409041711764203</v>
      </c>
      <c r="I56" s="22">
        <v>71</v>
      </c>
      <c r="J56" s="21">
        <v>-52.348993288590606</v>
      </c>
      <c r="K56" s="22">
        <v>10239</v>
      </c>
      <c r="L56" s="21">
        <v>-9.477499778976224</v>
      </c>
      <c r="M56" s="22">
        <v>4443</v>
      </c>
      <c r="N56" s="21">
        <v>-23.264248704663217</v>
      </c>
      <c r="O56" s="22">
        <v>5758</v>
      </c>
      <c r="P56" s="23">
        <v>5.41926034419626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2459</v>
      </c>
      <c r="D57" s="21">
        <v>-1.0064412238325389</v>
      </c>
      <c r="E57" s="22">
        <v>1270</v>
      </c>
      <c r="F57" s="21">
        <v>-5.365126676602088</v>
      </c>
      <c r="G57" s="22">
        <v>923</v>
      </c>
      <c r="H57" s="21">
        <v>5.125284738040989</v>
      </c>
      <c r="I57" s="22">
        <v>8</v>
      </c>
      <c r="J57" s="21">
        <v>33.333333333333314</v>
      </c>
      <c r="K57" s="22">
        <v>258</v>
      </c>
      <c r="L57" s="21">
        <v>0</v>
      </c>
      <c r="M57" s="22">
        <v>0</v>
      </c>
      <c r="N57" s="21">
        <v>-100</v>
      </c>
      <c r="O57" s="22">
        <v>258</v>
      </c>
      <c r="P57" s="23">
        <v>27.72277227722772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8893</v>
      </c>
      <c r="D58" s="21">
        <v>6.643482431946282</v>
      </c>
      <c r="E58" s="22">
        <v>2975</v>
      </c>
      <c r="F58" s="21">
        <v>-7.923243577839685</v>
      </c>
      <c r="G58" s="22">
        <v>3079</v>
      </c>
      <c r="H58" s="21">
        <v>14.375928677563138</v>
      </c>
      <c r="I58" s="22">
        <v>113</v>
      </c>
      <c r="J58" s="21">
        <v>82.25806451612902</v>
      </c>
      <c r="K58" s="22">
        <v>2726</v>
      </c>
      <c r="L58" s="21">
        <v>15.802888700084978</v>
      </c>
      <c r="M58" s="22">
        <v>1048</v>
      </c>
      <c r="N58" s="21">
        <v>22.716627634660426</v>
      </c>
      <c r="O58" s="22">
        <v>1669</v>
      </c>
      <c r="P58" s="23">
        <v>11.938296445338707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13175</v>
      </c>
      <c r="D59" s="21">
        <v>14.595111768287381</v>
      </c>
      <c r="E59" s="22">
        <v>2586</v>
      </c>
      <c r="F59" s="21">
        <v>-10.889042039972423</v>
      </c>
      <c r="G59" s="22">
        <v>5168</v>
      </c>
      <c r="H59" s="21">
        <v>13.060599431196678</v>
      </c>
      <c r="I59" s="22">
        <v>26</v>
      </c>
      <c r="J59" s="21">
        <v>-45.833333333333336</v>
      </c>
      <c r="K59" s="22">
        <v>5395</v>
      </c>
      <c r="L59" s="21">
        <v>35.68913480885311</v>
      </c>
      <c r="M59" s="22">
        <v>3666</v>
      </c>
      <c r="N59" s="21">
        <v>63.660714285714306</v>
      </c>
      <c r="O59" s="22">
        <v>1699</v>
      </c>
      <c r="P59" s="23">
        <v>-0.5851375073142151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4223</v>
      </c>
      <c r="D60" s="21">
        <v>20.347677400968948</v>
      </c>
      <c r="E60" s="22">
        <v>1470</v>
      </c>
      <c r="F60" s="21">
        <v>0.2044989775051249</v>
      </c>
      <c r="G60" s="22">
        <v>1876</v>
      </c>
      <c r="H60" s="21">
        <v>57.77964676198485</v>
      </c>
      <c r="I60" s="22">
        <v>28</v>
      </c>
      <c r="J60" s="21">
        <v>460</v>
      </c>
      <c r="K60" s="22">
        <v>849</v>
      </c>
      <c r="L60" s="21">
        <v>0.11792452830188438</v>
      </c>
      <c r="M60" s="22">
        <v>133</v>
      </c>
      <c r="N60" s="21">
        <v>-64.24731182795699</v>
      </c>
      <c r="O60" s="22">
        <v>716</v>
      </c>
      <c r="P60" s="23">
        <v>50.42016806722688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1461</v>
      </c>
      <c r="D61" s="21">
        <v>-6.466069142125491</v>
      </c>
      <c r="E61" s="22">
        <v>730</v>
      </c>
      <c r="F61" s="21">
        <v>-5.194805194805198</v>
      </c>
      <c r="G61" s="22">
        <v>458</v>
      </c>
      <c r="H61" s="21">
        <v>-27.41679873217116</v>
      </c>
      <c r="I61" s="22">
        <v>4</v>
      </c>
      <c r="J61" s="21">
        <v>0</v>
      </c>
      <c r="K61" s="22">
        <v>269</v>
      </c>
      <c r="L61" s="21">
        <v>71.3375796178344</v>
      </c>
      <c r="M61" s="22">
        <v>112</v>
      </c>
      <c r="N61" s="21" t="s">
        <v>70</v>
      </c>
      <c r="O61" s="22">
        <v>157</v>
      </c>
      <c r="P61" s="23">
        <v>0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7666</v>
      </c>
      <c r="D62" s="21">
        <v>15.312876052948269</v>
      </c>
      <c r="E62" s="22">
        <v>2195</v>
      </c>
      <c r="F62" s="21">
        <v>-11.420500403551245</v>
      </c>
      <c r="G62" s="22">
        <v>3933</v>
      </c>
      <c r="H62" s="21">
        <v>51.269230769230774</v>
      </c>
      <c r="I62" s="22">
        <v>51</v>
      </c>
      <c r="J62" s="21">
        <v>-13.559322033898297</v>
      </c>
      <c r="K62" s="22">
        <v>1487</v>
      </c>
      <c r="L62" s="21">
        <v>-1.5883520847121133</v>
      </c>
      <c r="M62" s="22">
        <v>379</v>
      </c>
      <c r="N62" s="21">
        <v>-29.291044776119406</v>
      </c>
      <c r="O62" s="22">
        <v>1108</v>
      </c>
      <c r="P62" s="23">
        <v>13.64102564102565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752</v>
      </c>
      <c r="D63" s="29">
        <v>2.8727770177838607</v>
      </c>
      <c r="E63" s="30">
        <v>265</v>
      </c>
      <c r="F63" s="29">
        <v>27.403846153846146</v>
      </c>
      <c r="G63" s="30">
        <v>251</v>
      </c>
      <c r="H63" s="29">
        <v>-33.94736842105263</v>
      </c>
      <c r="I63" s="30">
        <v>6</v>
      </c>
      <c r="J63" s="29">
        <v>500</v>
      </c>
      <c r="K63" s="30">
        <v>230</v>
      </c>
      <c r="L63" s="29">
        <v>61.97183098591549</v>
      </c>
      <c r="M63" s="30">
        <v>118</v>
      </c>
      <c r="N63" s="29">
        <v>180.9523809523809</v>
      </c>
      <c r="O63" s="30">
        <v>112</v>
      </c>
      <c r="P63" s="31">
        <v>12.000000000000014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26258</v>
      </c>
      <c r="D64" s="21">
        <v>-0.03806913354652863</v>
      </c>
      <c r="E64" s="22">
        <v>4351</v>
      </c>
      <c r="F64" s="21">
        <v>-9.823834196891184</v>
      </c>
      <c r="G64" s="22">
        <v>12857</v>
      </c>
      <c r="H64" s="21">
        <v>17.47989766081872</v>
      </c>
      <c r="I64" s="22">
        <v>59</v>
      </c>
      <c r="J64" s="21">
        <v>-56.61764705882353</v>
      </c>
      <c r="K64" s="22">
        <v>8991</v>
      </c>
      <c r="L64" s="21">
        <v>-13.2394094374216</v>
      </c>
      <c r="M64" s="22">
        <v>4167</v>
      </c>
      <c r="N64" s="21">
        <v>-27.505219206680593</v>
      </c>
      <c r="O64" s="22">
        <v>4786</v>
      </c>
      <c r="P64" s="23">
        <v>5.048287971905168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8893</v>
      </c>
      <c r="D65" s="21">
        <v>6.643482431946282</v>
      </c>
      <c r="E65" s="22">
        <v>2975</v>
      </c>
      <c r="F65" s="21">
        <v>-7.923243577839685</v>
      </c>
      <c r="G65" s="22">
        <v>3079</v>
      </c>
      <c r="H65" s="21">
        <v>14.375928677563138</v>
      </c>
      <c r="I65" s="22">
        <v>113</v>
      </c>
      <c r="J65" s="21">
        <v>82.25806451612902</v>
      </c>
      <c r="K65" s="22">
        <v>2726</v>
      </c>
      <c r="L65" s="21">
        <v>15.802888700084978</v>
      </c>
      <c r="M65" s="22">
        <v>1048</v>
      </c>
      <c r="N65" s="21">
        <v>22.716627634660426</v>
      </c>
      <c r="O65" s="22">
        <v>1669</v>
      </c>
      <c r="P65" s="23">
        <v>11.938296445338707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13175</v>
      </c>
      <c r="D66" s="21">
        <v>14.595111768287381</v>
      </c>
      <c r="E66" s="22">
        <v>2586</v>
      </c>
      <c r="F66" s="21">
        <v>-10.889042039972423</v>
      </c>
      <c r="G66" s="22">
        <v>5168</v>
      </c>
      <c r="H66" s="21">
        <v>13.060599431196678</v>
      </c>
      <c r="I66" s="22">
        <v>26</v>
      </c>
      <c r="J66" s="21">
        <v>-45.833333333333336</v>
      </c>
      <c r="K66" s="22">
        <v>5395</v>
      </c>
      <c r="L66" s="21">
        <v>35.68913480885311</v>
      </c>
      <c r="M66" s="22">
        <v>3666</v>
      </c>
      <c r="N66" s="21">
        <v>63.660714285714306</v>
      </c>
      <c r="O66" s="22">
        <v>1699</v>
      </c>
      <c r="P66" s="23">
        <v>-0.5851375073142151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27794</v>
      </c>
      <c r="D67" s="29">
        <v>8.219444768913291</v>
      </c>
      <c r="E67" s="30">
        <v>10334</v>
      </c>
      <c r="F67" s="29">
        <v>-9.207520646635032</v>
      </c>
      <c r="G67" s="30">
        <v>11201</v>
      </c>
      <c r="H67" s="29">
        <v>23.93228590396106</v>
      </c>
      <c r="I67" s="30">
        <v>227</v>
      </c>
      <c r="J67" s="29">
        <v>71.96969696969697</v>
      </c>
      <c r="K67" s="30">
        <v>6032</v>
      </c>
      <c r="L67" s="29">
        <v>17.559929838238148</v>
      </c>
      <c r="M67" s="30">
        <v>1737</v>
      </c>
      <c r="N67" s="29">
        <v>12.064516129032256</v>
      </c>
      <c r="O67" s="30">
        <v>4285</v>
      </c>
      <c r="P67" s="31">
        <v>20.263822621386467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155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1368</v>
      </c>
      <c r="D6" s="21">
        <v>-9.102990033222596</v>
      </c>
      <c r="E6" s="22">
        <v>550</v>
      </c>
      <c r="F6" s="21">
        <v>-20.977011494252878</v>
      </c>
      <c r="G6" s="22">
        <v>475</v>
      </c>
      <c r="H6" s="21">
        <v>-23.139158576051784</v>
      </c>
      <c r="I6" s="22">
        <v>4</v>
      </c>
      <c r="J6" s="21">
        <v>100</v>
      </c>
      <c r="K6" s="22">
        <v>339</v>
      </c>
      <c r="L6" s="21">
        <v>79.36507936507937</v>
      </c>
      <c r="M6" s="22">
        <v>72</v>
      </c>
      <c r="N6" s="21" t="s">
        <v>70</v>
      </c>
      <c r="O6" s="22">
        <v>263</v>
      </c>
      <c r="P6" s="23">
        <v>39.153439153439166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212</v>
      </c>
      <c r="D7" s="21">
        <v>-27.147766323024058</v>
      </c>
      <c r="E7" s="22">
        <v>108</v>
      </c>
      <c r="F7" s="21">
        <v>-20</v>
      </c>
      <c r="G7" s="22">
        <v>51</v>
      </c>
      <c r="H7" s="21">
        <v>183.33333333333337</v>
      </c>
      <c r="I7" s="22">
        <v>2</v>
      </c>
      <c r="J7" s="21">
        <v>-93.75</v>
      </c>
      <c r="K7" s="22">
        <v>51</v>
      </c>
      <c r="L7" s="21">
        <v>-51.886792452830186</v>
      </c>
      <c r="M7" s="22">
        <v>0</v>
      </c>
      <c r="N7" s="21">
        <v>-100</v>
      </c>
      <c r="O7" s="22">
        <v>51</v>
      </c>
      <c r="P7" s="23">
        <v>24.390243902439025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272</v>
      </c>
      <c r="D8" s="21">
        <v>-24.233983286908085</v>
      </c>
      <c r="E8" s="22">
        <v>176</v>
      </c>
      <c r="F8" s="21">
        <v>-16.587677725118482</v>
      </c>
      <c r="G8" s="22">
        <v>55</v>
      </c>
      <c r="H8" s="21">
        <v>-47.11538461538461</v>
      </c>
      <c r="I8" s="22">
        <v>0</v>
      </c>
      <c r="J8" s="21" t="s">
        <v>71</v>
      </c>
      <c r="K8" s="22">
        <v>41</v>
      </c>
      <c r="L8" s="21">
        <v>-6.818181818181827</v>
      </c>
      <c r="M8" s="22">
        <v>0</v>
      </c>
      <c r="N8" s="21" t="s">
        <v>71</v>
      </c>
      <c r="O8" s="22">
        <v>41</v>
      </c>
      <c r="P8" s="23">
        <v>-6.818181818181827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891</v>
      </c>
      <c r="D9" s="21">
        <v>-1.7640573318632846</v>
      </c>
      <c r="E9" s="22">
        <v>288</v>
      </c>
      <c r="F9" s="21">
        <v>-9.148264984227126</v>
      </c>
      <c r="G9" s="22">
        <v>339</v>
      </c>
      <c r="H9" s="21">
        <v>-13.07692307692308</v>
      </c>
      <c r="I9" s="22">
        <v>7</v>
      </c>
      <c r="J9" s="21">
        <v>250</v>
      </c>
      <c r="K9" s="22">
        <v>257</v>
      </c>
      <c r="L9" s="21">
        <v>29.797979797979792</v>
      </c>
      <c r="M9" s="22">
        <v>0</v>
      </c>
      <c r="N9" s="21" t="s">
        <v>71</v>
      </c>
      <c r="O9" s="22">
        <v>257</v>
      </c>
      <c r="P9" s="23">
        <v>29.797979797979792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328</v>
      </c>
      <c r="D10" s="21">
        <v>22.846441947565538</v>
      </c>
      <c r="E10" s="22">
        <v>150</v>
      </c>
      <c r="F10" s="21">
        <v>-6.25</v>
      </c>
      <c r="G10" s="22">
        <v>46</v>
      </c>
      <c r="H10" s="21">
        <v>-20.689655172413794</v>
      </c>
      <c r="I10" s="22">
        <v>1</v>
      </c>
      <c r="J10" s="21">
        <v>0</v>
      </c>
      <c r="K10" s="22">
        <v>131</v>
      </c>
      <c r="L10" s="21">
        <v>172.91666666666663</v>
      </c>
      <c r="M10" s="22">
        <v>105</v>
      </c>
      <c r="N10" s="21" t="s">
        <v>70</v>
      </c>
      <c r="O10" s="22">
        <v>26</v>
      </c>
      <c r="P10" s="23">
        <v>-45.833333333333336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432</v>
      </c>
      <c r="D11" s="21">
        <v>18.681318681318686</v>
      </c>
      <c r="E11" s="22">
        <v>143</v>
      </c>
      <c r="F11" s="21">
        <v>-17.341040462427742</v>
      </c>
      <c r="G11" s="22">
        <v>204</v>
      </c>
      <c r="H11" s="21">
        <v>168.42105263157896</v>
      </c>
      <c r="I11" s="22">
        <v>1</v>
      </c>
      <c r="J11" s="21" t="s">
        <v>70</v>
      </c>
      <c r="K11" s="22">
        <v>84</v>
      </c>
      <c r="L11" s="21">
        <v>-26.956521739130437</v>
      </c>
      <c r="M11" s="22">
        <v>0</v>
      </c>
      <c r="N11" s="21">
        <v>-100</v>
      </c>
      <c r="O11" s="22">
        <v>84</v>
      </c>
      <c r="P11" s="23">
        <v>86.66666666666666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706</v>
      </c>
      <c r="D12" s="21">
        <v>-19.498289623717213</v>
      </c>
      <c r="E12" s="22">
        <v>334</v>
      </c>
      <c r="F12" s="21">
        <v>-19.128329297820827</v>
      </c>
      <c r="G12" s="22">
        <v>183</v>
      </c>
      <c r="H12" s="21">
        <v>-33.935018050541515</v>
      </c>
      <c r="I12" s="22">
        <v>0</v>
      </c>
      <c r="J12" s="21">
        <v>-100</v>
      </c>
      <c r="K12" s="22">
        <v>189</v>
      </c>
      <c r="L12" s="21">
        <v>11.176470588235304</v>
      </c>
      <c r="M12" s="22">
        <v>0</v>
      </c>
      <c r="N12" s="21" t="s">
        <v>71</v>
      </c>
      <c r="O12" s="22">
        <v>189</v>
      </c>
      <c r="P12" s="23">
        <v>11.176470588235304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1170</v>
      </c>
      <c r="D13" s="21">
        <v>-6.921241050119335</v>
      </c>
      <c r="E13" s="22">
        <v>601</v>
      </c>
      <c r="F13" s="21">
        <v>-16.061452513966472</v>
      </c>
      <c r="G13" s="22">
        <v>285</v>
      </c>
      <c r="H13" s="21">
        <v>-4.0404040404040416</v>
      </c>
      <c r="I13" s="22">
        <v>20</v>
      </c>
      <c r="J13" s="21">
        <v>66.66666666666669</v>
      </c>
      <c r="K13" s="22">
        <v>264</v>
      </c>
      <c r="L13" s="21">
        <v>13.793103448275872</v>
      </c>
      <c r="M13" s="22">
        <v>0</v>
      </c>
      <c r="N13" s="21">
        <v>-100</v>
      </c>
      <c r="O13" s="22">
        <v>256</v>
      </c>
      <c r="P13" s="23">
        <v>13.274336283185846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814</v>
      </c>
      <c r="D14" s="21">
        <v>1.75</v>
      </c>
      <c r="E14" s="22">
        <v>446</v>
      </c>
      <c r="F14" s="21">
        <v>7.469879518072304</v>
      </c>
      <c r="G14" s="22">
        <v>155</v>
      </c>
      <c r="H14" s="21">
        <v>-9.883720930232556</v>
      </c>
      <c r="I14" s="22">
        <v>0</v>
      </c>
      <c r="J14" s="21">
        <v>-100</v>
      </c>
      <c r="K14" s="22">
        <v>213</v>
      </c>
      <c r="L14" s="21">
        <v>1.4285714285714164</v>
      </c>
      <c r="M14" s="22">
        <v>0</v>
      </c>
      <c r="N14" s="21">
        <v>-100</v>
      </c>
      <c r="O14" s="22">
        <v>213</v>
      </c>
      <c r="P14" s="23">
        <v>58.95522388059703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658</v>
      </c>
      <c r="D15" s="21">
        <v>-16.603295310519655</v>
      </c>
      <c r="E15" s="22">
        <v>371</v>
      </c>
      <c r="F15" s="21">
        <v>-22.86902286902287</v>
      </c>
      <c r="G15" s="22">
        <v>86</v>
      </c>
      <c r="H15" s="21">
        <v>-27.73109243697479</v>
      </c>
      <c r="I15" s="22">
        <v>5</v>
      </c>
      <c r="J15" s="21" t="s">
        <v>70</v>
      </c>
      <c r="K15" s="22">
        <v>196</v>
      </c>
      <c r="L15" s="21">
        <v>3.7037037037036953</v>
      </c>
      <c r="M15" s="22">
        <v>26</v>
      </c>
      <c r="N15" s="21" t="s">
        <v>70</v>
      </c>
      <c r="O15" s="22">
        <v>170</v>
      </c>
      <c r="P15" s="23">
        <v>-10.052910052910065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4159</v>
      </c>
      <c r="D16" s="21">
        <v>10.37685774946921</v>
      </c>
      <c r="E16" s="22">
        <v>1251</v>
      </c>
      <c r="F16" s="21">
        <v>3.047775947281721</v>
      </c>
      <c r="G16" s="22">
        <v>1431</v>
      </c>
      <c r="H16" s="21">
        <v>15.310233682514095</v>
      </c>
      <c r="I16" s="22">
        <v>9</v>
      </c>
      <c r="J16" s="21">
        <v>-18.181818181818173</v>
      </c>
      <c r="K16" s="22">
        <v>1468</v>
      </c>
      <c r="L16" s="21">
        <v>12.74961597542243</v>
      </c>
      <c r="M16" s="22">
        <v>242</v>
      </c>
      <c r="N16" s="21">
        <v>28.72340425531914</v>
      </c>
      <c r="O16" s="22">
        <v>1226</v>
      </c>
      <c r="P16" s="23">
        <v>11.151405258386234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4418</v>
      </c>
      <c r="D17" s="21">
        <v>44.94750656167977</v>
      </c>
      <c r="E17" s="22">
        <v>991</v>
      </c>
      <c r="F17" s="21">
        <v>-1.1964107676969036</v>
      </c>
      <c r="G17" s="22">
        <v>1674</v>
      </c>
      <c r="H17" s="21">
        <v>72.57731958762886</v>
      </c>
      <c r="I17" s="22">
        <v>12</v>
      </c>
      <c r="J17" s="21">
        <v>-62.5</v>
      </c>
      <c r="K17" s="22">
        <v>1741</v>
      </c>
      <c r="L17" s="21">
        <v>66.92233940556088</v>
      </c>
      <c r="M17" s="22">
        <v>894</v>
      </c>
      <c r="N17" s="21">
        <v>306.3636363636364</v>
      </c>
      <c r="O17" s="22">
        <v>835</v>
      </c>
      <c r="P17" s="23">
        <v>2.95930949445129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11481</v>
      </c>
      <c r="D18" s="21">
        <v>19.307908136755685</v>
      </c>
      <c r="E18" s="22">
        <v>1220</v>
      </c>
      <c r="F18" s="21">
        <v>-7.993966817496229</v>
      </c>
      <c r="G18" s="22">
        <v>5698</v>
      </c>
      <c r="H18" s="21">
        <v>7.18585402558314</v>
      </c>
      <c r="I18" s="22">
        <v>49</v>
      </c>
      <c r="J18" s="21">
        <v>-62.878787878787875</v>
      </c>
      <c r="K18" s="22">
        <v>4514</v>
      </c>
      <c r="L18" s="21">
        <v>58.44155844155844</v>
      </c>
      <c r="M18" s="22">
        <v>3184</v>
      </c>
      <c r="N18" s="21">
        <v>105.81771170006462</v>
      </c>
      <c r="O18" s="22">
        <v>1304</v>
      </c>
      <c r="P18" s="23">
        <v>1.7954722872755724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5364</v>
      </c>
      <c r="D19" s="21">
        <v>17.451280928399385</v>
      </c>
      <c r="E19" s="22">
        <v>1146</v>
      </c>
      <c r="F19" s="21">
        <v>6.505576208178439</v>
      </c>
      <c r="G19" s="22">
        <v>1816</v>
      </c>
      <c r="H19" s="21">
        <v>27.081875437368794</v>
      </c>
      <c r="I19" s="22">
        <v>2</v>
      </c>
      <c r="J19" s="21">
        <v>-97.5609756097561</v>
      </c>
      <c r="K19" s="22">
        <v>2400</v>
      </c>
      <c r="L19" s="21">
        <v>21.212121212121218</v>
      </c>
      <c r="M19" s="22">
        <v>1257</v>
      </c>
      <c r="N19" s="21">
        <v>30.39419087136929</v>
      </c>
      <c r="O19" s="22">
        <v>1125</v>
      </c>
      <c r="P19" s="23">
        <v>17.1875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827</v>
      </c>
      <c r="D20" s="21">
        <v>25.493171471927155</v>
      </c>
      <c r="E20" s="22">
        <v>323</v>
      </c>
      <c r="F20" s="21">
        <v>-5.830903790087461</v>
      </c>
      <c r="G20" s="22">
        <v>83</v>
      </c>
      <c r="H20" s="21">
        <v>-45.033112582781456</v>
      </c>
      <c r="I20" s="22">
        <v>0</v>
      </c>
      <c r="J20" s="21" t="s">
        <v>71</v>
      </c>
      <c r="K20" s="22">
        <v>421</v>
      </c>
      <c r="L20" s="21">
        <v>155.15151515151518</v>
      </c>
      <c r="M20" s="22">
        <v>329</v>
      </c>
      <c r="N20" s="21">
        <v>306.17283950617286</v>
      </c>
      <c r="O20" s="22">
        <v>92</v>
      </c>
      <c r="P20" s="23">
        <v>9.523809523809533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302</v>
      </c>
      <c r="D21" s="21">
        <v>33.6283185840708</v>
      </c>
      <c r="E21" s="22">
        <v>151</v>
      </c>
      <c r="F21" s="21">
        <v>-10.650887573964496</v>
      </c>
      <c r="G21" s="22">
        <v>103</v>
      </c>
      <c r="H21" s="21">
        <v>202.94117647058823</v>
      </c>
      <c r="I21" s="22">
        <v>0</v>
      </c>
      <c r="J21" s="21" t="s">
        <v>71</v>
      </c>
      <c r="K21" s="22">
        <v>48</v>
      </c>
      <c r="L21" s="21">
        <v>108.69565217391303</v>
      </c>
      <c r="M21" s="22">
        <v>0</v>
      </c>
      <c r="N21" s="21" t="s">
        <v>71</v>
      </c>
      <c r="O21" s="22">
        <v>48</v>
      </c>
      <c r="P21" s="23">
        <v>108.69565217391303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474</v>
      </c>
      <c r="D22" s="21">
        <v>1.9354838709677296</v>
      </c>
      <c r="E22" s="22">
        <v>232</v>
      </c>
      <c r="F22" s="21">
        <v>-12.781954887218049</v>
      </c>
      <c r="G22" s="22">
        <v>170</v>
      </c>
      <c r="H22" s="21">
        <v>18.88111888111888</v>
      </c>
      <c r="I22" s="22">
        <v>1</v>
      </c>
      <c r="J22" s="21">
        <v>-50</v>
      </c>
      <c r="K22" s="22">
        <v>71</v>
      </c>
      <c r="L22" s="21">
        <v>31.481481481481495</v>
      </c>
      <c r="M22" s="22">
        <v>0</v>
      </c>
      <c r="N22" s="21" t="s">
        <v>71</v>
      </c>
      <c r="O22" s="22">
        <v>64</v>
      </c>
      <c r="P22" s="23">
        <v>18.518518518518505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264</v>
      </c>
      <c r="D23" s="21">
        <v>-13.157894736842096</v>
      </c>
      <c r="E23" s="22">
        <v>138</v>
      </c>
      <c r="F23" s="21">
        <v>-11.538461538461547</v>
      </c>
      <c r="G23" s="22">
        <v>86</v>
      </c>
      <c r="H23" s="21">
        <v>-16.504854368932044</v>
      </c>
      <c r="I23" s="22">
        <v>0</v>
      </c>
      <c r="J23" s="21" t="s">
        <v>71</v>
      </c>
      <c r="K23" s="22">
        <v>40</v>
      </c>
      <c r="L23" s="21">
        <v>-11.111111111111114</v>
      </c>
      <c r="M23" s="22">
        <v>0</v>
      </c>
      <c r="N23" s="21" t="s">
        <v>71</v>
      </c>
      <c r="O23" s="22">
        <v>40</v>
      </c>
      <c r="P23" s="23">
        <v>-11.111111111111114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407</v>
      </c>
      <c r="D24" s="21">
        <v>9.11528150134049</v>
      </c>
      <c r="E24" s="22">
        <v>224</v>
      </c>
      <c r="F24" s="21">
        <v>3.225806451612897</v>
      </c>
      <c r="G24" s="22">
        <v>119</v>
      </c>
      <c r="H24" s="21">
        <v>8.181818181818173</v>
      </c>
      <c r="I24" s="22">
        <v>0</v>
      </c>
      <c r="J24" s="21" t="s">
        <v>71</v>
      </c>
      <c r="K24" s="22">
        <v>64</v>
      </c>
      <c r="L24" s="21">
        <v>39.13043478260869</v>
      </c>
      <c r="M24" s="22">
        <v>0</v>
      </c>
      <c r="N24" s="21" t="s">
        <v>71</v>
      </c>
      <c r="O24" s="22">
        <v>64</v>
      </c>
      <c r="P24" s="23">
        <v>39.13043478260869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948</v>
      </c>
      <c r="D25" s="21">
        <v>19.546027742749047</v>
      </c>
      <c r="E25" s="22">
        <v>597</v>
      </c>
      <c r="F25" s="21">
        <v>37.875288683602776</v>
      </c>
      <c r="G25" s="22">
        <v>188</v>
      </c>
      <c r="H25" s="21">
        <v>-22.950819672131146</v>
      </c>
      <c r="I25" s="22">
        <v>1</v>
      </c>
      <c r="J25" s="21">
        <v>0</v>
      </c>
      <c r="K25" s="22">
        <v>162</v>
      </c>
      <c r="L25" s="21">
        <v>40.86956521739131</v>
      </c>
      <c r="M25" s="22">
        <v>0</v>
      </c>
      <c r="N25" s="21" t="s">
        <v>71</v>
      </c>
      <c r="O25" s="22">
        <v>162</v>
      </c>
      <c r="P25" s="23">
        <v>45.94594594594594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822</v>
      </c>
      <c r="D26" s="21">
        <v>-8.970099667774093</v>
      </c>
      <c r="E26" s="22">
        <v>424</v>
      </c>
      <c r="F26" s="21">
        <v>-2.7522935779816464</v>
      </c>
      <c r="G26" s="22">
        <v>212</v>
      </c>
      <c r="H26" s="21">
        <v>-22.344322344322336</v>
      </c>
      <c r="I26" s="22">
        <v>0</v>
      </c>
      <c r="J26" s="21" t="s">
        <v>71</v>
      </c>
      <c r="K26" s="22">
        <v>186</v>
      </c>
      <c r="L26" s="21">
        <v>-4.123711340206185</v>
      </c>
      <c r="M26" s="22">
        <v>0</v>
      </c>
      <c r="N26" s="21">
        <v>-100</v>
      </c>
      <c r="O26" s="22">
        <v>186</v>
      </c>
      <c r="P26" s="23">
        <v>17.72151898734178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1551</v>
      </c>
      <c r="D27" s="21">
        <v>-4.553846153846152</v>
      </c>
      <c r="E27" s="22">
        <v>776</v>
      </c>
      <c r="F27" s="21">
        <v>-6.730769230769226</v>
      </c>
      <c r="G27" s="22">
        <v>410</v>
      </c>
      <c r="H27" s="21">
        <v>-0.7263922518159802</v>
      </c>
      <c r="I27" s="22">
        <v>5</v>
      </c>
      <c r="J27" s="21">
        <v>25</v>
      </c>
      <c r="K27" s="22">
        <v>360</v>
      </c>
      <c r="L27" s="21">
        <v>-4.255319148936167</v>
      </c>
      <c r="M27" s="22">
        <v>90</v>
      </c>
      <c r="N27" s="21">
        <v>-33.33333333333334</v>
      </c>
      <c r="O27" s="22">
        <v>266</v>
      </c>
      <c r="P27" s="23">
        <v>10.373443983402495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5464</v>
      </c>
      <c r="D28" s="21">
        <v>46.2526766595289</v>
      </c>
      <c r="E28" s="22">
        <v>1495</v>
      </c>
      <c r="F28" s="21">
        <v>8.72727272727272</v>
      </c>
      <c r="G28" s="22">
        <v>1941</v>
      </c>
      <c r="H28" s="21">
        <v>72.07446808510639</v>
      </c>
      <c r="I28" s="22">
        <v>21</v>
      </c>
      <c r="J28" s="21">
        <v>320</v>
      </c>
      <c r="K28" s="22">
        <v>2007</v>
      </c>
      <c r="L28" s="21">
        <v>63.43648208469054</v>
      </c>
      <c r="M28" s="22">
        <v>825</v>
      </c>
      <c r="N28" s="21">
        <v>163.57827476038335</v>
      </c>
      <c r="O28" s="22">
        <v>1155</v>
      </c>
      <c r="P28" s="23">
        <v>26.506024096385545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640</v>
      </c>
      <c r="D29" s="21">
        <v>-15.455746367239101</v>
      </c>
      <c r="E29" s="22">
        <v>385</v>
      </c>
      <c r="F29" s="21">
        <v>-5.172413793103445</v>
      </c>
      <c r="G29" s="22">
        <v>171</v>
      </c>
      <c r="H29" s="21">
        <v>37.903225806451616</v>
      </c>
      <c r="I29" s="22">
        <v>3</v>
      </c>
      <c r="J29" s="21">
        <v>200</v>
      </c>
      <c r="K29" s="22">
        <v>81</v>
      </c>
      <c r="L29" s="21">
        <v>-64.15929203539824</v>
      </c>
      <c r="M29" s="22">
        <v>0</v>
      </c>
      <c r="N29" s="21">
        <v>-100</v>
      </c>
      <c r="O29" s="22">
        <v>81</v>
      </c>
      <c r="P29" s="23">
        <v>-8.98876404494382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567</v>
      </c>
      <c r="D30" s="21">
        <v>-23.687752355316277</v>
      </c>
      <c r="E30" s="22">
        <v>290</v>
      </c>
      <c r="F30" s="21">
        <v>-14.201183431952657</v>
      </c>
      <c r="G30" s="22">
        <v>171</v>
      </c>
      <c r="H30" s="21">
        <v>-18.57142857142857</v>
      </c>
      <c r="I30" s="22">
        <v>3</v>
      </c>
      <c r="J30" s="21" t="s">
        <v>70</v>
      </c>
      <c r="K30" s="22">
        <v>103</v>
      </c>
      <c r="L30" s="21">
        <v>-47.179487179487175</v>
      </c>
      <c r="M30" s="22">
        <v>0</v>
      </c>
      <c r="N30" s="21">
        <v>-100</v>
      </c>
      <c r="O30" s="22">
        <v>103</v>
      </c>
      <c r="P30" s="23">
        <v>24.09638554216869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1009</v>
      </c>
      <c r="D31" s="21">
        <v>-5.612722170252567</v>
      </c>
      <c r="E31" s="22">
        <v>291</v>
      </c>
      <c r="F31" s="21">
        <v>-21.138211382113823</v>
      </c>
      <c r="G31" s="22">
        <v>376</v>
      </c>
      <c r="H31" s="21">
        <v>-23.88663967611336</v>
      </c>
      <c r="I31" s="22">
        <v>19</v>
      </c>
      <c r="J31" s="21">
        <v>850</v>
      </c>
      <c r="K31" s="22">
        <v>323</v>
      </c>
      <c r="L31" s="21">
        <v>58.333333333333314</v>
      </c>
      <c r="M31" s="22">
        <v>143</v>
      </c>
      <c r="N31" s="21" t="s">
        <v>70</v>
      </c>
      <c r="O31" s="22">
        <v>180</v>
      </c>
      <c r="P31" s="23">
        <v>-11.764705882352942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4216</v>
      </c>
      <c r="D32" s="21">
        <v>-17.056856187290975</v>
      </c>
      <c r="E32" s="22">
        <v>754</v>
      </c>
      <c r="F32" s="21">
        <v>-18.221258134490242</v>
      </c>
      <c r="G32" s="22">
        <v>1848</v>
      </c>
      <c r="H32" s="21">
        <v>-18.33848873177199</v>
      </c>
      <c r="I32" s="22">
        <v>17</v>
      </c>
      <c r="J32" s="21">
        <v>30.769230769230774</v>
      </c>
      <c r="K32" s="22">
        <v>1597</v>
      </c>
      <c r="L32" s="21">
        <v>-15.278514588859409</v>
      </c>
      <c r="M32" s="22">
        <v>812</v>
      </c>
      <c r="N32" s="21">
        <v>-18.71871871871872</v>
      </c>
      <c r="O32" s="22">
        <v>771</v>
      </c>
      <c r="P32" s="23">
        <v>-9.187279151943457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2320</v>
      </c>
      <c r="D33" s="21">
        <v>-6.564639548932732</v>
      </c>
      <c r="E33" s="22">
        <v>673</v>
      </c>
      <c r="F33" s="21">
        <v>-15.132408575031533</v>
      </c>
      <c r="G33" s="22">
        <v>872</v>
      </c>
      <c r="H33" s="21">
        <v>6.341463414634148</v>
      </c>
      <c r="I33" s="22">
        <v>19</v>
      </c>
      <c r="J33" s="21">
        <v>171.42857142857144</v>
      </c>
      <c r="K33" s="22">
        <v>756</v>
      </c>
      <c r="L33" s="21">
        <v>-12.398609501738122</v>
      </c>
      <c r="M33" s="22">
        <v>284</v>
      </c>
      <c r="N33" s="21">
        <v>-28.822055137844615</v>
      </c>
      <c r="O33" s="22">
        <v>472</v>
      </c>
      <c r="P33" s="23">
        <v>1.7241379310344769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397</v>
      </c>
      <c r="D34" s="21">
        <v>-34.91803278688525</v>
      </c>
      <c r="E34" s="22">
        <v>174</v>
      </c>
      <c r="F34" s="21">
        <v>-16.34615384615384</v>
      </c>
      <c r="G34" s="22">
        <v>103</v>
      </c>
      <c r="H34" s="21">
        <v>0.9803921568627345</v>
      </c>
      <c r="I34" s="22">
        <v>0</v>
      </c>
      <c r="J34" s="21" t="s">
        <v>71</v>
      </c>
      <c r="K34" s="22">
        <v>120</v>
      </c>
      <c r="L34" s="21">
        <v>-60</v>
      </c>
      <c r="M34" s="22">
        <v>41</v>
      </c>
      <c r="N34" s="21">
        <v>-83.19672131147541</v>
      </c>
      <c r="O34" s="22">
        <v>79</v>
      </c>
      <c r="P34" s="23">
        <v>41.071428571428584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364</v>
      </c>
      <c r="D35" s="21">
        <v>8.333333333333329</v>
      </c>
      <c r="E35" s="22">
        <v>195</v>
      </c>
      <c r="F35" s="21">
        <v>-1.5151515151515156</v>
      </c>
      <c r="G35" s="22">
        <v>60</v>
      </c>
      <c r="H35" s="21">
        <v>-45.945945945945944</v>
      </c>
      <c r="I35" s="22">
        <v>0</v>
      </c>
      <c r="J35" s="21" t="s">
        <v>71</v>
      </c>
      <c r="K35" s="22">
        <v>109</v>
      </c>
      <c r="L35" s="21">
        <v>303.7037037037037</v>
      </c>
      <c r="M35" s="22">
        <v>69</v>
      </c>
      <c r="N35" s="21" t="s">
        <v>70</v>
      </c>
      <c r="O35" s="22">
        <v>40</v>
      </c>
      <c r="P35" s="23">
        <v>48.14814814814815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196</v>
      </c>
      <c r="D36" s="21">
        <v>5.945945945945951</v>
      </c>
      <c r="E36" s="22">
        <v>118</v>
      </c>
      <c r="F36" s="21">
        <v>-16.312056737588648</v>
      </c>
      <c r="G36" s="22">
        <v>56</v>
      </c>
      <c r="H36" s="21">
        <v>47.36842105263156</v>
      </c>
      <c r="I36" s="22">
        <v>1</v>
      </c>
      <c r="J36" s="21" t="s">
        <v>70</v>
      </c>
      <c r="K36" s="22">
        <v>21</v>
      </c>
      <c r="L36" s="21">
        <v>250</v>
      </c>
      <c r="M36" s="22">
        <v>0</v>
      </c>
      <c r="N36" s="21" t="s">
        <v>71</v>
      </c>
      <c r="O36" s="22">
        <v>21</v>
      </c>
      <c r="P36" s="23">
        <v>250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216</v>
      </c>
      <c r="D37" s="21">
        <v>-22.58064516129032</v>
      </c>
      <c r="E37" s="22">
        <v>117</v>
      </c>
      <c r="F37" s="21">
        <v>-3.305785123966942</v>
      </c>
      <c r="G37" s="22">
        <v>87</v>
      </c>
      <c r="H37" s="21">
        <v>-41.21621621621622</v>
      </c>
      <c r="I37" s="22">
        <v>1</v>
      </c>
      <c r="J37" s="21" t="s">
        <v>70</v>
      </c>
      <c r="K37" s="22">
        <v>11</v>
      </c>
      <c r="L37" s="21">
        <v>10.000000000000014</v>
      </c>
      <c r="M37" s="22">
        <v>0</v>
      </c>
      <c r="N37" s="21" t="s">
        <v>71</v>
      </c>
      <c r="O37" s="22">
        <v>11</v>
      </c>
      <c r="P37" s="23">
        <v>10.000000000000014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1000</v>
      </c>
      <c r="D38" s="21">
        <v>29.87012987012986</v>
      </c>
      <c r="E38" s="22">
        <v>415</v>
      </c>
      <c r="F38" s="21">
        <v>17.231638418079086</v>
      </c>
      <c r="G38" s="22">
        <v>375</v>
      </c>
      <c r="H38" s="21">
        <v>16.09907120743034</v>
      </c>
      <c r="I38" s="22">
        <v>1</v>
      </c>
      <c r="J38" s="21">
        <v>-75</v>
      </c>
      <c r="K38" s="22">
        <v>209</v>
      </c>
      <c r="L38" s="21">
        <v>134.8314606741573</v>
      </c>
      <c r="M38" s="22">
        <v>89</v>
      </c>
      <c r="N38" s="21" t="s">
        <v>70</v>
      </c>
      <c r="O38" s="22">
        <v>120</v>
      </c>
      <c r="P38" s="23">
        <v>34.83146067415731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1242</v>
      </c>
      <c r="D39" s="21">
        <v>7.3465859982713795</v>
      </c>
      <c r="E39" s="22">
        <v>377</v>
      </c>
      <c r="F39" s="21">
        <v>-15.280898876404493</v>
      </c>
      <c r="G39" s="22">
        <v>491</v>
      </c>
      <c r="H39" s="21">
        <v>19.4647201946472</v>
      </c>
      <c r="I39" s="22">
        <v>0</v>
      </c>
      <c r="J39" s="21">
        <v>-100</v>
      </c>
      <c r="K39" s="22">
        <v>374</v>
      </c>
      <c r="L39" s="21">
        <v>31.69014084507043</v>
      </c>
      <c r="M39" s="22">
        <v>112</v>
      </c>
      <c r="N39" s="21">
        <v>187.17948717948718</v>
      </c>
      <c r="O39" s="22">
        <v>262</v>
      </c>
      <c r="P39" s="23">
        <v>6.938775510204081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504</v>
      </c>
      <c r="D40" s="21">
        <v>-33.59683794466403</v>
      </c>
      <c r="E40" s="22">
        <v>249</v>
      </c>
      <c r="F40" s="21">
        <v>-20.192307692307693</v>
      </c>
      <c r="G40" s="22">
        <v>168</v>
      </c>
      <c r="H40" s="21">
        <v>-44.37086092715232</v>
      </c>
      <c r="I40" s="22">
        <v>2</v>
      </c>
      <c r="J40" s="21">
        <v>-50</v>
      </c>
      <c r="K40" s="22">
        <v>85</v>
      </c>
      <c r="L40" s="21">
        <v>-39.71631205673759</v>
      </c>
      <c r="M40" s="22">
        <v>0</v>
      </c>
      <c r="N40" s="21">
        <v>-100</v>
      </c>
      <c r="O40" s="22">
        <v>85</v>
      </c>
      <c r="P40" s="23">
        <v>-8.602150537634415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217</v>
      </c>
      <c r="D41" s="21">
        <v>-6.060606060606062</v>
      </c>
      <c r="E41" s="22">
        <v>123</v>
      </c>
      <c r="F41" s="21">
        <v>-15.172413793103445</v>
      </c>
      <c r="G41" s="22">
        <v>78</v>
      </c>
      <c r="H41" s="21">
        <v>36.84210526315789</v>
      </c>
      <c r="I41" s="22">
        <v>4</v>
      </c>
      <c r="J41" s="21">
        <v>100</v>
      </c>
      <c r="K41" s="22">
        <v>12</v>
      </c>
      <c r="L41" s="21">
        <v>-55.55555555555556</v>
      </c>
      <c r="M41" s="22">
        <v>0</v>
      </c>
      <c r="N41" s="21" t="s">
        <v>71</v>
      </c>
      <c r="O41" s="22">
        <v>12</v>
      </c>
      <c r="P41" s="23">
        <v>-55.55555555555556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398</v>
      </c>
      <c r="D42" s="21">
        <v>-2.4509803921568647</v>
      </c>
      <c r="E42" s="22">
        <v>213</v>
      </c>
      <c r="F42" s="21">
        <v>6.5</v>
      </c>
      <c r="G42" s="22">
        <v>64</v>
      </c>
      <c r="H42" s="21">
        <v>39.13043478260869</v>
      </c>
      <c r="I42" s="22">
        <v>0</v>
      </c>
      <c r="J42" s="21">
        <v>-100</v>
      </c>
      <c r="K42" s="22">
        <v>121</v>
      </c>
      <c r="L42" s="21">
        <v>-23.89937106918238</v>
      </c>
      <c r="M42" s="22">
        <v>81</v>
      </c>
      <c r="N42" s="21">
        <v>-17.346938775510196</v>
      </c>
      <c r="O42" s="22">
        <v>40</v>
      </c>
      <c r="P42" s="23">
        <v>-34.42622950819673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444</v>
      </c>
      <c r="D43" s="21">
        <v>-14.615384615384613</v>
      </c>
      <c r="E43" s="22">
        <v>264</v>
      </c>
      <c r="F43" s="21">
        <v>3.5294117647058982</v>
      </c>
      <c r="G43" s="22">
        <v>111</v>
      </c>
      <c r="H43" s="21">
        <v>-48.8479262672811</v>
      </c>
      <c r="I43" s="22">
        <v>0</v>
      </c>
      <c r="J43" s="21" t="s">
        <v>71</v>
      </c>
      <c r="K43" s="22">
        <v>69</v>
      </c>
      <c r="L43" s="21">
        <v>43.75</v>
      </c>
      <c r="M43" s="22">
        <v>0</v>
      </c>
      <c r="N43" s="21" t="s">
        <v>71</v>
      </c>
      <c r="O43" s="22">
        <v>69</v>
      </c>
      <c r="P43" s="23">
        <v>43.75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181</v>
      </c>
      <c r="D44" s="21">
        <v>-10.837438423645324</v>
      </c>
      <c r="E44" s="22">
        <v>110</v>
      </c>
      <c r="F44" s="21">
        <v>-12.698412698412696</v>
      </c>
      <c r="G44" s="22">
        <v>35</v>
      </c>
      <c r="H44" s="21">
        <v>-18.604651162790702</v>
      </c>
      <c r="I44" s="22">
        <v>2</v>
      </c>
      <c r="J44" s="21">
        <v>0</v>
      </c>
      <c r="K44" s="22">
        <v>34</v>
      </c>
      <c r="L44" s="21">
        <v>6.25</v>
      </c>
      <c r="M44" s="22">
        <v>0</v>
      </c>
      <c r="N44" s="21" t="s">
        <v>71</v>
      </c>
      <c r="O44" s="22">
        <v>34</v>
      </c>
      <c r="P44" s="23">
        <v>6.25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3556</v>
      </c>
      <c r="D45" s="21">
        <v>3.492433061699643</v>
      </c>
      <c r="E45" s="22">
        <v>721</v>
      </c>
      <c r="F45" s="21">
        <v>-0.6887052341597837</v>
      </c>
      <c r="G45" s="22">
        <v>1657</v>
      </c>
      <c r="H45" s="21">
        <v>11.959459459459467</v>
      </c>
      <c r="I45" s="22">
        <v>99</v>
      </c>
      <c r="J45" s="21">
        <v>1880</v>
      </c>
      <c r="K45" s="22">
        <v>1079</v>
      </c>
      <c r="L45" s="21">
        <v>-11.91836734693878</v>
      </c>
      <c r="M45" s="22">
        <v>557</v>
      </c>
      <c r="N45" s="21">
        <v>-30.46192259675405</v>
      </c>
      <c r="O45" s="22">
        <v>506</v>
      </c>
      <c r="P45" s="23">
        <v>19.339622641509436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417</v>
      </c>
      <c r="D46" s="21">
        <v>43.79310344827587</v>
      </c>
      <c r="E46" s="22">
        <v>164</v>
      </c>
      <c r="F46" s="21">
        <v>4.458598726114644</v>
      </c>
      <c r="G46" s="22">
        <v>139</v>
      </c>
      <c r="H46" s="21">
        <v>208.8888888888889</v>
      </c>
      <c r="I46" s="22">
        <v>1</v>
      </c>
      <c r="J46" s="21">
        <v>0</v>
      </c>
      <c r="K46" s="22">
        <v>113</v>
      </c>
      <c r="L46" s="21">
        <v>29.88505747126439</v>
      </c>
      <c r="M46" s="22">
        <v>54</v>
      </c>
      <c r="N46" s="21">
        <v>50</v>
      </c>
      <c r="O46" s="22">
        <v>59</v>
      </c>
      <c r="P46" s="23">
        <v>15.686274509803937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562</v>
      </c>
      <c r="D47" s="21">
        <v>25.72706935123044</v>
      </c>
      <c r="E47" s="22">
        <v>208</v>
      </c>
      <c r="F47" s="21">
        <v>4</v>
      </c>
      <c r="G47" s="22">
        <v>164</v>
      </c>
      <c r="H47" s="21">
        <v>-18.407960199004975</v>
      </c>
      <c r="I47" s="22">
        <v>0</v>
      </c>
      <c r="J47" s="21">
        <v>-100</v>
      </c>
      <c r="K47" s="22">
        <v>190</v>
      </c>
      <c r="L47" s="21">
        <v>322.22222222222223</v>
      </c>
      <c r="M47" s="22">
        <v>154</v>
      </c>
      <c r="N47" s="21" t="s">
        <v>70</v>
      </c>
      <c r="O47" s="22">
        <v>36</v>
      </c>
      <c r="P47" s="23">
        <v>-20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725</v>
      </c>
      <c r="D48" s="21">
        <v>-33.48623853211009</v>
      </c>
      <c r="E48" s="22">
        <v>366</v>
      </c>
      <c r="F48" s="21">
        <v>-14.883720930232556</v>
      </c>
      <c r="G48" s="22">
        <v>206</v>
      </c>
      <c r="H48" s="21">
        <v>-56.72268907563025</v>
      </c>
      <c r="I48" s="22">
        <v>4</v>
      </c>
      <c r="J48" s="21">
        <v>300</v>
      </c>
      <c r="K48" s="22">
        <v>149</v>
      </c>
      <c r="L48" s="21">
        <v>-18.579234972677597</v>
      </c>
      <c r="M48" s="22">
        <v>0</v>
      </c>
      <c r="N48" s="21">
        <v>-100</v>
      </c>
      <c r="O48" s="22">
        <v>149</v>
      </c>
      <c r="P48" s="23">
        <v>19.19999999999999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377</v>
      </c>
      <c r="D49" s="21">
        <v>-19.271948608137052</v>
      </c>
      <c r="E49" s="22">
        <v>166</v>
      </c>
      <c r="F49" s="21">
        <v>-27.510917030567683</v>
      </c>
      <c r="G49" s="22">
        <v>79</v>
      </c>
      <c r="H49" s="21">
        <v>-55.865921787709496</v>
      </c>
      <c r="I49" s="22">
        <v>0</v>
      </c>
      <c r="J49" s="21">
        <v>-100</v>
      </c>
      <c r="K49" s="22">
        <v>132</v>
      </c>
      <c r="L49" s="21">
        <v>127.58620689655174</v>
      </c>
      <c r="M49" s="22">
        <v>68</v>
      </c>
      <c r="N49" s="21" t="s">
        <v>70</v>
      </c>
      <c r="O49" s="22">
        <v>64</v>
      </c>
      <c r="P49" s="23">
        <v>18.518518518518505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550</v>
      </c>
      <c r="D50" s="21">
        <v>31.264916467780438</v>
      </c>
      <c r="E50" s="22">
        <v>227</v>
      </c>
      <c r="F50" s="21">
        <v>0.4424778761061816</v>
      </c>
      <c r="G50" s="22">
        <v>141</v>
      </c>
      <c r="H50" s="21">
        <v>13.709677419354847</v>
      </c>
      <c r="I50" s="22">
        <v>1</v>
      </c>
      <c r="J50" s="21">
        <v>0</v>
      </c>
      <c r="K50" s="22">
        <v>181</v>
      </c>
      <c r="L50" s="21">
        <v>166.1764705882353</v>
      </c>
      <c r="M50" s="22">
        <v>109</v>
      </c>
      <c r="N50" s="21" t="s">
        <v>70</v>
      </c>
      <c r="O50" s="22">
        <v>72</v>
      </c>
      <c r="P50" s="23">
        <v>5.882352941176478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642</v>
      </c>
      <c r="D51" s="21">
        <v>-16.07843137254902</v>
      </c>
      <c r="E51" s="22">
        <v>303</v>
      </c>
      <c r="F51" s="21">
        <v>-12.427745664739888</v>
      </c>
      <c r="G51" s="22">
        <v>184</v>
      </c>
      <c r="H51" s="21">
        <v>-41.58730158730158</v>
      </c>
      <c r="I51" s="22">
        <v>1</v>
      </c>
      <c r="J51" s="21">
        <v>-92.85714285714286</v>
      </c>
      <c r="K51" s="22">
        <v>154</v>
      </c>
      <c r="L51" s="21">
        <v>71.11111111111111</v>
      </c>
      <c r="M51" s="22">
        <v>51</v>
      </c>
      <c r="N51" s="21" t="s">
        <v>70</v>
      </c>
      <c r="O51" s="22">
        <v>103</v>
      </c>
      <c r="P51" s="23">
        <v>14.444444444444443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542</v>
      </c>
      <c r="D52" s="25">
        <v>-27.82956058588549</v>
      </c>
      <c r="E52" s="26">
        <v>220</v>
      </c>
      <c r="F52" s="25">
        <v>22.22222222222223</v>
      </c>
      <c r="G52" s="26">
        <v>137</v>
      </c>
      <c r="H52" s="25">
        <v>-60.05830903790088</v>
      </c>
      <c r="I52" s="26">
        <v>2</v>
      </c>
      <c r="J52" s="25">
        <v>-33.33333333333334</v>
      </c>
      <c r="K52" s="26">
        <v>183</v>
      </c>
      <c r="L52" s="25">
        <v>-18.66666666666667</v>
      </c>
      <c r="M52" s="26">
        <v>79</v>
      </c>
      <c r="N52" s="25">
        <v>-26.16822429906543</v>
      </c>
      <c r="O52" s="26">
        <v>104</v>
      </c>
      <c r="P52" s="27">
        <v>-10.34482758620689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64614</v>
      </c>
      <c r="D53" s="29">
        <v>6.335988414192599</v>
      </c>
      <c r="E53" s="30">
        <v>19258</v>
      </c>
      <c r="F53" s="29">
        <v>-5.551741049534087</v>
      </c>
      <c r="G53" s="30">
        <v>23583</v>
      </c>
      <c r="H53" s="29">
        <v>4.553112253945741</v>
      </c>
      <c r="I53" s="30">
        <v>320</v>
      </c>
      <c r="J53" s="29">
        <v>-23.80952380952381</v>
      </c>
      <c r="K53" s="30">
        <v>21453</v>
      </c>
      <c r="L53" s="29">
        <v>23.307276698471085</v>
      </c>
      <c r="M53" s="30">
        <v>9727</v>
      </c>
      <c r="N53" s="29">
        <v>43.48724000590059</v>
      </c>
      <c r="O53" s="30">
        <v>11590</v>
      </c>
      <c r="P53" s="31">
        <v>10.697230181470857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1368</v>
      </c>
      <c r="D54" s="21">
        <v>-9.102990033222596</v>
      </c>
      <c r="E54" s="22">
        <v>550</v>
      </c>
      <c r="F54" s="21">
        <v>-20.977011494252878</v>
      </c>
      <c r="G54" s="22">
        <v>475</v>
      </c>
      <c r="H54" s="21">
        <v>-23.139158576051784</v>
      </c>
      <c r="I54" s="22">
        <v>4</v>
      </c>
      <c r="J54" s="21">
        <v>100</v>
      </c>
      <c r="K54" s="22">
        <v>339</v>
      </c>
      <c r="L54" s="21">
        <v>79.36507936507937</v>
      </c>
      <c r="M54" s="22">
        <v>72</v>
      </c>
      <c r="N54" s="21" t="s">
        <v>70</v>
      </c>
      <c r="O54" s="22">
        <v>263</v>
      </c>
      <c r="P54" s="23">
        <v>39.153439153439166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2841</v>
      </c>
      <c r="D55" s="21">
        <v>-7.308319738988573</v>
      </c>
      <c r="E55" s="22">
        <v>1199</v>
      </c>
      <c r="F55" s="21">
        <v>-14.904187366926905</v>
      </c>
      <c r="G55" s="22">
        <v>878</v>
      </c>
      <c r="H55" s="21">
        <v>-4.875406283856989</v>
      </c>
      <c r="I55" s="22">
        <v>11</v>
      </c>
      <c r="J55" s="21">
        <v>-78.84615384615384</v>
      </c>
      <c r="K55" s="22">
        <v>753</v>
      </c>
      <c r="L55" s="21">
        <v>10.572687224669593</v>
      </c>
      <c r="M55" s="22">
        <v>105</v>
      </c>
      <c r="N55" s="21">
        <v>-22.222222222222214</v>
      </c>
      <c r="O55" s="22">
        <v>648</v>
      </c>
      <c r="P55" s="23">
        <v>18.681318681318686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29419</v>
      </c>
      <c r="D56" s="21">
        <v>17.591334239347674</v>
      </c>
      <c r="E56" s="22">
        <v>6847</v>
      </c>
      <c r="F56" s="21">
        <v>-0.49411422758319645</v>
      </c>
      <c r="G56" s="22">
        <v>11452</v>
      </c>
      <c r="H56" s="21">
        <v>15.700141442715704</v>
      </c>
      <c r="I56" s="22">
        <v>98</v>
      </c>
      <c r="J56" s="21">
        <v>-64.1025641025641</v>
      </c>
      <c r="K56" s="22">
        <v>11022</v>
      </c>
      <c r="L56" s="21">
        <v>38.363042932462974</v>
      </c>
      <c r="M56" s="22">
        <v>5603</v>
      </c>
      <c r="N56" s="21">
        <v>86.70443185604799</v>
      </c>
      <c r="O56" s="22">
        <v>5355</v>
      </c>
      <c r="P56" s="23">
        <v>10.162518000411438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1867</v>
      </c>
      <c r="D57" s="21">
        <v>12.877871825876653</v>
      </c>
      <c r="E57" s="22">
        <v>844</v>
      </c>
      <c r="F57" s="21">
        <v>-9.635974304068512</v>
      </c>
      <c r="G57" s="22">
        <v>442</v>
      </c>
      <c r="H57" s="21">
        <v>2.552204176334101</v>
      </c>
      <c r="I57" s="22">
        <v>1</v>
      </c>
      <c r="J57" s="21">
        <v>-50</v>
      </c>
      <c r="K57" s="22">
        <v>580</v>
      </c>
      <c r="L57" s="21">
        <v>102.09059233449474</v>
      </c>
      <c r="M57" s="22">
        <v>329</v>
      </c>
      <c r="N57" s="21">
        <v>306.17283950617286</v>
      </c>
      <c r="O57" s="22">
        <v>244</v>
      </c>
      <c r="P57" s="23">
        <v>18.44660194174756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8477</v>
      </c>
      <c r="D58" s="21">
        <v>20.737786640079776</v>
      </c>
      <c r="E58" s="22">
        <v>3080</v>
      </c>
      <c r="F58" s="21">
        <v>1.0167267956707065</v>
      </c>
      <c r="G58" s="22">
        <v>2734</v>
      </c>
      <c r="H58" s="21">
        <v>41.07327141382868</v>
      </c>
      <c r="I58" s="22">
        <v>29</v>
      </c>
      <c r="J58" s="21">
        <v>190</v>
      </c>
      <c r="K58" s="22">
        <v>2634</v>
      </c>
      <c r="L58" s="21">
        <v>30.138339920948596</v>
      </c>
      <c r="M58" s="22">
        <v>915</v>
      </c>
      <c r="N58" s="21">
        <v>47.342995169082144</v>
      </c>
      <c r="O58" s="22">
        <v>1688</v>
      </c>
      <c r="P58" s="23">
        <v>20.485367594575308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8873</v>
      </c>
      <c r="D59" s="21">
        <v>-14.054629988376604</v>
      </c>
      <c r="E59" s="22">
        <v>2377</v>
      </c>
      <c r="F59" s="21">
        <v>-15.947666195190948</v>
      </c>
      <c r="G59" s="22">
        <v>3430</v>
      </c>
      <c r="H59" s="21">
        <v>-14.25</v>
      </c>
      <c r="I59" s="22">
        <v>58</v>
      </c>
      <c r="J59" s="21">
        <v>163.63636363636363</v>
      </c>
      <c r="K59" s="22">
        <v>3008</v>
      </c>
      <c r="L59" s="21">
        <v>-13.413932066781811</v>
      </c>
      <c r="M59" s="22">
        <v>1349</v>
      </c>
      <c r="N59" s="21">
        <v>-23.090079817559854</v>
      </c>
      <c r="O59" s="22">
        <v>1645</v>
      </c>
      <c r="P59" s="23">
        <v>-2.2578728461081425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3158</v>
      </c>
      <c r="D60" s="21">
        <v>0.2539682539682673</v>
      </c>
      <c r="E60" s="22">
        <v>1276</v>
      </c>
      <c r="F60" s="21">
        <v>-7.06482155863074</v>
      </c>
      <c r="G60" s="22">
        <v>1177</v>
      </c>
      <c r="H60" s="21">
        <v>-3.6824877250409145</v>
      </c>
      <c r="I60" s="22">
        <v>5</v>
      </c>
      <c r="J60" s="21">
        <v>-80</v>
      </c>
      <c r="K60" s="22">
        <v>700</v>
      </c>
      <c r="L60" s="21">
        <v>32.075471698113205</v>
      </c>
      <c r="M60" s="22">
        <v>201</v>
      </c>
      <c r="N60" s="21">
        <v>131.0344827586207</v>
      </c>
      <c r="O60" s="22">
        <v>499</v>
      </c>
      <c r="P60" s="23">
        <v>12.641083521444685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1240</v>
      </c>
      <c r="D61" s="21">
        <v>-8.957415565345087</v>
      </c>
      <c r="E61" s="22">
        <v>710</v>
      </c>
      <c r="F61" s="21">
        <v>-2.2038567493112993</v>
      </c>
      <c r="G61" s="22">
        <v>288</v>
      </c>
      <c r="H61" s="21">
        <v>-20.661157024793383</v>
      </c>
      <c r="I61" s="22">
        <v>6</v>
      </c>
      <c r="J61" s="21">
        <v>-14.285714285714292</v>
      </c>
      <c r="K61" s="22">
        <v>236</v>
      </c>
      <c r="L61" s="21">
        <v>-11.278195488721806</v>
      </c>
      <c r="M61" s="22">
        <v>81</v>
      </c>
      <c r="N61" s="21">
        <v>-17.346938775510196</v>
      </c>
      <c r="O61" s="22">
        <v>155</v>
      </c>
      <c r="P61" s="23">
        <v>-7.738095238095227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6829</v>
      </c>
      <c r="D62" s="21">
        <v>-1.2293896442001682</v>
      </c>
      <c r="E62" s="22">
        <v>2155</v>
      </c>
      <c r="F62" s="21">
        <v>-6.87121866897148</v>
      </c>
      <c r="G62" s="22">
        <v>2570</v>
      </c>
      <c r="H62" s="21">
        <v>-8.865248226950357</v>
      </c>
      <c r="I62" s="22">
        <v>106</v>
      </c>
      <c r="J62" s="21">
        <v>341.6666666666667</v>
      </c>
      <c r="K62" s="22">
        <v>1998</v>
      </c>
      <c r="L62" s="21">
        <v>13.781321184510247</v>
      </c>
      <c r="M62" s="22">
        <v>993</v>
      </c>
      <c r="N62" s="21">
        <v>10.94972067039106</v>
      </c>
      <c r="O62" s="22">
        <v>989</v>
      </c>
      <c r="P62" s="23">
        <v>15.402567094515746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542</v>
      </c>
      <c r="D63" s="29">
        <v>-27.82956058588549</v>
      </c>
      <c r="E63" s="30">
        <v>220</v>
      </c>
      <c r="F63" s="29">
        <v>22.22222222222223</v>
      </c>
      <c r="G63" s="30">
        <v>137</v>
      </c>
      <c r="H63" s="29">
        <v>-60.05830903790088</v>
      </c>
      <c r="I63" s="30">
        <v>2</v>
      </c>
      <c r="J63" s="29">
        <v>-33.33333333333334</v>
      </c>
      <c r="K63" s="30">
        <v>183</v>
      </c>
      <c r="L63" s="29">
        <v>-18.66666666666667</v>
      </c>
      <c r="M63" s="30">
        <v>79</v>
      </c>
      <c r="N63" s="29">
        <v>-26.16822429906543</v>
      </c>
      <c r="O63" s="30">
        <v>104</v>
      </c>
      <c r="P63" s="31">
        <v>-10.34482758620689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25422</v>
      </c>
      <c r="D64" s="21">
        <v>21.022564981433874</v>
      </c>
      <c r="E64" s="22">
        <v>4608</v>
      </c>
      <c r="F64" s="21">
        <v>-0.23814678501840092</v>
      </c>
      <c r="G64" s="22">
        <v>10619</v>
      </c>
      <c r="H64" s="21">
        <v>18.56855739169272</v>
      </c>
      <c r="I64" s="22">
        <v>72</v>
      </c>
      <c r="J64" s="21">
        <v>-71.98443579766537</v>
      </c>
      <c r="K64" s="22">
        <v>10123</v>
      </c>
      <c r="L64" s="21">
        <v>41.10677446333983</v>
      </c>
      <c r="M64" s="22">
        <v>5577</v>
      </c>
      <c r="N64" s="21">
        <v>91.0585817060637</v>
      </c>
      <c r="O64" s="22">
        <v>4490</v>
      </c>
      <c r="P64" s="23">
        <v>8.062575210589657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8477</v>
      </c>
      <c r="D65" s="21">
        <v>20.737786640079776</v>
      </c>
      <c r="E65" s="22">
        <v>3080</v>
      </c>
      <c r="F65" s="21">
        <v>1.0167267956707065</v>
      </c>
      <c r="G65" s="22">
        <v>2734</v>
      </c>
      <c r="H65" s="21">
        <v>41.07327141382868</v>
      </c>
      <c r="I65" s="22">
        <v>29</v>
      </c>
      <c r="J65" s="21">
        <v>190</v>
      </c>
      <c r="K65" s="22">
        <v>2634</v>
      </c>
      <c r="L65" s="21">
        <v>30.138339920948596</v>
      </c>
      <c r="M65" s="22">
        <v>915</v>
      </c>
      <c r="N65" s="21">
        <v>47.342995169082144</v>
      </c>
      <c r="O65" s="22">
        <v>1688</v>
      </c>
      <c r="P65" s="23">
        <v>20.485367594575308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8873</v>
      </c>
      <c r="D66" s="21">
        <v>-14.054629988376604</v>
      </c>
      <c r="E66" s="22">
        <v>2377</v>
      </c>
      <c r="F66" s="21">
        <v>-15.947666195190948</v>
      </c>
      <c r="G66" s="22">
        <v>3430</v>
      </c>
      <c r="H66" s="21">
        <v>-14.25</v>
      </c>
      <c r="I66" s="22">
        <v>58</v>
      </c>
      <c r="J66" s="21">
        <v>163.63636363636363</v>
      </c>
      <c r="K66" s="22">
        <v>3008</v>
      </c>
      <c r="L66" s="21">
        <v>-13.413932066781811</v>
      </c>
      <c r="M66" s="22">
        <v>1349</v>
      </c>
      <c r="N66" s="21">
        <v>-23.090079817559854</v>
      </c>
      <c r="O66" s="22">
        <v>1645</v>
      </c>
      <c r="P66" s="23">
        <v>-2.2578728461081425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21842</v>
      </c>
      <c r="D67" s="29">
        <v>-2.5476286083969057</v>
      </c>
      <c r="E67" s="30">
        <v>9193</v>
      </c>
      <c r="F67" s="29">
        <v>-7.0851020820699375</v>
      </c>
      <c r="G67" s="30">
        <v>6800</v>
      </c>
      <c r="H67" s="29">
        <v>-11.250326285565123</v>
      </c>
      <c r="I67" s="30">
        <v>161</v>
      </c>
      <c r="J67" s="29">
        <v>22.90076335877862</v>
      </c>
      <c r="K67" s="30">
        <v>5688</v>
      </c>
      <c r="L67" s="29">
        <v>20.355480321625066</v>
      </c>
      <c r="M67" s="30">
        <v>1886</v>
      </c>
      <c r="N67" s="29">
        <v>27.003367003367003</v>
      </c>
      <c r="O67" s="30">
        <v>3767</v>
      </c>
      <c r="P67" s="31">
        <v>16.58929124110182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154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1116</v>
      </c>
      <c r="D6" s="21">
        <v>-30.467289719626166</v>
      </c>
      <c r="E6" s="22">
        <v>390</v>
      </c>
      <c r="F6" s="21">
        <v>-23.679060665362044</v>
      </c>
      <c r="G6" s="22">
        <v>395</v>
      </c>
      <c r="H6" s="21">
        <v>-20.841683366733463</v>
      </c>
      <c r="I6" s="22">
        <v>14</v>
      </c>
      <c r="J6" s="21">
        <v>250</v>
      </c>
      <c r="K6" s="22">
        <v>317</v>
      </c>
      <c r="L6" s="21">
        <v>-46.36209813874789</v>
      </c>
      <c r="M6" s="22">
        <v>117</v>
      </c>
      <c r="N6" s="21">
        <v>-70.67669172932331</v>
      </c>
      <c r="O6" s="22">
        <v>200</v>
      </c>
      <c r="P6" s="23">
        <v>4.166666666666671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202</v>
      </c>
      <c r="D7" s="21">
        <v>-47.9381443298969</v>
      </c>
      <c r="E7" s="22">
        <v>124</v>
      </c>
      <c r="F7" s="21">
        <v>-23.92638036809815</v>
      </c>
      <c r="G7" s="22">
        <v>31</v>
      </c>
      <c r="H7" s="21">
        <v>-65.93406593406593</v>
      </c>
      <c r="I7" s="22">
        <v>7</v>
      </c>
      <c r="J7" s="21" t="s">
        <v>70</v>
      </c>
      <c r="K7" s="22">
        <v>40</v>
      </c>
      <c r="L7" s="21">
        <v>-70.1492537313433</v>
      </c>
      <c r="M7" s="22">
        <v>0</v>
      </c>
      <c r="N7" s="21">
        <v>-100</v>
      </c>
      <c r="O7" s="22">
        <v>40</v>
      </c>
      <c r="P7" s="23">
        <v>-14.893617021276597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564</v>
      </c>
      <c r="D8" s="21">
        <v>29.655172413793082</v>
      </c>
      <c r="E8" s="22">
        <v>197</v>
      </c>
      <c r="F8" s="21">
        <v>-12.05357142857143</v>
      </c>
      <c r="G8" s="22">
        <v>325</v>
      </c>
      <c r="H8" s="21">
        <v>166.39344262295083</v>
      </c>
      <c r="I8" s="22">
        <v>3</v>
      </c>
      <c r="J8" s="21">
        <v>-66.66666666666667</v>
      </c>
      <c r="K8" s="22">
        <v>39</v>
      </c>
      <c r="L8" s="21">
        <v>-51.25</v>
      </c>
      <c r="M8" s="22">
        <v>0</v>
      </c>
      <c r="N8" s="21">
        <v>-100</v>
      </c>
      <c r="O8" s="22">
        <v>39</v>
      </c>
      <c r="P8" s="23">
        <v>2.631578947368425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1370</v>
      </c>
      <c r="D9" s="21">
        <v>34.05088062622309</v>
      </c>
      <c r="E9" s="22">
        <v>327</v>
      </c>
      <c r="F9" s="21">
        <v>-15.284974093264253</v>
      </c>
      <c r="G9" s="22">
        <v>702</v>
      </c>
      <c r="H9" s="21">
        <v>80.9278350515464</v>
      </c>
      <c r="I9" s="22">
        <v>0</v>
      </c>
      <c r="J9" s="21">
        <v>-100</v>
      </c>
      <c r="K9" s="22">
        <v>341</v>
      </c>
      <c r="L9" s="21">
        <v>40.32921810699588</v>
      </c>
      <c r="M9" s="22">
        <v>90</v>
      </c>
      <c r="N9" s="21" t="s">
        <v>70</v>
      </c>
      <c r="O9" s="22">
        <v>251</v>
      </c>
      <c r="P9" s="23">
        <v>3.2921810699588576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225</v>
      </c>
      <c r="D10" s="21">
        <v>14.213197969543145</v>
      </c>
      <c r="E10" s="22">
        <v>118</v>
      </c>
      <c r="F10" s="21">
        <v>-0.8403361344537785</v>
      </c>
      <c r="G10" s="22">
        <v>68</v>
      </c>
      <c r="H10" s="21">
        <v>65.85365853658536</v>
      </c>
      <c r="I10" s="22">
        <v>0</v>
      </c>
      <c r="J10" s="21">
        <v>-100</v>
      </c>
      <c r="K10" s="22">
        <v>39</v>
      </c>
      <c r="L10" s="21">
        <v>18.181818181818187</v>
      </c>
      <c r="M10" s="22">
        <v>0</v>
      </c>
      <c r="N10" s="21" t="s">
        <v>71</v>
      </c>
      <c r="O10" s="22">
        <v>39</v>
      </c>
      <c r="P10" s="23">
        <v>18.181818181818187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310</v>
      </c>
      <c r="D11" s="21">
        <v>30.25210084033614</v>
      </c>
      <c r="E11" s="22">
        <v>139</v>
      </c>
      <c r="F11" s="21">
        <v>6.92307692307692</v>
      </c>
      <c r="G11" s="22">
        <v>105</v>
      </c>
      <c r="H11" s="21">
        <v>66.66666666666669</v>
      </c>
      <c r="I11" s="22">
        <v>0</v>
      </c>
      <c r="J11" s="21" t="s">
        <v>71</v>
      </c>
      <c r="K11" s="22">
        <v>66</v>
      </c>
      <c r="L11" s="21">
        <v>46.66666666666666</v>
      </c>
      <c r="M11" s="22">
        <v>0</v>
      </c>
      <c r="N11" s="21" t="s">
        <v>71</v>
      </c>
      <c r="O11" s="22">
        <v>66</v>
      </c>
      <c r="P11" s="23">
        <v>46.66666666666666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817</v>
      </c>
      <c r="D12" s="21">
        <v>41.34948096885813</v>
      </c>
      <c r="E12" s="22">
        <v>303</v>
      </c>
      <c r="F12" s="21">
        <v>3.4129692832764533</v>
      </c>
      <c r="G12" s="22">
        <v>163</v>
      </c>
      <c r="H12" s="21">
        <v>-13.297872340425528</v>
      </c>
      <c r="I12" s="22">
        <v>3</v>
      </c>
      <c r="J12" s="21" t="s">
        <v>70</v>
      </c>
      <c r="K12" s="22">
        <v>348</v>
      </c>
      <c r="L12" s="21">
        <v>258.7628865979382</v>
      </c>
      <c r="M12" s="22">
        <v>216</v>
      </c>
      <c r="N12" s="21" t="s">
        <v>70</v>
      </c>
      <c r="O12" s="22">
        <v>130</v>
      </c>
      <c r="P12" s="23">
        <v>34.02061855670101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1975</v>
      </c>
      <c r="D13" s="21">
        <v>56.62172878667724</v>
      </c>
      <c r="E13" s="22">
        <v>650</v>
      </c>
      <c r="F13" s="21">
        <v>-2.985074626865668</v>
      </c>
      <c r="G13" s="22">
        <v>399</v>
      </c>
      <c r="H13" s="21">
        <v>13.999999999999986</v>
      </c>
      <c r="I13" s="22">
        <v>20</v>
      </c>
      <c r="J13" s="21">
        <v>1900</v>
      </c>
      <c r="K13" s="22">
        <v>906</v>
      </c>
      <c r="L13" s="21">
        <v>277.5</v>
      </c>
      <c r="M13" s="22">
        <v>569</v>
      </c>
      <c r="N13" s="21" t="s">
        <v>70</v>
      </c>
      <c r="O13" s="22">
        <v>337</v>
      </c>
      <c r="P13" s="23">
        <v>40.41666666666666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826</v>
      </c>
      <c r="D14" s="21">
        <v>19.364161849710996</v>
      </c>
      <c r="E14" s="22">
        <v>391</v>
      </c>
      <c r="F14" s="21">
        <v>-1.7587939698492505</v>
      </c>
      <c r="G14" s="22">
        <v>99</v>
      </c>
      <c r="H14" s="21">
        <v>-13.157894736842096</v>
      </c>
      <c r="I14" s="22">
        <v>0</v>
      </c>
      <c r="J14" s="21">
        <v>-100</v>
      </c>
      <c r="K14" s="22">
        <v>336</v>
      </c>
      <c r="L14" s="21">
        <v>92</v>
      </c>
      <c r="M14" s="22">
        <v>158</v>
      </c>
      <c r="N14" s="21" t="s">
        <v>70</v>
      </c>
      <c r="O14" s="22">
        <v>178</v>
      </c>
      <c r="P14" s="23">
        <v>1.7142857142857082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686</v>
      </c>
      <c r="D15" s="21">
        <v>-12.16389244558259</v>
      </c>
      <c r="E15" s="22">
        <v>364</v>
      </c>
      <c r="F15" s="21">
        <v>-16.513761467889907</v>
      </c>
      <c r="G15" s="22">
        <v>159</v>
      </c>
      <c r="H15" s="21">
        <v>-6.470588235294116</v>
      </c>
      <c r="I15" s="22">
        <v>0</v>
      </c>
      <c r="J15" s="21" t="s">
        <v>71</v>
      </c>
      <c r="K15" s="22">
        <v>163</v>
      </c>
      <c r="L15" s="21">
        <v>-6.857142857142861</v>
      </c>
      <c r="M15" s="22">
        <v>0</v>
      </c>
      <c r="N15" s="21" t="s">
        <v>71</v>
      </c>
      <c r="O15" s="22">
        <v>163</v>
      </c>
      <c r="P15" s="23">
        <v>-6.857142857142861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3673</v>
      </c>
      <c r="D16" s="21">
        <v>5.819648516277724</v>
      </c>
      <c r="E16" s="22">
        <v>1102</v>
      </c>
      <c r="F16" s="21">
        <v>0.7312614259597865</v>
      </c>
      <c r="G16" s="22">
        <v>1332</v>
      </c>
      <c r="H16" s="21">
        <v>21.311475409836063</v>
      </c>
      <c r="I16" s="22">
        <v>3</v>
      </c>
      <c r="J16" s="21">
        <v>50</v>
      </c>
      <c r="K16" s="22">
        <v>1236</v>
      </c>
      <c r="L16" s="21">
        <v>-3.2106499608457284</v>
      </c>
      <c r="M16" s="22">
        <v>180</v>
      </c>
      <c r="N16" s="21">
        <v>-37.71626297577855</v>
      </c>
      <c r="O16" s="22">
        <v>1033</v>
      </c>
      <c r="P16" s="23">
        <v>5.623721881390594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3561</v>
      </c>
      <c r="D17" s="21">
        <v>-2.7314941272876325</v>
      </c>
      <c r="E17" s="22">
        <v>952</v>
      </c>
      <c r="F17" s="21">
        <v>-13.84615384615384</v>
      </c>
      <c r="G17" s="22">
        <v>1213</v>
      </c>
      <c r="H17" s="21">
        <v>-14.637579169598865</v>
      </c>
      <c r="I17" s="22">
        <v>17</v>
      </c>
      <c r="J17" s="21">
        <v>-41.379310344827594</v>
      </c>
      <c r="K17" s="22">
        <v>1379</v>
      </c>
      <c r="L17" s="21">
        <v>24.68354430379746</v>
      </c>
      <c r="M17" s="22">
        <v>481</v>
      </c>
      <c r="N17" s="21">
        <v>48.456790123456784</v>
      </c>
      <c r="O17" s="22">
        <v>898</v>
      </c>
      <c r="P17" s="23">
        <v>14.833759590792852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9250</v>
      </c>
      <c r="D18" s="21">
        <v>-11.014911014911007</v>
      </c>
      <c r="E18" s="22">
        <v>1252</v>
      </c>
      <c r="F18" s="21">
        <v>3.7282518641259372</v>
      </c>
      <c r="G18" s="22">
        <v>5188</v>
      </c>
      <c r="H18" s="21">
        <v>8.083333333333329</v>
      </c>
      <c r="I18" s="22">
        <v>52</v>
      </c>
      <c r="J18" s="21">
        <v>766.6666666666666</v>
      </c>
      <c r="K18" s="22">
        <v>2758</v>
      </c>
      <c r="L18" s="21">
        <v>-37.060702875399365</v>
      </c>
      <c r="M18" s="22">
        <v>1315</v>
      </c>
      <c r="N18" s="21">
        <v>-56.82862770847012</v>
      </c>
      <c r="O18" s="22">
        <v>1412</v>
      </c>
      <c r="P18" s="23">
        <v>9.457364341085267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5984</v>
      </c>
      <c r="D19" s="21">
        <v>12.185976752905887</v>
      </c>
      <c r="E19" s="22">
        <v>1109</v>
      </c>
      <c r="F19" s="21">
        <v>-1.0704727921498716</v>
      </c>
      <c r="G19" s="22">
        <v>2483</v>
      </c>
      <c r="H19" s="21">
        <v>61.653645833333314</v>
      </c>
      <c r="I19" s="22">
        <v>100</v>
      </c>
      <c r="J19" s="21">
        <v>3233.3333333333335</v>
      </c>
      <c r="K19" s="22">
        <v>2292</v>
      </c>
      <c r="L19" s="21">
        <v>-14.285714285714292</v>
      </c>
      <c r="M19" s="22">
        <v>981</v>
      </c>
      <c r="N19" s="21">
        <v>-35.375494071146235</v>
      </c>
      <c r="O19" s="22">
        <v>1293</v>
      </c>
      <c r="P19" s="23">
        <v>13.520632133450405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509</v>
      </c>
      <c r="D20" s="21">
        <v>12.362030905077262</v>
      </c>
      <c r="E20" s="22">
        <v>306</v>
      </c>
      <c r="F20" s="21">
        <v>3.030303030303031</v>
      </c>
      <c r="G20" s="22">
        <v>87</v>
      </c>
      <c r="H20" s="21">
        <v>4.819277108433724</v>
      </c>
      <c r="I20" s="22">
        <v>0</v>
      </c>
      <c r="J20" s="21">
        <v>-100</v>
      </c>
      <c r="K20" s="22">
        <v>116</v>
      </c>
      <c r="L20" s="21">
        <v>63.38028169014086</v>
      </c>
      <c r="M20" s="22">
        <v>0</v>
      </c>
      <c r="N20" s="21" t="s">
        <v>71</v>
      </c>
      <c r="O20" s="22">
        <v>116</v>
      </c>
      <c r="P20" s="23">
        <v>63.38028169014086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418</v>
      </c>
      <c r="D21" s="21">
        <v>32.27848101265823</v>
      </c>
      <c r="E21" s="22">
        <v>151</v>
      </c>
      <c r="F21" s="21">
        <v>-15.168539325842701</v>
      </c>
      <c r="G21" s="22">
        <v>141</v>
      </c>
      <c r="H21" s="21">
        <v>38.235294117647044</v>
      </c>
      <c r="I21" s="22">
        <v>0</v>
      </c>
      <c r="J21" s="21">
        <v>-100</v>
      </c>
      <c r="K21" s="22">
        <v>126</v>
      </c>
      <c r="L21" s="21">
        <v>260</v>
      </c>
      <c r="M21" s="22">
        <v>93</v>
      </c>
      <c r="N21" s="21" t="s">
        <v>70</v>
      </c>
      <c r="O21" s="22">
        <v>33</v>
      </c>
      <c r="P21" s="23">
        <v>-5.714285714285722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372</v>
      </c>
      <c r="D22" s="21">
        <v>20</v>
      </c>
      <c r="E22" s="22">
        <v>200</v>
      </c>
      <c r="F22" s="21">
        <v>9.289617486338813</v>
      </c>
      <c r="G22" s="22">
        <v>126</v>
      </c>
      <c r="H22" s="21">
        <v>65.78947368421052</v>
      </c>
      <c r="I22" s="22">
        <v>0</v>
      </c>
      <c r="J22" s="21" t="s">
        <v>71</v>
      </c>
      <c r="K22" s="22">
        <v>46</v>
      </c>
      <c r="L22" s="21">
        <v>-9.803921568627445</v>
      </c>
      <c r="M22" s="22">
        <v>0</v>
      </c>
      <c r="N22" s="21" t="s">
        <v>71</v>
      </c>
      <c r="O22" s="22">
        <v>46</v>
      </c>
      <c r="P22" s="23">
        <v>-9.803921568627445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337</v>
      </c>
      <c r="D23" s="21">
        <v>48.45814977973569</v>
      </c>
      <c r="E23" s="22">
        <v>124</v>
      </c>
      <c r="F23" s="21">
        <v>-3.875968992248062</v>
      </c>
      <c r="G23" s="22">
        <v>102</v>
      </c>
      <c r="H23" s="21">
        <v>39.72602739726028</v>
      </c>
      <c r="I23" s="22">
        <v>0</v>
      </c>
      <c r="J23" s="21">
        <v>-100</v>
      </c>
      <c r="K23" s="22">
        <v>111</v>
      </c>
      <c r="L23" s="21">
        <v>362.5</v>
      </c>
      <c r="M23" s="22">
        <v>84</v>
      </c>
      <c r="N23" s="21" t="s">
        <v>70</v>
      </c>
      <c r="O23" s="22">
        <v>27</v>
      </c>
      <c r="P23" s="23">
        <v>12.5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310</v>
      </c>
      <c r="D24" s="21">
        <v>6.896551724137922</v>
      </c>
      <c r="E24" s="22">
        <v>211</v>
      </c>
      <c r="F24" s="21">
        <v>-4.0909090909090935</v>
      </c>
      <c r="G24" s="22">
        <v>47</v>
      </c>
      <c r="H24" s="21">
        <v>88</v>
      </c>
      <c r="I24" s="22">
        <v>1</v>
      </c>
      <c r="J24" s="21" t="s">
        <v>70</v>
      </c>
      <c r="K24" s="22">
        <v>51</v>
      </c>
      <c r="L24" s="21">
        <v>13.333333333333329</v>
      </c>
      <c r="M24" s="22">
        <v>0</v>
      </c>
      <c r="N24" s="21" t="s">
        <v>71</v>
      </c>
      <c r="O24" s="22">
        <v>51</v>
      </c>
      <c r="P24" s="23">
        <v>13.333333333333329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909</v>
      </c>
      <c r="D25" s="21">
        <v>-6.385169927909374</v>
      </c>
      <c r="E25" s="22">
        <v>487</v>
      </c>
      <c r="F25" s="21">
        <v>3.61702127659575</v>
      </c>
      <c r="G25" s="22">
        <v>270</v>
      </c>
      <c r="H25" s="21">
        <v>-15.360501567398117</v>
      </c>
      <c r="I25" s="22">
        <v>20</v>
      </c>
      <c r="J25" s="21">
        <v>900</v>
      </c>
      <c r="K25" s="22">
        <v>132</v>
      </c>
      <c r="L25" s="21">
        <v>-26.66666666666667</v>
      </c>
      <c r="M25" s="22">
        <v>0</v>
      </c>
      <c r="N25" s="21">
        <v>-100</v>
      </c>
      <c r="O25" s="22">
        <v>132</v>
      </c>
      <c r="P25" s="23">
        <v>1.538461538461533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653</v>
      </c>
      <c r="D26" s="21">
        <v>-11.994609164420496</v>
      </c>
      <c r="E26" s="22">
        <v>352</v>
      </c>
      <c r="F26" s="21">
        <v>0.5714285714285836</v>
      </c>
      <c r="G26" s="22">
        <v>171</v>
      </c>
      <c r="H26" s="21">
        <v>-26.293103448275872</v>
      </c>
      <c r="I26" s="22">
        <v>0</v>
      </c>
      <c r="J26" s="21" t="s">
        <v>71</v>
      </c>
      <c r="K26" s="22">
        <v>130</v>
      </c>
      <c r="L26" s="21">
        <v>-18.75</v>
      </c>
      <c r="M26" s="22">
        <v>0</v>
      </c>
      <c r="N26" s="21" t="s">
        <v>71</v>
      </c>
      <c r="O26" s="22">
        <v>130</v>
      </c>
      <c r="P26" s="23">
        <v>-18.75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1301</v>
      </c>
      <c r="D27" s="21">
        <v>-21.86186186186187</v>
      </c>
      <c r="E27" s="22">
        <v>726</v>
      </c>
      <c r="F27" s="21">
        <v>-21.086956521739125</v>
      </c>
      <c r="G27" s="22">
        <v>302</v>
      </c>
      <c r="H27" s="21">
        <v>-29.930394431554518</v>
      </c>
      <c r="I27" s="22">
        <v>15</v>
      </c>
      <c r="J27" s="21">
        <v>114.28571428571428</v>
      </c>
      <c r="K27" s="22">
        <v>258</v>
      </c>
      <c r="L27" s="21">
        <v>-15.960912052117266</v>
      </c>
      <c r="M27" s="22">
        <v>0</v>
      </c>
      <c r="N27" s="21">
        <v>-100</v>
      </c>
      <c r="O27" s="22">
        <v>258</v>
      </c>
      <c r="P27" s="23">
        <v>15.178571428571416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4039</v>
      </c>
      <c r="D28" s="21">
        <v>8.956029134070675</v>
      </c>
      <c r="E28" s="22">
        <v>1306</v>
      </c>
      <c r="F28" s="21">
        <v>0.3843197540353742</v>
      </c>
      <c r="G28" s="22">
        <v>1286</v>
      </c>
      <c r="H28" s="21">
        <v>12.807017543859644</v>
      </c>
      <c r="I28" s="22">
        <v>5</v>
      </c>
      <c r="J28" s="21">
        <v>-73.6842105263158</v>
      </c>
      <c r="K28" s="22">
        <v>1442</v>
      </c>
      <c r="L28" s="21">
        <v>15.637530072173206</v>
      </c>
      <c r="M28" s="22">
        <v>474</v>
      </c>
      <c r="N28" s="21">
        <v>1.0660980810234548</v>
      </c>
      <c r="O28" s="22">
        <v>968</v>
      </c>
      <c r="P28" s="23">
        <v>24.421593830334203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669</v>
      </c>
      <c r="D29" s="21">
        <v>-17.914110429447845</v>
      </c>
      <c r="E29" s="22">
        <v>377</v>
      </c>
      <c r="F29" s="21">
        <v>3.5714285714285836</v>
      </c>
      <c r="G29" s="22">
        <v>200</v>
      </c>
      <c r="H29" s="21">
        <v>0</v>
      </c>
      <c r="I29" s="22">
        <v>2</v>
      </c>
      <c r="J29" s="21">
        <v>-98.78048780487805</v>
      </c>
      <c r="K29" s="22">
        <v>90</v>
      </c>
      <c r="L29" s="21">
        <v>3.448275862068968</v>
      </c>
      <c r="M29" s="22">
        <v>0</v>
      </c>
      <c r="N29" s="21" t="s">
        <v>71</v>
      </c>
      <c r="O29" s="22">
        <v>90</v>
      </c>
      <c r="P29" s="23">
        <v>3.448275862068968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658</v>
      </c>
      <c r="D30" s="21">
        <v>-6.666666666666671</v>
      </c>
      <c r="E30" s="22">
        <v>314</v>
      </c>
      <c r="F30" s="21">
        <v>-7.917888563049857</v>
      </c>
      <c r="G30" s="22">
        <v>255</v>
      </c>
      <c r="H30" s="21">
        <v>60.37735849056605</v>
      </c>
      <c r="I30" s="22">
        <v>4</v>
      </c>
      <c r="J30" s="21">
        <v>-77.77777777777777</v>
      </c>
      <c r="K30" s="22">
        <v>85</v>
      </c>
      <c r="L30" s="21">
        <v>-54.54545454545455</v>
      </c>
      <c r="M30" s="22">
        <v>0</v>
      </c>
      <c r="N30" s="21">
        <v>-100</v>
      </c>
      <c r="O30" s="22">
        <v>85</v>
      </c>
      <c r="P30" s="23">
        <v>-15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1127</v>
      </c>
      <c r="D31" s="21">
        <v>12.587412587412587</v>
      </c>
      <c r="E31" s="22">
        <v>303</v>
      </c>
      <c r="F31" s="21">
        <v>-15.833333333333329</v>
      </c>
      <c r="G31" s="22">
        <v>314</v>
      </c>
      <c r="H31" s="21">
        <v>29.218106995884767</v>
      </c>
      <c r="I31" s="22">
        <v>2</v>
      </c>
      <c r="J31" s="21">
        <v>-86.66666666666667</v>
      </c>
      <c r="K31" s="22">
        <v>508</v>
      </c>
      <c r="L31" s="21">
        <v>32.637075718015666</v>
      </c>
      <c r="M31" s="22">
        <v>356</v>
      </c>
      <c r="N31" s="21">
        <v>123.8993710691824</v>
      </c>
      <c r="O31" s="22">
        <v>152</v>
      </c>
      <c r="P31" s="23">
        <v>-32.14285714285714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4231</v>
      </c>
      <c r="D32" s="21">
        <v>0.28442758947618074</v>
      </c>
      <c r="E32" s="22">
        <v>763</v>
      </c>
      <c r="F32" s="21">
        <v>-15.222222222222229</v>
      </c>
      <c r="G32" s="22">
        <v>2139</v>
      </c>
      <c r="H32" s="21">
        <v>31.468961278426548</v>
      </c>
      <c r="I32" s="22">
        <v>17</v>
      </c>
      <c r="J32" s="21">
        <v>466.66666666666674</v>
      </c>
      <c r="K32" s="22">
        <v>1312</v>
      </c>
      <c r="L32" s="21">
        <v>-22.320899940793367</v>
      </c>
      <c r="M32" s="22">
        <v>561</v>
      </c>
      <c r="N32" s="21">
        <v>-32</v>
      </c>
      <c r="O32" s="22">
        <v>749</v>
      </c>
      <c r="P32" s="23">
        <v>-13.31018518518519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1743</v>
      </c>
      <c r="D33" s="21">
        <v>-20.808723307587456</v>
      </c>
      <c r="E33" s="22">
        <v>617</v>
      </c>
      <c r="F33" s="21">
        <v>2.4916943521594845</v>
      </c>
      <c r="G33" s="22">
        <v>486</v>
      </c>
      <c r="H33" s="21">
        <v>-44.13793103448276</v>
      </c>
      <c r="I33" s="22">
        <v>7</v>
      </c>
      <c r="J33" s="21">
        <v>-46.15384615384615</v>
      </c>
      <c r="K33" s="22">
        <v>633</v>
      </c>
      <c r="L33" s="21">
        <v>-11.59217877094973</v>
      </c>
      <c r="M33" s="22">
        <v>297</v>
      </c>
      <c r="N33" s="21">
        <v>-16.101694915254242</v>
      </c>
      <c r="O33" s="22">
        <v>336</v>
      </c>
      <c r="P33" s="23">
        <v>-7.182320441988949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516</v>
      </c>
      <c r="D34" s="21">
        <v>66.45161290322582</v>
      </c>
      <c r="E34" s="22">
        <v>204</v>
      </c>
      <c r="F34" s="21">
        <v>22.155688622754496</v>
      </c>
      <c r="G34" s="22">
        <v>155</v>
      </c>
      <c r="H34" s="21">
        <v>112.32876712328766</v>
      </c>
      <c r="I34" s="22">
        <v>0</v>
      </c>
      <c r="J34" s="21" t="s">
        <v>71</v>
      </c>
      <c r="K34" s="22">
        <v>157</v>
      </c>
      <c r="L34" s="21">
        <v>124.28571428571428</v>
      </c>
      <c r="M34" s="22">
        <v>48</v>
      </c>
      <c r="N34" s="21" t="s">
        <v>70</v>
      </c>
      <c r="O34" s="22">
        <v>109</v>
      </c>
      <c r="P34" s="23">
        <v>55.71428571428572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454</v>
      </c>
      <c r="D35" s="21">
        <v>59.85915492957747</v>
      </c>
      <c r="E35" s="22">
        <v>219</v>
      </c>
      <c r="F35" s="21">
        <v>12.307692307692307</v>
      </c>
      <c r="G35" s="22">
        <v>171</v>
      </c>
      <c r="H35" s="21">
        <v>338.4615384615385</v>
      </c>
      <c r="I35" s="22">
        <v>0</v>
      </c>
      <c r="J35" s="21">
        <v>-100</v>
      </c>
      <c r="K35" s="22">
        <v>64</v>
      </c>
      <c r="L35" s="21">
        <v>30.612244897959187</v>
      </c>
      <c r="M35" s="22">
        <v>0</v>
      </c>
      <c r="N35" s="21" t="s">
        <v>71</v>
      </c>
      <c r="O35" s="22">
        <v>60</v>
      </c>
      <c r="P35" s="23">
        <v>22.448979591836732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144</v>
      </c>
      <c r="D36" s="21">
        <v>2.857142857142847</v>
      </c>
      <c r="E36" s="22">
        <v>115</v>
      </c>
      <c r="F36" s="21">
        <v>12.74509803921569</v>
      </c>
      <c r="G36" s="22">
        <v>24</v>
      </c>
      <c r="H36" s="21">
        <v>-17.241379310344826</v>
      </c>
      <c r="I36" s="22">
        <v>1</v>
      </c>
      <c r="J36" s="21" t="s">
        <v>70</v>
      </c>
      <c r="K36" s="22">
        <v>4</v>
      </c>
      <c r="L36" s="21">
        <v>-55.55555555555556</v>
      </c>
      <c r="M36" s="22">
        <v>0</v>
      </c>
      <c r="N36" s="21">
        <v>-100</v>
      </c>
      <c r="O36" s="22">
        <v>4</v>
      </c>
      <c r="P36" s="23">
        <v>-20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119</v>
      </c>
      <c r="D37" s="21">
        <v>7.207207207207205</v>
      </c>
      <c r="E37" s="22">
        <v>87</v>
      </c>
      <c r="F37" s="21">
        <v>27.941176470588232</v>
      </c>
      <c r="G37" s="22">
        <v>18</v>
      </c>
      <c r="H37" s="21">
        <v>-35.71428571428571</v>
      </c>
      <c r="I37" s="22">
        <v>0</v>
      </c>
      <c r="J37" s="21" t="s">
        <v>71</v>
      </c>
      <c r="K37" s="22">
        <v>14</v>
      </c>
      <c r="L37" s="21">
        <v>-6.666666666666671</v>
      </c>
      <c r="M37" s="22">
        <v>0</v>
      </c>
      <c r="N37" s="21" t="s">
        <v>71</v>
      </c>
      <c r="O37" s="22">
        <v>14</v>
      </c>
      <c r="P37" s="23">
        <v>-6.666666666666671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1106</v>
      </c>
      <c r="D38" s="21">
        <v>32.613908872901675</v>
      </c>
      <c r="E38" s="22">
        <v>451</v>
      </c>
      <c r="F38" s="21">
        <v>1.8058690744920938</v>
      </c>
      <c r="G38" s="22">
        <v>287</v>
      </c>
      <c r="H38" s="21">
        <v>37.32057416267941</v>
      </c>
      <c r="I38" s="22">
        <v>1</v>
      </c>
      <c r="J38" s="21">
        <v>-50</v>
      </c>
      <c r="K38" s="22">
        <v>367</v>
      </c>
      <c r="L38" s="21">
        <v>103.88888888888889</v>
      </c>
      <c r="M38" s="22">
        <v>228</v>
      </c>
      <c r="N38" s="21">
        <v>314.54545454545456</v>
      </c>
      <c r="O38" s="22">
        <v>139</v>
      </c>
      <c r="P38" s="23">
        <v>11.200000000000017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1423</v>
      </c>
      <c r="D39" s="21">
        <v>20.79796264855686</v>
      </c>
      <c r="E39" s="22">
        <v>380</v>
      </c>
      <c r="F39" s="21">
        <v>7.042253521126753</v>
      </c>
      <c r="G39" s="22">
        <v>639</v>
      </c>
      <c r="H39" s="21">
        <v>150.58823529411765</v>
      </c>
      <c r="I39" s="22">
        <v>4</v>
      </c>
      <c r="J39" s="21">
        <v>300</v>
      </c>
      <c r="K39" s="22">
        <v>400</v>
      </c>
      <c r="L39" s="21">
        <v>-29.453262786596127</v>
      </c>
      <c r="M39" s="22">
        <v>142</v>
      </c>
      <c r="N39" s="21">
        <v>-51.202749140893474</v>
      </c>
      <c r="O39" s="22">
        <v>258</v>
      </c>
      <c r="P39" s="23">
        <v>1.17647058823529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433</v>
      </c>
      <c r="D40" s="21">
        <v>-1.366742596810937</v>
      </c>
      <c r="E40" s="22">
        <v>236</v>
      </c>
      <c r="F40" s="21">
        <v>-15.412186379928315</v>
      </c>
      <c r="G40" s="22">
        <v>114</v>
      </c>
      <c r="H40" s="21">
        <v>42.5</v>
      </c>
      <c r="I40" s="22">
        <v>9</v>
      </c>
      <c r="J40" s="21">
        <v>350</v>
      </c>
      <c r="K40" s="22">
        <v>74</v>
      </c>
      <c r="L40" s="21">
        <v>-5.128205128205138</v>
      </c>
      <c r="M40" s="22">
        <v>0</v>
      </c>
      <c r="N40" s="21">
        <v>-100</v>
      </c>
      <c r="O40" s="22">
        <v>74</v>
      </c>
      <c r="P40" s="23">
        <v>37.03703703703704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158</v>
      </c>
      <c r="D41" s="21">
        <v>-0.628930817610069</v>
      </c>
      <c r="E41" s="22">
        <v>123</v>
      </c>
      <c r="F41" s="21">
        <v>-10.869565217391312</v>
      </c>
      <c r="G41" s="22">
        <v>12</v>
      </c>
      <c r="H41" s="21">
        <v>300</v>
      </c>
      <c r="I41" s="22">
        <v>1</v>
      </c>
      <c r="J41" s="21" t="s">
        <v>70</v>
      </c>
      <c r="K41" s="22">
        <v>22</v>
      </c>
      <c r="L41" s="21">
        <v>22.22222222222223</v>
      </c>
      <c r="M41" s="22">
        <v>0</v>
      </c>
      <c r="N41" s="21" t="s">
        <v>71</v>
      </c>
      <c r="O41" s="22">
        <v>22</v>
      </c>
      <c r="P41" s="23">
        <v>22.22222222222223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308</v>
      </c>
      <c r="D42" s="21">
        <v>-14.206128133704738</v>
      </c>
      <c r="E42" s="22">
        <v>174</v>
      </c>
      <c r="F42" s="21">
        <v>-13.861386138613867</v>
      </c>
      <c r="G42" s="22">
        <v>44</v>
      </c>
      <c r="H42" s="21">
        <v>-45.67901234567901</v>
      </c>
      <c r="I42" s="22">
        <v>0</v>
      </c>
      <c r="J42" s="21" t="s">
        <v>71</v>
      </c>
      <c r="K42" s="22">
        <v>90</v>
      </c>
      <c r="L42" s="21">
        <v>18.42105263157893</v>
      </c>
      <c r="M42" s="22">
        <v>39</v>
      </c>
      <c r="N42" s="21">
        <v>-17.02127659574468</v>
      </c>
      <c r="O42" s="22">
        <v>51</v>
      </c>
      <c r="P42" s="23">
        <v>75.86206896551724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352</v>
      </c>
      <c r="D43" s="21">
        <v>-28.30957230142566</v>
      </c>
      <c r="E43" s="22">
        <v>203</v>
      </c>
      <c r="F43" s="21">
        <v>-16.11570247933885</v>
      </c>
      <c r="G43" s="22">
        <v>99</v>
      </c>
      <c r="H43" s="21">
        <v>-29.787234042553195</v>
      </c>
      <c r="I43" s="22">
        <v>0</v>
      </c>
      <c r="J43" s="21" t="s">
        <v>71</v>
      </c>
      <c r="K43" s="22">
        <v>50</v>
      </c>
      <c r="L43" s="21">
        <v>-53.7037037037037</v>
      </c>
      <c r="M43" s="22">
        <v>0</v>
      </c>
      <c r="N43" s="21">
        <v>-100</v>
      </c>
      <c r="O43" s="22">
        <v>50</v>
      </c>
      <c r="P43" s="23">
        <v>-3.8461538461538396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247</v>
      </c>
      <c r="D44" s="21">
        <v>33.513513513513516</v>
      </c>
      <c r="E44" s="22">
        <v>117</v>
      </c>
      <c r="F44" s="21">
        <v>0.8620689655172384</v>
      </c>
      <c r="G44" s="22">
        <v>101</v>
      </c>
      <c r="H44" s="21">
        <v>114.89361702127661</v>
      </c>
      <c r="I44" s="22">
        <v>0</v>
      </c>
      <c r="J44" s="21" t="s">
        <v>71</v>
      </c>
      <c r="K44" s="22">
        <v>29</v>
      </c>
      <c r="L44" s="21">
        <v>31.818181818181813</v>
      </c>
      <c r="M44" s="22">
        <v>0</v>
      </c>
      <c r="N44" s="21" t="s">
        <v>71</v>
      </c>
      <c r="O44" s="22">
        <v>29</v>
      </c>
      <c r="P44" s="23">
        <v>31.818181818181813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2876</v>
      </c>
      <c r="D45" s="21">
        <v>28.85304659498206</v>
      </c>
      <c r="E45" s="22">
        <v>590</v>
      </c>
      <c r="F45" s="21">
        <v>-18.055555555555557</v>
      </c>
      <c r="G45" s="22">
        <v>1365</v>
      </c>
      <c r="H45" s="21">
        <v>57.621247113163975</v>
      </c>
      <c r="I45" s="22">
        <v>2</v>
      </c>
      <c r="J45" s="21">
        <v>-87.5</v>
      </c>
      <c r="K45" s="22">
        <v>919</v>
      </c>
      <c r="L45" s="21">
        <v>45.87301587301587</v>
      </c>
      <c r="M45" s="22">
        <v>494</v>
      </c>
      <c r="N45" s="21">
        <v>109.32203389830511</v>
      </c>
      <c r="O45" s="22">
        <v>425</v>
      </c>
      <c r="P45" s="23">
        <v>9.819121447028436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283</v>
      </c>
      <c r="D46" s="21">
        <v>-21.823204419889507</v>
      </c>
      <c r="E46" s="22">
        <v>154</v>
      </c>
      <c r="F46" s="21">
        <v>-15.384615384615387</v>
      </c>
      <c r="G46" s="22">
        <v>65</v>
      </c>
      <c r="H46" s="21">
        <v>-33.673469387755105</v>
      </c>
      <c r="I46" s="22">
        <v>1</v>
      </c>
      <c r="J46" s="21">
        <v>0</v>
      </c>
      <c r="K46" s="22">
        <v>63</v>
      </c>
      <c r="L46" s="21">
        <v>-22.222222222222214</v>
      </c>
      <c r="M46" s="22">
        <v>0</v>
      </c>
      <c r="N46" s="21">
        <v>-100</v>
      </c>
      <c r="O46" s="22">
        <v>63</v>
      </c>
      <c r="P46" s="23">
        <v>61.53846153846155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328</v>
      </c>
      <c r="D47" s="21">
        <v>-35.68627450980392</v>
      </c>
      <c r="E47" s="22">
        <v>176</v>
      </c>
      <c r="F47" s="21">
        <v>-6.878306878306887</v>
      </c>
      <c r="G47" s="22">
        <v>86</v>
      </c>
      <c r="H47" s="21">
        <v>-41.891891891891895</v>
      </c>
      <c r="I47" s="22">
        <v>0</v>
      </c>
      <c r="J47" s="21">
        <v>-100</v>
      </c>
      <c r="K47" s="22">
        <v>66</v>
      </c>
      <c r="L47" s="21">
        <v>-59.006211180124225</v>
      </c>
      <c r="M47" s="22">
        <v>33</v>
      </c>
      <c r="N47" s="21">
        <v>-72.72727272727273</v>
      </c>
      <c r="O47" s="22">
        <v>33</v>
      </c>
      <c r="P47" s="23">
        <v>-17.5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847</v>
      </c>
      <c r="D48" s="21">
        <v>-5.151175811870104</v>
      </c>
      <c r="E48" s="22">
        <v>343</v>
      </c>
      <c r="F48" s="21">
        <v>-13.602015113350134</v>
      </c>
      <c r="G48" s="22">
        <v>373</v>
      </c>
      <c r="H48" s="21">
        <v>0.26881720430107237</v>
      </c>
      <c r="I48" s="22">
        <v>4</v>
      </c>
      <c r="J48" s="21" t="s">
        <v>70</v>
      </c>
      <c r="K48" s="22">
        <v>127</v>
      </c>
      <c r="L48" s="21">
        <v>2.4193548387096797</v>
      </c>
      <c r="M48" s="22">
        <v>0</v>
      </c>
      <c r="N48" s="21" t="s">
        <v>71</v>
      </c>
      <c r="O48" s="22">
        <v>127</v>
      </c>
      <c r="P48" s="23">
        <v>2.4193548387096797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601</v>
      </c>
      <c r="D49" s="21">
        <v>44.124700239808135</v>
      </c>
      <c r="E49" s="22">
        <v>208</v>
      </c>
      <c r="F49" s="21">
        <v>-4.587155963302749</v>
      </c>
      <c r="G49" s="22">
        <v>262</v>
      </c>
      <c r="H49" s="21">
        <v>98.4848484848485</v>
      </c>
      <c r="I49" s="22">
        <v>1</v>
      </c>
      <c r="J49" s="21" t="s">
        <v>70</v>
      </c>
      <c r="K49" s="22">
        <v>130</v>
      </c>
      <c r="L49" s="21">
        <v>94.02985074626866</v>
      </c>
      <c r="M49" s="22">
        <v>68</v>
      </c>
      <c r="N49" s="21" t="s">
        <v>70</v>
      </c>
      <c r="O49" s="22">
        <v>62</v>
      </c>
      <c r="P49" s="23">
        <v>-7.462686567164184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426</v>
      </c>
      <c r="D50" s="21">
        <v>0.7092198581560183</v>
      </c>
      <c r="E50" s="22">
        <v>184</v>
      </c>
      <c r="F50" s="21">
        <v>-19.65065502183407</v>
      </c>
      <c r="G50" s="22">
        <v>154</v>
      </c>
      <c r="H50" s="21">
        <v>54</v>
      </c>
      <c r="I50" s="22">
        <v>0</v>
      </c>
      <c r="J50" s="21">
        <v>-100</v>
      </c>
      <c r="K50" s="22">
        <v>88</v>
      </c>
      <c r="L50" s="21">
        <v>-3.296703296703299</v>
      </c>
      <c r="M50" s="22">
        <v>42</v>
      </c>
      <c r="N50" s="21">
        <v>-12.5</v>
      </c>
      <c r="O50" s="22">
        <v>46</v>
      </c>
      <c r="P50" s="23">
        <v>6.976744186046503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601</v>
      </c>
      <c r="D51" s="21">
        <v>-6.53188180404355</v>
      </c>
      <c r="E51" s="22">
        <v>301</v>
      </c>
      <c r="F51" s="21">
        <v>2.3809523809523796</v>
      </c>
      <c r="G51" s="22">
        <v>228</v>
      </c>
      <c r="H51" s="21">
        <v>-3.7974683544303787</v>
      </c>
      <c r="I51" s="22">
        <v>7</v>
      </c>
      <c r="J51" s="21">
        <v>-30</v>
      </c>
      <c r="K51" s="22">
        <v>65</v>
      </c>
      <c r="L51" s="21">
        <v>-36.274509803921575</v>
      </c>
      <c r="M51" s="22">
        <v>0</v>
      </c>
      <c r="N51" s="21">
        <v>-100</v>
      </c>
      <c r="O51" s="22">
        <v>65</v>
      </c>
      <c r="P51" s="23">
        <v>-12.162162162162161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633</v>
      </c>
      <c r="D52" s="25">
        <v>-20.67669172932331</v>
      </c>
      <c r="E52" s="26">
        <v>210</v>
      </c>
      <c r="F52" s="25">
        <v>9.375</v>
      </c>
      <c r="G52" s="26">
        <v>298</v>
      </c>
      <c r="H52" s="25">
        <v>-24.55696202531645</v>
      </c>
      <c r="I52" s="26">
        <v>0</v>
      </c>
      <c r="J52" s="25">
        <v>-100</v>
      </c>
      <c r="K52" s="26">
        <v>125</v>
      </c>
      <c r="L52" s="25">
        <v>-39.61352657004831</v>
      </c>
      <c r="M52" s="26">
        <v>5</v>
      </c>
      <c r="N52" s="25">
        <v>-94.50549450549451</v>
      </c>
      <c r="O52" s="26">
        <v>120</v>
      </c>
      <c r="P52" s="27">
        <v>3.448275862068968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59690</v>
      </c>
      <c r="D53" s="29">
        <v>2.1249657815494203</v>
      </c>
      <c r="E53" s="30">
        <v>18130</v>
      </c>
      <c r="F53" s="29">
        <v>-5.572916666666671</v>
      </c>
      <c r="G53" s="30">
        <v>23083</v>
      </c>
      <c r="H53" s="29">
        <v>16.61614630696171</v>
      </c>
      <c r="I53" s="30">
        <v>323</v>
      </c>
      <c r="J53" s="29">
        <v>-11.506849315068493</v>
      </c>
      <c r="K53" s="30">
        <v>18154</v>
      </c>
      <c r="L53" s="29">
        <v>-4.898108858504898</v>
      </c>
      <c r="M53" s="30">
        <v>7071</v>
      </c>
      <c r="N53" s="29">
        <v>-19.41880341880342</v>
      </c>
      <c r="O53" s="30">
        <v>11003</v>
      </c>
      <c r="P53" s="31">
        <v>7.7352394007637315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1116</v>
      </c>
      <c r="D54" s="21">
        <v>-30.467289719626166</v>
      </c>
      <c r="E54" s="22">
        <v>390</v>
      </c>
      <c r="F54" s="21">
        <v>-23.679060665362044</v>
      </c>
      <c r="G54" s="22">
        <v>395</v>
      </c>
      <c r="H54" s="21">
        <v>-20.841683366733463</v>
      </c>
      <c r="I54" s="22">
        <v>14</v>
      </c>
      <c r="J54" s="21">
        <v>250</v>
      </c>
      <c r="K54" s="22">
        <v>317</v>
      </c>
      <c r="L54" s="21">
        <v>-46.36209813874789</v>
      </c>
      <c r="M54" s="22">
        <v>117</v>
      </c>
      <c r="N54" s="21">
        <v>-70.67669172932331</v>
      </c>
      <c r="O54" s="22">
        <v>200</v>
      </c>
      <c r="P54" s="23">
        <v>4.166666666666671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3488</v>
      </c>
      <c r="D55" s="21">
        <v>22.043386983904824</v>
      </c>
      <c r="E55" s="22">
        <v>1208</v>
      </c>
      <c r="F55" s="21">
        <v>-8.136882129277566</v>
      </c>
      <c r="G55" s="22">
        <v>1394</v>
      </c>
      <c r="H55" s="21">
        <v>56.103023516237386</v>
      </c>
      <c r="I55" s="22">
        <v>13</v>
      </c>
      <c r="J55" s="21">
        <v>-27.777777777777786</v>
      </c>
      <c r="K55" s="22">
        <v>873</v>
      </c>
      <c r="L55" s="21">
        <v>38.13291139240508</v>
      </c>
      <c r="M55" s="22">
        <v>306</v>
      </c>
      <c r="N55" s="21">
        <v>137.2093023255814</v>
      </c>
      <c r="O55" s="22">
        <v>565</v>
      </c>
      <c r="P55" s="23">
        <v>12.326043737574551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27174</v>
      </c>
      <c r="D56" s="21">
        <v>1.1840929401251117</v>
      </c>
      <c r="E56" s="22">
        <v>6518</v>
      </c>
      <c r="F56" s="21">
        <v>-3.0203838714476916</v>
      </c>
      <c r="G56" s="22">
        <v>11190</v>
      </c>
      <c r="H56" s="21">
        <v>13.800467812468213</v>
      </c>
      <c r="I56" s="22">
        <v>213</v>
      </c>
      <c r="J56" s="21">
        <v>343.75</v>
      </c>
      <c r="K56" s="22">
        <v>9253</v>
      </c>
      <c r="L56" s="21">
        <v>-9.76204408035889</v>
      </c>
      <c r="M56" s="22">
        <v>3684</v>
      </c>
      <c r="N56" s="21">
        <v>-29.51980103309738</v>
      </c>
      <c r="O56" s="22">
        <v>5497</v>
      </c>
      <c r="P56" s="23">
        <v>10.960839725474372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1636</v>
      </c>
      <c r="D57" s="21">
        <v>25.267993874425727</v>
      </c>
      <c r="E57" s="22">
        <v>781</v>
      </c>
      <c r="F57" s="21">
        <v>-0.7623888182973388</v>
      </c>
      <c r="G57" s="22">
        <v>456</v>
      </c>
      <c r="H57" s="21">
        <v>36.526946107784454</v>
      </c>
      <c r="I57" s="22">
        <v>0</v>
      </c>
      <c r="J57" s="21">
        <v>-100</v>
      </c>
      <c r="K57" s="22">
        <v>399</v>
      </c>
      <c r="L57" s="21">
        <v>120.44198895027623</v>
      </c>
      <c r="M57" s="22">
        <v>177</v>
      </c>
      <c r="N57" s="21" t="s">
        <v>70</v>
      </c>
      <c r="O57" s="22">
        <v>222</v>
      </c>
      <c r="P57" s="23">
        <v>22.651933701657455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6662</v>
      </c>
      <c r="D58" s="21">
        <v>-3.853369894645695</v>
      </c>
      <c r="E58" s="22">
        <v>2761</v>
      </c>
      <c r="F58" s="21">
        <v>-5.928449744463364</v>
      </c>
      <c r="G58" s="22">
        <v>1959</v>
      </c>
      <c r="H58" s="21">
        <v>-2.1967049425861234</v>
      </c>
      <c r="I58" s="22">
        <v>22</v>
      </c>
      <c r="J58" s="21">
        <v>-88.42105263157895</v>
      </c>
      <c r="K58" s="22">
        <v>1920</v>
      </c>
      <c r="L58" s="21">
        <v>6.607440310938358</v>
      </c>
      <c r="M58" s="22">
        <v>474</v>
      </c>
      <c r="N58" s="21">
        <v>-14.130434782608688</v>
      </c>
      <c r="O58" s="22">
        <v>1446</v>
      </c>
      <c r="P58" s="23">
        <v>15.77261809447559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8729</v>
      </c>
      <c r="D59" s="21">
        <v>0.10321100917431636</v>
      </c>
      <c r="E59" s="22">
        <v>2420</v>
      </c>
      <c r="F59" s="21">
        <v>-5.653021442495131</v>
      </c>
      <c r="G59" s="22">
        <v>3520</v>
      </c>
      <c r="H59" s="21">
        <v>16.90468282962472</v>
      </c>
      <c r="I59" s="22">
        <v>30</v>
      </c>
      <c r="J59" s="21">
        <v>-40</v>
      </c>
      <c r="K59" s="22">
        <v>2759</v>
      </c>
      <c r="L59" s="21">
        <v>-10.827407886231413</v>
      </c>
      <c r="M59" s="22">
        <v>1262</v>
      </c>
      <c r="N59" s="21">
        <v>-11.438596491228068</v>
      </c>
      <c r="O59" s="22">
        <v>1491</v>
      </c>
      <c r="P59" s="23">
        <v>-10.665068903535044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3225</v>
      </c>
      <c r="D60" s="21">
        <v>19.35603256846781</v>
      </c>
      <c r="E60" s="22">
        <v>1269</v>
      </c>
      <c r="F60" s="21">
        <v>1.7642341619887674</v>
      </c>
      <c r="G60" s="22">
        <v>1082</v>
      </c>
      <c r="H60" s="21">
        <v>80.0332778702163</v>
      </c>
      <c r="I60" s="22">
        <v>15</v>
      </c>
      <c r="J60" s="21">
        <v>200</v>
      </c>
      <c r="K60" s="22">
        <v>859</v>
      </c>
      <c r="L60" s="21">
        <v>1.1778563015312216</v>
      </c>
      <c r="M60" s="22">
        <v>370</v>
      </c>
      <c r="N60" s="21">
        <v>-1.069518716577548</v>
      </c>
      <c r="O60" s="22">
        <v>489</v>
      </c>
      <c r="P60" s="23">
        <v>7.709251101321584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1065</v>
      </c>
      <c r="D61" s="21">
        <v>-10.804020100502512</v>
      </c>
      <c r="E61" s="22">
        <v>617</v>
      </c>
      <c r="F61" s="21">
        <v>-11.604584527220624</v>
      </c>
      <c r="G61" s="22">
        <v>256</v>
      </c>
      <c r="H61" s="21">
        <v>-5.882352941176478</v>
      </c>
      <c r="I61" s="22">
        <v>1</v>
      </c>
      <c r="J61" s="21" t="s">
        <v>70</v>
      </c>
      <c r="K61" s="22">
        <v>191</v>
      </c>
      <c r="L61" s="21">
        <v>-14.732142857142861</v>
      </c>
      <c r="M61" s="22">
        <v>39</v>
      </c>
      <c r="N61" s="21">
        <v>-62.13592233009709</v>
      </c>
      <c r="O61" s="22">
        <v>152</v>
      </c>
      <c r="P61" s="23">
        <v>25.619834710743802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5962</v>
      </c>
      <c r="D62" s="21">
        <v>8.795620437956202</v>
      </c>
      <c r="E62" s="22">
        <v>1956</v>
      </c>
      <c r="F62" s="21">
        <v>-12.247644683714682</v>
      </c>
      <c r="G62" s="22">
        <v>2533</v>
      </c>
      <c r="H62" s="21">
        <v>29.697900665642607</v>
      </c>
      <c r="I62" s="22">
        <v>15</v>
      </c>
      <c r="J62" s="21">
        <v>-64.28571428571428</v>
      </c>
      <c r="K62" s="22">
        <v>1458</v>
      </c>
      <c r="L62" s="21">
        <v>16.082802547770697</v>
      </c>
      <c r="M62" s="22">
        <v>637</v>
      </c>
      <c r="N62" s="21">
        <v>34.10526315789474</v>
      </c>
      <c r="O62" s="22">
        <v>821</v>
      </c>
      <c r="P62" s="23">
        <v>6.072351421188628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633</v>
      </c>
      <c r="D63" s="29">
        <v>-20.67669172932331</v>
      </c>
      <c r="E63" s="30">
        <v>210</v>
      </c>
      <c r="F63" s="29">
        <v>9.375</v>
      </c>
      <c r="G63" s="30">
        <v>298</v>
      </c>
      <c r="H63" s="29">
        <v>-24.55696202531645</v>
      </c>
      <c r="I63" s="30">
        <v>0</v>
      </c>
      <c r="J63" s="29">
        <v>-100</v>
      </c>
      <c r="K63" s="30">
        <v>125</v>
      </c>
      <c r="L63" s="29">
        <v>-39.61352657004831</v>
      </c>
      <c r="M63" s="30">
        <v>5</v>
      </c>
      <c r="N63" s="29">
        <v>-94.50549450549451</v>
      </c>
      <c r="O63" s="30">
        <v>120</v>
      </c>
      <c r="P63" s="31">
        <v>3.448275862068968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22468</v>
      </c>
      <c r="D64" s="21">
        <v>-1.719084904422374</v>
      </c>
      <c r="E64" s="22">
        <v>4415</v>
      </c>
      <c r="F64" s="21">
        <v>-2.474044621161923</v>
      </c>
      <c r="G64" s="22">
        <v>10216</v>
      </c>
      <c r="H64" s="21">
        <v>15.369847543760585</v>
      </c>
      <c r="I64" s="22">
        <v>172</v>
      </c>
      <c r="J64" s="21">
        <v>330</v>
      </c>
      <c r="K64" s="22">
        <v>7665</v>
      </c>
      <c r="L64" s="21">
        <v>-18.79436380972561</v>
      </c>
      <c r="M64" s="22">
        <v>2957</v>
      </c>
      <c r="N64" s="21">
        <v>-42.88197797952482</v>
      </c>
      <c r="O64" s="22">
        <v>4636</v>
      </c>
      <c r="P64" s="23">
        <v>10.670804487944622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6662</v>
      </c>
      <c r="D65" s="21">
        <v>-3.853369894645695</v>
      </c>
      <c r="E65" s="22">
        <v>2761</v>
      </c>
      <c r="F65" s="21">
        <v>-5.928449744463364</v>
      </c>
      <c r="G65" s="22">
        <v>1959</v>
      </c>
      <c r="H65" s="21">
        <v>-2.1967049425861234</v>
      </c>
      <c r="I65" s="22">
        <v>22</v>
      </c>
      <c r="J65" s="21">
        <v>-88.42105263157895</v>
      </c>
      <c r="K65" s="22">
        <v>1920</v>
      </c>
      <c r="L65" s="21">
        <v>6.607440310938358</v>
      </c>
      <c r="M65" s="22">
        <v>474</v>
      </c>
      <c r="N65" s="21">
        <v>-14.130434782608688</v>
      </c>
      <c r="O65" s="22">
        <v>1446</v>
      </c>
      <c r="P65" s="23">
        <v>15.77261809447559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8729</v>
      </c>
      <c r="D66" s="21">
        <v>0.10321100917431636</v>
      </c>
      <c r="E66" s="22">
        <v>2420</v>
      </c>
      <c r="F66" s="21">
        <v>-5.653021442495131</v>
      </c>
      <c r="G66" s="22">
        <v>3520</v>
      </c>
      <c r="H66" s="21">
        <v>16.90468282962472</v>
      </c>
      <c r="I66" s="22">
        <v>30</v>
      </c>
      <c r="J66" s="21">
        <v>-40</v>
      </c>
      <c r="K66" s="22">
        <v>2759</v>
      </c>
      <c r="L66" s="21">
        <v>-10.827407886231413</v>
      </c>
      <c r="M66" s="22">
        <v>1262</v>
      </c>
      <c r="N66" s="21">
        <v>-11.438596491228068</v>
      </c>
      <c r="O66" s="22">
        <v>1491</v>
      </c>
      <c r="P66" s="23">
        <v>-10.665068903535044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21831</v>
      </c>
      <c r="D67" s="29">
        <v>9.494432741498642</v>
      </c>
      <c r="E67" s="30">
        <v>8534</v>
      </c>
      <c r="F67" s="29">
        <v>-6.966096151749696</v>
      </c>
      <c r="G67" s="30">
        <v>7388</v>
      </c>
      <c r="H67" s="29">
        <v>24.69198312236287</v>
      </c>
      <c r="I67" s="30">
        <v>99</v>
      </c>
      <c r="J67" s="29">
        <v>16.47058823529413</v>
      </c>
      <c r="K67" s="30">
        <v>5810</v>
      </c>
      <c r="L67" s="29">
        <v>22.187171398527866</v>
      </c>
      <c r="M67" s="30">
        <v>2378</v>
      </c>
      <c r="N67" s="29">
        <v>46.69956816779765</v>
      </c>
      <c r="O67" s="30">
        <v>3430</v>
      </c>
      <c r="P67" s="31">
        <v>10.431423052157115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153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2091</v>
      </c>
      <c r="D6" s="21">
        <v>-9.94832041343669</v>
      </c>
      <c r="E6" s="22">
        <v>702</v>
      </c>
      <c r="F6" s="21">
        <v>-15.72629051620649</v>
      </c>
      <c r="G6" s="22">
        <v>927</v>
      </c>
      <c r="H6" s="21">
        <v>-14.325323475046218</v>
      </c>
      <c r="I6" s="22">
        <v>76</v>
      </c>
      <c r="J6" s="21">
        <v>985.7142857142858</v>
      </c>
      <c r="K6" s="22">
        <v>386</v>
      </c>
      <c r="L6" s="21">
        <v>-3.5</v>
      </c>
      <c r="M6" s="22">
        <v>78</v>
      </c>
      <c r="N6" s="21">
        <v>-14.285714285714292</v>
      </c>
      <c r="O6" s="22">
        <v>301</v>
      </c>
      <c r="P6" s="23">
        <v>-2.5889967637540536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433</v>
      </c>
      <c r="D7" s="21">
        <v>0</v>
      </c>
      <c r="E7" s="22">
        <v>224</v>
      </c>
      <c r="F7" s="21">
        <v>-7.053941908713696</v>
      </c>
      <c r="G7" s="22">
        <v>135</v>
      </c>
      <c r="H7" s="21">
        <v>-2.173913043478265</v>
      </c>
      <c r="I7" s="22">
        <v>5</v>
      </c>
      <c r="J7" s="21" t="s">
        <v>70</v>
      </c>
      <c r="K7" s="22">
        <v>69</v>
      </c>
      <c r="L7" s="21">
        <v>27.77777777777777</v>
      </c>
      <c r="M7" s="22">
        <v>0</v>
      </c>
      <c r="N7" s="21" t="s">
        <v>71</v>
      </c>
      <c r="O7" s="22">
        <v>69</v>
      </c>
      <c r="P7" s="23">
        <v>27.77777777777777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405</v>
      </c>
      <c r="D8" s="21">
        <v>-5.5944055944056</v>
      </c>
      <c r="E8" s="22">
        <v>266</v>
      </c>
      <c r="F8" s="21">
        <v>-6.3380281690140805</v>
      </c>
      <c r="G8" s="22">
        <v>73</v>
      </c>
      <c r="H8" s="21">
        <v>-34.82142857142857</v>
      </c>
      <c r="I8" s="22">
        <v>2</v>
      </c>
      <c r="J8" s="21" t="s">
        <v>70</v>
      </c>
      <c r="K8" s="22">
        <v>64</v>
      </c>
      <c r="L8" s="21">
        <v>93.93939393939394</v>
      </c>
      <c r="M8" s="22">
        <v>0</v>
      </c>
      <c r="N8" s="21" t="s">
        <v>71</v>
      </c>
      <c r="O8" s="22">
        <v>64</v>
      </c>
      <c r="P8" s="23">
        <v>93.93939393939394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1581</v>
      </c>
      <c r="D9" s="21">
        <v>42.17625899280574</v>
      </c>
      <c r="E9" s="22">
        <v>440</v>
      </c>
      <c r="F9" s="21">
        <v>13.989637305699489</v>
      </c>
      <c r="G9" s="22">
        <v>760</v>
      </c>
      <c r="H9" s="21">
        <v>93.87755102040816</v>
      </c>
      <c r="I9" s="22">
        <v>15</v>
      </c>
      <c r="J9" s="21">
        <v>1400</v>
      </c>
      <c r="K9" s="22">
        <v>366</v>
      </c>
      <c r="L9" s="21">
        <v>9.909909909909913</v>
      </c>
      <c r="M9" s="22">
        <v>83</v>
      </c>
      <c r="N9" s="21">
        <v>56.60377358490567</v>
      </c>
      <c r="O9" s="22">
        <v>283</v>
      </c>
      <c r="P9" s="23">
        <v>1.0714285714285694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282</v>
      </c>
      <c r="D10" s="21">
        <v>21.03004291845494</v>
      </c>
      <c r="E10" s="22">
        <v>138</v>
      </c>
      <c r="F10" s="21">
        <v>-15.33742331288343</v>
      </c>
      <c r="G10" s="22">
        <v>91</v>
      </c>
      <c r="H10" s="21">
        <v>184.375</v>
      </c>
      <c r="I10" s="22">
        <v>2</v>
      </c>
      <c r="J10" s="21" t="s">
        <v>70</v>
      </c>
      <c r="K10" s="22">
        <v>51</v>
      </c>
      <c r="L10" s="21">
        <v>34.21052631578948</v>
      </c>
      <c r="M10" s="22">
        <v>0</v>
      </c>
      <c r="N10" s="21" t="s">
        <v>71</v>
      </c>
      <c r="O10" s="22">
        <v>51</v>
      </c>
      <c r="P10" s="23">
        <v>34.21052631578948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378</v>
      </c>
      <c r="D11" s="21">
        <v>6.17977528089888</v>
      </c>
      <c r="E11" s="22">
        <v>215</v>
      </c>
      <c r="F11" s="21">
        <v>6.43564356435644</v>
      </c>
      <c r="G11" s="22">
        <v>94</v>
      </c>
      <c r="H11" s="21">
        <v>11.904761904761912</v>
      </c>
      <c r="I11" s="22">
        <v>0</v>
      </c>
      <c r="J11" s="21" t="s">
        <v>71</v>
      </c>
      <c r="K11" s="22">
        <v>69</v>
      </c>
      <c r="L11" s="21">
        <v>-1.4285714285714164</v>
      </c>
      <c r="M11" s="22">
        <v>0</v>
      </c>
      <c r="N11" s="21" t="s">
        <v>71</v>
      </c>
      <c r="O11" s="22">
        <v>69</v>
      </c>
      <c r="P11" s="23">
        <v>-1.4285714285714164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852</v>
      </c>
      <c r="D12" s="21">
        <v>1.067615658362996</v>
      </c>
      <c r="E12" s="22">
        <v>438</v>
      </c>
      <c r="F12" s="21">
        <v>-3.3112582781456865</v>
      </c>
      <c r="G12" s="22">
        <v>173</v>
      </c>
      <c r="H12" s="21">
        <v>-25.43103448275862</v>
      </c>
      <c r="I12" s="22">
        <v>26</v>
      </c>
      <c r="J12" s="21">
        <v>766.6666666666666</v>
      </c>
      <c r="K12" s="22">
        <v>215</v>
      </c>
      <c r="L12" s="21">
        <v>38.70967741935485</v>
      </c>
      <c r="M12" s="22">
        <v>0</v>
      </c>
      <c r="N12" s="21" t="s">
        <v>71</v>
      </c>
      <c r="O12" s="22">
        <v>215</v>
      </c>
      <c r="P12" s="23">
        <v>38.70967741935485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1249</v>
      </c>
      <c r="D13" s="21">
        <v>-5.3787878787878896</v>
      </c>
      <c r="E13" s="22">
        <v>750</v>
      </c>
      <c r="F13" s="21">
        <v>-5.183312262958282</v>
      </c>
      <c r="G13" s="22">
        <v>238</v>
      </c>
      <c r="H13" s="21">
        <v>-8.812260536398469</v>
      </c>
      <c r="I13" s="22">
        <v>8</v>
      </c>
      <c r="J13" s="21">
        <v>60</v>
      </c>
      <c r="K13" s="22">
        <v>253</v>
      </c>
      <c r="L13" s="21">
        <v>-3.8022813688212977</v>
      </c>
      <c r="M13" s="22">
        <v>0</v>
      </c>
      <c r="N13" s="21" t="s">
        <v>71</v>
      </c>
      <c r="O13" s="22">
        <v>253</v>
      </c>
      <c r="P13" s="23">
        <v>-3.8022813688212977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1235</v>
      </c>
      <c r="D14" s="21">
        <v>30.411826821541723</v>
      </c>
      <c r="E14" s="22">
        <v>604</v>
      </c>
      <c r="F14" s="21">
        <v>11.439114391143917</v>
      </c>
      <c r="G14" s="22">
        <v>309</v>
      </c>
      <c r="H14" s="21">
        <v>45.75471698113208</v>
      </c>
      <c r="I14" s="22">
        <v>1</v>
      </c>
      <c r="J14" s="21">
        <v>0</v>
      </c>
      <c r="K14" s="22">
        <v>321</v>
      </c>
      <c r="L14" s="21">
        <v>67.1875</v>
      </c>
      <c r="M14" s="22">
        <v>112</v>
      </c>
      <c r="N14" s="21" t="s">
        <v>70</v>
      </c>
      <c r="O14" s="22">
        <v>209</v>
      </c>
      <c r="P14" s="23">
        <v>8.854166666666671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947</v>
      </c>
      <c r="D15" s="21">
        <v>-4.246713852376132</v>
      </c>
      <c r="E15" s="22">
        <v>466</v>
      </c>
      <c r="F15" s="21">
        <v>-6.799999999999997</v>
      </c>
      <c r="G15" s="22">
        <v>252</v>
      </c>
      <c r="H15" s="21">
        <v>2.439024390243901</v>
      </c>
      <c r="I15" s="22">
        <v>4</v>
      </c>
      <c r="J15" s="21" t="s">
        <v>70</v>
      </c>
      <c r="K15" s="22">
        <v>225</v>
      </c>
      <c r="L15" s="21">
        <v>-7.407407407407405</v>
      </c>
      <c r="M15" s="22">
        <v>12</v>
      </c>
      <c r="N15" s="21">
        <v>-78.57142857142857</v>
      </c>
      <c r="O15" s="22">
        <v>213</v>
      </c>
      <c r="P15" s="23">
        <v>15.13513513513513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4082</v>
      </c>
      <c r="D16" s="21">
        <v>5.943420711134181</v>
      </c>
      <c r="E16" s="22">
        <v>1323</v>
      </c>
      <c r="F16" s="21">
        <v>0.4555808656036504</v>
      </c>
      <c r="G16" s="22">
        <v>1276</v>
      </c>
      <c r="H16" s="21">
        <v>3.993480032599834</v>
      </c>
      <c r="I16" s="22">
        <v>5</v>
      </c>
      <c r="J16" s="21">
        <v>-86.11111111111111</v>
      </c>
      <c r="K16" s="22">
        <v>1478</v>
      </c>
      <c r="L16" s="21">
        <v>16.103692065985854</v>
      </c>
      <c r="M16" s="22">
        <v>236</v>
      </c>
      <c r="N16" s="21">
        <v>-3.278688524590166</v>
      </c>
      <c r="O16" s="22">
        <v>1242</v>
      </c>
      <c r="P16" s="23">
        <v>20.934761441090572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3580</v>
      </c>
      <c r="D17" s="21">
        <v>5.760709010339738</v>
      </c>
      <c r="E17" s="22">
        <v>1018</v>
      </c>
      <c r="F17" s="21">
        <v>-5.390334572490701</v>
      </c>
      <c r="G17" s="22">
        <v>1467</v>
      </c>
      <c r="H17" s="21">
        <v>29.365079365079367</v>
      </c>
      <c r="I17" s="22">
        <v>17</v>
      </c>
      <c r="J17" s="21">
        <v>-88.8157894736842</v>
      </c>
      <c r="K17" s="22">
        <v>1078</v>
      </c>
      <c r="L17" s="21">
        <v>5.376344086021504</v>
      </c>
      <c r="M17" s="22">
        <v>175</v>
      </c>
      <c r="N17" s="21">
        <v>-3.8461538461538396</v>
      </c>
      <c r="O17" s="22">
        <v>903</v>
      </c>
      <c r="P17" s="23">
        <v>10.5263157894737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10492</v>
      </c>
      <c r="D18" s="21">
        <v>6.582689963429502</v>
      </c>
      <c r="E18" s="22">
        <v>1290</v>
      </c>
      <c r="F18" s="21">
        <v>-3.731343283582092</v>
      </c>
      <c r="G18" s="22">
        <v>4765</v>
      </c>
      <c r="H18" s="21">
        <v>-1.8133113538017653</v>
      </c>
      <c r="I18" s="22">
        <v>32</v>
      </c>
      <c r="J18" s="21">
        <v>190.90909090909093</v>
      </c>
      <c r="K18" s="22">
        <v>4405</v>
      </c>
      <c r="L18" s="21">
        <v>21.016483516483504</v>
      </c>
      <c r="M18" s="22">
        <v>2853</v>
      </c>
      <c r="N18" s="21">
        <v>25.021910604732682</v>
      </c>
      <c r="O18" s="22">
        <v>1529</v>
      </c>
      <c r="P18" s="23">
        <v>14.6176911544228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5861</v>
      </c>
      <c r="D19" s="21">
        <v>34.3341737336695</v>
      </c>
      <c r="E19" s="22">
        <v>1449</v>
      </c>
      <c r="F19" s="21">
        <v>23.00509337860781</v>
      </c>
      <c r="G19" s="22">
        <v>2277</v>
      </c>
      <c r="H19" s="21">
        <v>38.419452887538</v>
      </c>
      <c r="I19" s="22">
        <v>5</v>
      </c>
      <c r="J19" s="21">
        <v>-72.22222222222223</v>
      </c>
      <c r="K19" s="22">
        <v>2130</v>
      </c>
      <c r="L19" s="21">
        <v>39.94743758212877</v>
      </c>
      <c r="M19" s="22">
        <v>516</v>
      </c>
      <c r="N19" s="21">
        <v>64.85623003194888</v>
      </c>
      <c r="O19" s="22">
        <v>1583</v>
      </c>
      <c r="P19" s="23">
        <v>36.58326143226921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769</v>
      </c>
      <c r="D20" s="21">
        <v>1.8543046357615935</v>
      </c>
      <c r="E20" s="22">
        <v>395</v>
      </c>
      <c r="F20" s="21">
        <v>-10.430839002267575</v>
      </c>
      <c r="G20" s="22">
        <v>151</v>
      </c>
      <c r="H20" s="21">
        <v>-29.10798122065728</v>
      </c>
      <c r="I20" s="22">
        <v>2</v>
      </c>
      <c r="J20" s="21">
        <v>100</v>
      </c>
      <c r="K20" s="22">
        <v>221</v>
      </c>
      <c r="L20" s="21">
        <v>121</v>
      </c>
      <c r="M20" s="22">
        <v>102</v>
      </c>
      <c r="N20" s="21" t="s">
        <v>70</v>
      </c>
      <c r="O20" s="22">
        <v>119</v>
      </c>
      <c r="P20" s="23">
        <v>19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377</v>
      </c>
      <c r="D21" s="21">
        <v>-23.217922606924645</v>
      </c>
      <c r="E21" s="22">
        <v>212</v>
      </c>
      <c r="F21" s="21">
        <v>-9.401709401709397</v>
      </c>
      <c r="G21" s="22">
        <v>105</v>
      </c>
      <c r="H21" s="21">
        <v>-27.083333333333343</v>
      </c>
      <c r="I21" s="22">
        <v>0</v>
      </c>
      <c r="J21" s="21">
        <v>-100</v>
      </c>
      <c r="K21" s="22">
        <v>60</v>
      </c>
      <c r="L21" s="21">
        <v>-46.42857142857143</v>
      </c>
      <c r="M21" s="22">
        <v>0</v>
      </c>
      <c r="N21" s="21">
        <v>-100</v>
      </c>
      <c r="O21" s="22">
        <v>52</v>
      </c>
      <c r="P21" s="23">
        <v>18.181818181818187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491</v>
      </c>
      <c r="D22" s="21">
        <v>-16.77966101694915</v>
      </c>
      <c r="E22" s="22">
        <v>256</v>
      </c>
      <c r="F22" s="21">
        <v>-6.227106227106233</v>
      </c>
      <c r="G22" s="22">
        <v>175</v>
      </c>
      <c r="H22" s="21">
        <v>-12.5</v>
      </c>
      <c r="I22" s="22">
        <v>0</v>
      </c>
      <c r="J22" s="21" t="s">
        <v>71</v>
      </c>
      <c r="K22" s="22">
        <v>60</v>
      </c>
      <c r="L22" s="21">
        <v>-48.71794871794872</v>
      </c>
      <c r="M22" s="22">
        <v>0</v>
      </c>
      <c r="N22" s="21">
        <v>-100</v>
      </c>
      <c r="O22" s="22">
        <v>60</v>
      </c>
      <c r="P22" s="23">
        <v>-4.761904761904773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380</v>
      </c>
      <c r="D23" s="21">
        <v>32.404181184669</v>
      </c>
      <c r="E23" s="22">
        <v>166</v>
      </c>
      <c r="F23" s="21">
        <v>-14.871794871794876</v>
      </c>
      <c r="G23" s="22">
        <v>174</v>
      </c>
      <c r="H23" s="21">
        <v>190</v>
      </c>
      <c r="I23" s="22">
        <v>2</v>
      </c>
      <c r="J23" s="21">
        <v>100</v>
      </c>
      <c r="K23" s="22">
        <v>38</v>
      </c>
      <c r="L23" s="21">
        <v>22.58064516129032</v>
      </c>
      <c r="M23" s="22">
        <v>0</v>
      </c>
      <c r="N23" s="21" t="s">
        <v>71</v>
      </c>
      <c r="O23" s="22">
        <v>38</v>
      </c>
      <c r="P23" s="23">
        <v>22.58064516129032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407</v>
      </c>
      <c r="D24" s="21">
        <v>16.618911174785083</v>
      </c>
      <c r="E24" s="22">
        <v>291</v>
      </c>
      <c r="F24" s="21">
        <v>14.566929133858267</v>
      </c>
      <c r="G24" s="22">
        <v>57</v>
      </c>
      <c r="H24" s="21">
        <v>62.85714285714286</v>
      </c>
      <c r="I24" s="22">
        <v>0</v>
      </c>
      <c r="J24" s="21" t="s">
        <v>71</v>
      </c>
      <c r="K24" s="22">
        <v>59</v>
      </c>
      <c r="L24" s="21">
        <v>-1.6666666666666714</v>
      </c>
      <c r="M24" s="22">
        <v>0</v>
      </c>
      <c r="N24" s="21" t="s">
        <v>71</v>
      </c>
      <c r="O24" s="22">
        <v>59</v>
      </c>
      <c r="P24" s="23">
        <v>-1.6666666666666714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891</v>
      </c>
      <c r="D25" s="21">
        <v>-10.362173038229372</v>
      </c>
      <c r="E25" s="22">
        <v>574</v>
      </c>
      <c r="F25" s="21">
        <v>-9.463722397476332</v>
      </c>
      <c r="G25" s="22">
        <v>142</v>
      </c>
      <c r="H25" s="21">
        <v>-35.15981735159818</v>
      </c>
      <c r="I25" s="22">
        <v>40</v>
      </c>
      <c r="J25" s="21" t="s">
        <v>70</v>
      </c>
      <c r="K25" s="22">
        <v>135</v>
      </c>
      <c r="L25" s="21">
        <v>-4.255319148936167</v>
      </c>
      <c r="M25" s="22">
        <v>0</v>
      </c>
      <c r="N25" s="21" t="s">
        <v>71</v>
      </c>
      <c r="O25" s="22">
        <v>135</v>
      </c>
      <c r="P25" s="23">
        <v>-4.255319148936167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1019</v>
      </c>
      <c r="D26" s="21">
        <v>1.6966067864271395</v>
      </c>
      <c r="E26" s="22">
        <v>527</v>
      </c>
      <c r="F26" s="21">
        <v>8.88429752066115</v>
      </c>
      <c r="G26" s="22">
        <v>307</v>
      </c>
      <c r="H26" s="21">
        <v>-17.25067385444744</v>
      </c>
      <c r="I26" s="22">
        <v>1</v>
      </c>
      <c r="J26" s="21" t="s">
        <v>70</v>
      </c>
      <c r="K26" s="22">
        <v>184</v>
      </c>
      <c r="L26" s="21">
        <v>25.17006802721089</v>
      </c>
      <c r="M26" s="22">
        <v>0</v>
      </c>
      <c r="N26" s="21" t="s">
        <v>71</v>
      </c>
      <c r="O26" s="22">
        <v>184</v>
      </c>
      <c r="P26" s="23">
        <v>25.17006802721089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1712</v>
      </c>
      <c r="D27" s="21">
        <v>-3.820224719101134</v>
      </c>
      <c r="E27" s="22">
        <v>928</v>
      </c>
      <c r="F27" s="21">
        <v>0</v>
      </c>
      <c r="G27" s="22">
        <v>458</v>
      </c>
      <c r="H27" s="21">
        <v>-12.595419847328245</v>
      </c>
      <c r="I27" s="22">
        <v>10</v>
      </c>
      <c r="J27" s="21">
        <v>0</v>
      </c>
      <c r="K27" s="22">
        <v>316</v>
      </c>
      <c r="L27" s="21">
        <v>-0.628930817610069</v>
      </c>
      <c r="M27" s="22">
        <v>0</v>
      </c>
      <c r="N27" s="21" t="s">
        <v>71</v>
      </c>
      <c r="O27" s="22">
        <v>316</v>
      </c>
      <c r="P27" s="23">
        <v>-0.628930817610069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4662</v>
      </c>
      <c r="D28" s="21">
        <v>9.231490159325205</v>
      </c>
      <c r="E28" s="22">
        <v>1469</v>
      </c>
      <c r="F28" s="21">
        <v>3.5966149506347023</v>
      </c>
      <c r="G28" s="22">
        <v>1723</v>
      </c>
      <c r="H28" s="21">
        <v>6.753407682775702</v>
      </c>
      <c r="I28" s="22">
        <v>7</v>
      </c>
      <c r="J28" s="21">
        <v>-75</v>
      </c>
      <c r="K28" s="22">
        <v>1463</v>
      </c>
      <c r="L28" s="21">
        <v>21.109271523178805</v>
      </c>
      <c r="M28" s="22">
        <v>438</v>
      </c>
      <c r="N28" s="21">
        <v>24.786324786324784</v>
      </c>
      <c r="O28" s="22">
        <v>1021</v>
      </c>
      <c r="P28" s="23">
        <v>19.695193434935533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770</v>
      </c>
      <c r="D29" s="21">
        <v>-3.5087719298245617</v>
      </c>
      <c r="E29" s="22">
        <v>391</v>
      </c>
      <c r="F29" s="21">
        <v>-21.01010101010101</v>
      </c>
      <c r="G29" s="22">
        <v>262</v>
      </c>
      <c r="H29" s="21">
        <v>8.264462809917347</v>
      </c>
      <c r="I29" s="22">
        <v>0</v>
      </c>
      <c r="J29" s="21">
        <v>-100</v>
      </c>
      <c r="K29" s="22">
        <v>117</v>
      </c>
      <c r="L29" s="21">
        <v>98.30508474576271</v>
      </c>
      <c r="M29" s="22">
        <v>0</v>
      </c>
      <c r="N29" s="21" t="s">
        <v>71</v>
      </c>
      <c r="O29" s="22">
        <v>117</v>
      </c>
      <c r="P29" s="23">
        <v>98.30508474576271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851</v>
      </c>
      <c r="D30" s="21">
        <v>29.5281582952816</v>
      </c>
      <c r="E30" s="22">
        <v>388</v>
      </c>
      <c r="F30" s="21">
        <v>10.227272727272734</v>
      </c>
      <c r="G30" s="22">
        <v>275</v>
      </c>
      <c r="H30" s="21">
        <v>97.84172661870502</v>
      </c>
      <c r="I30" s="22">
        <v>2</v>
      </c>
      <c r="J30" s="21">
        <v>0</v>
      </c>
      <c r="K30" s="22">
        <v>186</v>
      </c>
      <c r="L30" s="21">
        <v>13.414634146341456</v>
      </c>
      <c r="M30" s="22">
        <v>101</v>
      </c>
      <c r="N30" s="21">
        <v>48.529411764705884</v>
      </c>
      <c r="O30" s="22">
        <v>85</v>
      </c>
      <c r="P30" s="23">
        <v>-11.458333333333343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1308</v>
      </c>
      <c r="D31" s="21">
        <v>-5.35455861070912</v>
      </c>
      <c r="E31" s="22">
        <v>386</v>
      </c>
      <c r="F31" s="21">
        <v>7.520891364902511</v>
      </c>
      <c r="G31" s="22">
        <v>493</v>
      </c>
      <c r="H31" s="21">
        <v>-14.111498257839713</v>
      </c>
      <c r="I31" s="22">
        <v>1</v>
      </c>
      <c r="J31" s="21">
        <v>-85.71428571428572</v>
      </c>
      <c r="K31" s="22">
        <v>428</v>
      </c>
      <c r="L31" s="21">
        <v>-3.167420814479641</v>
      </c>
      <c r="M31" s="22">
        <v>228</v>
      </c>
      <c r="N31" s="21">
        <v>-2.1459227467811104</v>
      </c>
      <c r="O31" s="22">
        <v>200</v>
      </c>
      <c r="P31" s="23">
        <v>-4.306220095693774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4532</v>
      </c>
      <c r="D32" s="21">
        <v>-6.460268317853462</v>
      </c>
      <c r="E32" s="22">
        <v>896</v>
      </c>
      <c r="F32" s="21">
        <v>0.2237136465324454</v>
      </c>
      <c r="G32" s="22">
        <v>1932</v>
      </c>
      <c r="H32" s="21">
        <v>-9.550561797752806</v>
      </c>
      <c r="I32" s="22">
        <v>13</v>
      </c>
      <c r="J32" s="21">
        <v>18.181818181818187</v>
      </c>
      <c r="K32" s="22">
        <v>1691</v>
      </c>
      <c r="L32" s="21">
        <v>-6.263858093126387</v>
      </c>
      <c r="M32" s="22">
        <v>877</v>
      </c>
      <c r="N32" s="21">
        <v>4.0332147093713075</v>
      </c>
      <c r="O32" s="22">
        <v>808</v>
      </c>
      <c r="P32" s="23">
        <v>-13.211600429645543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2593</v>
      </c>
      <c r="D33" s="21">
        <v>0</v>
      </c>
      <c r="E33" s="22">
        <v>839</v>
      </c>
      <c r="F33" s="21">
        <v>-6.256983240223462</v>
      </c>
      <c r="G33" s="22">
        <v>1018</v>
      </c>
      <c r="H33" s="21">
        <v>20.90261282660333</v>
      </c>
      <c r="I33" s="22">
        <v>4</v>
      </c>
      <c r="J33" s="21">
        <v>-55.55555555555556</v>
      </c>
      <c r="K33" s="22">
        <v>732</v>
      </c>
      <c r="L33" s="21">
        <v>-13.577331759149942</v>
      </c>
      <c r="M33" s="22">
        <v>194</v>
      </c>
      <c r="N33" s="21">
        <v>-41.74174174174175</v>
      </c>
      <c r="O33" s="22">
        <v>538</v>
      </c>
      <c r="P33" s="23">
        <v>4.669260700389117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468</v>
      </c>
      <c r="D34" s="21">
        <v>-2.7027027027026946</v>
      </c>
      <c r="E34" s="22">
        <v>237</v>
      </c>
      <c r="F34" s="21">
        <v>-11.895910780669155</v>
      </c>
      <c r="G34" s="22">
        <v>110</v>
      </c>
      <c r="H34" s="21">
        <v>44.73684210526315</v>
      </c>
      <c r="I34" s="22">
        <v>1</v>
      </c>
      <c r="J34" s="21">
        <v>-97.43589743589743</v>
      </c>
      <c r="K34" s="22">
        <v>120</v>
      </c>
      <c r="L34" s="21">
        <v>23.711340206185568</v>
      </c>
      <c r="M34" s="22">
        <v>0</v>
      </c>
      <c r="N34" s="21" t="s">
        <v>71</v>
      </c>
      <c r="O34" s="22">
        <v>120</v>
      </c>
      <c r="P34" s="23">
        <v>31.868131868131854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449</v>
      </c>
      <c r="D35" s="21">
        <v>-9.292929292929301</v>
      </c>
      <c r="E35" s="22">
        <v>248</v>
      </c>
      <c r="F35" s="21">
        <v>-17.056856187290975</v>
      </c>
      <c r="G35" s="22">
        <v>119</v>
      </c>
      <c r="H35" s="21">
        <v>0.8474576271186436</v>
      </c>
      <c r="I35" s="22">
        <v>0</v>
      </c>
      <c r="J35" s="21">
        <v>-100</v>
      </c>
      <c r="K35" s="22">
        <v>82</v>
      </c>
      <c r="L35" s="21">
        <v>6.493506493506487</v>
      </c>
      <c r="M35" s="22">
        <v>0</v>
      </c>
      <c r="N35" s="21">
        <v>-100</v>
      </c>
      <c r="O35" s="22">
        <v>50</v>
      </c>
      <c r="P35" s="23">
        <v>31.57894736842107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173</v>
      </c>
      <c r="D36" s="21">
        <v>1.7647058823529278</v>
      </c>
      <c r="E36" s="22">
        <v>132</v>
      </c>
      <c r="F36" s="21">
        <v>-1.492537313432834</v>
      </c>
      <c r="G36" s="22">
        <v>27</v>
      </c>
      <c r="H36" s="21">
        <v>170</v>
      </c>
      <c r="I36" s="22">
        <v>0</v>
      </c>
      <c r="J36" s="21" t="s">
        <v>71</v>
      </c>
      <c r="K36" s="22">
        <v>14</v>
      </c>
      <c r="L36" s="21">
        <v>-46.15384615384615</v>
      </c>
      <c r="M36" s="22">
        <v>0</v>
      </c>
      <c r="N36" s="21" t="s">
        <v>71</v>
      </c>
      <c r="O36" s="22">
        <v>14</v>
      </c>
      <c r="P36" s="23">
        <v>-46.15384615384615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238</v>
      </c>
      <c r="D37" s="21">
        <v>-23.71794871794873</v>
      </c>
      <c r="E37" s="22">
        <v>118</v>
      </c>
      <c r="F37" s="21">
        <v>-11.940298507462686</v>
      </c>
      <c r="G37" s="22">
        <v>107</v>
      </c>
      <c r="H37" s="21">
        <v>-31.847133757961785</v>
      </c>
      <c r="I37" s="22">
        <v>0</v>
      </c>
      <c r="J37" s="21" t="s">
        <v>71</v>
      </c>
      <c r="K37" s="22">
        <v>13</v>
      </c>
      <c r="L37" s="21">
        <v>-38.095238095238095</v>
      </c>
      <c r="M37" s="22">
        <v>0</v>
      </c>
      <c r="N37" s="21" t="s">
        <v>71</v>
      </c>
      <c r="O37" s="22">
        <v>13</v>
      </c>
      <c r="P37" s="23">
        <v>-38.095238095238095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950</v>
      </c>
      <c r="D38" s="21">
        <v>-0.21008403361344108</v>
      </c>
      <c r="E38" s="22">
        <v>446</v>
      </c>
      <c r="F38" s="21">
        <v>4.449648711943794</v>
      </c>
      <c r="G38" s="22">
        <v>374</v>
      </c>
      <c r="H38" s="21">
        <v>-5.555555555555557</v>
      </c>
      <c r="I38" s="22">
        <v>2</v>
      </c>
      <c r="J38" s="21" t="s">
        <v>70</v>
      </c>
      <c r="K38" s="22">
        <v>128</v>
      </c>
      <c r="L38" s="21">
        <v>-0.7751937984496067</v>
      </c>
      <c r="M38" s="22">
        <v>0</v>
      </c>
      <c r="N38" s="21" t="s">
        <v>71</v>
      </c>
      <c r="O38" s="22">
        <v>128</v>
      </c>
      <c r="P38" s="23">
        <v>-0.7751937984496067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1818</v>
      </c>
      <c r="D39" s="21">
        <v>10.989010989010993</v>
      </c>
      <c r="E39" s="22">
        <v>459</v>
      </c>
      <c r="F39" s="21">
        <v>8</v>
      </c>
      <c r="G39" s="22">
        <v>725</v>
      </c>
      <c r="H39" s="21">
        <v>12.75272161741836</v>
      </c>
      <c r="I39" s="22">
        <v>17</v>
      </c>
      <c r="J39" s="21">
        <v>1600</v>
      </c>
      <c r="K39" s="22">
        <v>617</v>
      </c>
      <c r="L39" s="21">
        <v>8.435852372583483</v>
      </c>
      <c r="M39" s="22">
        <v>364</v>
      </c>
      <c r="N39" s="21">
        <v>31.40794223826714</v>
      </c>
      <c r="O39" s="22">
        <v>253</v>
      </c>
      <c r="P39" s="23">
        <v>-13.356164383561648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797</v>
      </c>
      <c r="D40" s="21">
        <v>20.211161387631975</v>
      </c>
      <c r="E40" s="22">
        <v>290</v>
      </c>
      <c r="F40" s="21">
        <v>-13.432835820895534</v>
      </c>
      <c r="G40" s="22">
        <v>312</v>
      </c>
      <c r="H40" s="21">
        <v>65.07936507936506</v>
      </c>
      <c r="I40" s="22">
        <v>3</v>
      </c>
      <c r="J40" s="21">
        <v>200</v>
      </c>
      <c r="K40" s="22">
        <v>192</v>
      </c>
      <c r="L40" s="21">
        <v>39.13043478260869</v>
      </c>
      <c r="M40" s="22">
        <v>124</v>
      </c>
      <c r="N40" s="21">
        <v>106.66666666666669</v>
      </c>
      <c r="O40" s="22">
        <v>68</v>
      </c>
      <c r="P40" s="23">
        <v>-12.820512820512818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203</v>
      </c>
      <c r="D41" s="21">
        <v>-37.151702786377705</v>
      </c>
      <c r="E41" s="22">
        <v>162</v>
      </c>
      <c r="F41" s="21">
        <v>-14.736842105263165</v>
      </c>
      <c r="G41" s="22">
        <v>13</v>
      </c>
      <c r="H41" s="21">
        <v>-73.46938775510205</v>
      </c>
      <c r="I41" s="22">
        <v>3</v>
      </c>
      <c r="J41" s="21" t="s">
        <v>70</v>
      </c>
      <c r="K41" s="22">
        <v>25</v>
      </c>
      <c r="L41" s="21">
        <v>-70.23809523809524</v>
      </c>
      <c r="M41" s="22">
        <v>0</v>
      </c>
      <c r="N41" s="21">
        <v>-100</v>
      </c>
      <c r="O41" s="22">
        <v>25</v>
      </c>
      <c r="P41" s="23">
        <v>38.888888888888886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377</v>
      </c>
      <c r="D42" s="21">
        <v>-18.043478260869563</v>
      </c>
      <c r="E42" s="22">
        <v>246</v>
      </c>
      <c r="F42" s="21">
        <v>16.037735849056617</v>
      </c>
      <c r="G42" s="22">
        <v>55</v>
      </c>
      <c r="H42" s="21">
        <v>-53.78151260504202</v>
      </c>
      <c r="I42" s="22">
        <v>0</v>
      </c>
      <c r="J42" s="21" t="s">
        <v>71</v>
      </c>
      <c r="K42" s="22">
        <v>76</v>
      </c>
      <c r="L42" s="21">
        <v>-41.08527131782945</v>
      </c>
      <c r="M42" s="22">
        <v>27</v>
      </c>
      <c r="N42" s="21">
        <v>-70.32967032967034</v>
      </c>
      <c r="O42" s="22">
        <v>49</v>
      </c>
      <c r="P42" s="23">
        <v>28.94736842105263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502</v>
      </c>
      <c r="D43" s="21">
        <v>-41.35514018691588</v>
      </c>
      <c r="E43" s="22">
        <v>252</v>
      </c>
      <c r="F43" s="21">
        <v>-19.4888178913738</v>
      </c>
      <c r="G43" s="22">
        <v>187</v>
      </c>
      <c r="H43" s="21">
        <v>-12.616822429906534</v>
      </c>
      <c r="I43" s="22">
        <v>0</v>
      </c>
      <c r="J43" s="21">
        <v>-100</v>
      </c>
      <c r="K43" s="22">
        <v>63</v>
      </c>
      <c r="L43" s="21">
        <v>3.278688524590166</v>
      </c>
      <c r="M43" s="22">
        <v>0</v>
      </c>
      <c r="N43" s="21" t="s">
        <v>71</v>
      </c>
      <c r="O43" s="22">
        <v>63</v>
      </c>
      <c r="P43" s="23">
        <v>3.278688524590166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284</v>
      </c>
      <c r="D44" s="21">
        <v>-11.526479750778819</v>
      </c>
      <c r="E44" s="22">
        <v>132</v>
      </c>
      <c r="F44" s="21">
        <v>13.793103448275872</v>
      </c>
      <c r="G44" s="22">
        <v>61</v>
      </c>
      <c r="H44" s="21">
        <v>-28.235294117647058</v>
      </c>
      <c r="I44" s="22">
        <v>0</v>
      </c>
      <c r="J44" s="21">
        <v>-100</v>
      </c>
      <c r="K44" s="22">
        <v>91</v>
      </c>
      <c r="L44" s="21">
        <v>-23.529411764705884</v>
      </c>
      <c r="M44" s="22">
        <v>42</v>
      </c>
      <c r="N44" s="21">
        <v>-40</v>
      </c>
      <c r="O44" s="22">
        <v>49</v>
      </c>
      <c r="P44" s="23">
        <v>0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3164</v>
      </c>
      <c r="D45" s="21">
        <v>-1.2792511700468054</v>
      </c>
      <c r="E45" s="22">
        <v>888</v>
      </c>
      <c r="F45" s="21">
        <v>12.405063291139243</v>
      </c>
      <c r="G45" s="22">
        <v>1478</v>
      </c>
      <c r="H45" s="21">
        <v>-16.54432523997741</v>
      </c>
      <c r="I45" s="22">
        <v>5</v>
      </c>
      <c r="J45" s="21">
        <v>66.66666666666669</v>
      </c>
      <c r="K45" s="22">
        <v>793</v>
      </c>
      <c r="L45" s="21">
        <v>23.71294851794073</v>
      </c>
      <c r="M45" s="22">
        <v>247</v>
      </c>
      <c r="N45" s="21">
        <v>22.88557213930349</v>
      </c>
      <c r="O45" s="22">
        <v>546</v>
      </c>
      <c r="P45" s="23">
        <v>24.090909090909093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414</v>
      </c>
      <c r="D46" s="21">
        <v>8.661417322834652</v>
      </c>
      <c r="E46" s="22">
        <v>185</v>
      </c>
      <c r="F46" s="21">
        <v>-1.5957446808510696</v>
      </c>
      <c r="G46" s="22">
        <v>142</v>
      </c>
      <c r="H46" s="21">
        <v>16.393442622950815</v>
      </c>
      <c r="I46" s="22">
        <v>2</v>
      </c>
      <c r="J46" s="21">
        <v>-85.71428571428572</v>
      </c>
      <c r="K46" s="22">
        <v>85</v>
      </c>
      <c r="L46" s="21">
        <v>49.12280701754386</v>
      </c>
      <c r="M46" s="22">
        <v>0</v>
      </c>
      <c r="N46" s="21" t="s">
        <v>71</v>
      </c>
      <c r="O46" s="22">
        <v>85</v>
      </c>
      <c r="P46" s="23">
        <v>49.12280701754386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572</v>
      </c>
      <c r="D47" s="21">
        <v>25.438596491228054</v>
      </c>
      <c r="E47" s="22">
        <v>233</v>
      </c>
      <c r="F47" s="21">
        <v>-9.338521400778205</v>
      </c>
      <c r="G47" s="22">
        <v>304</v>
      </c>
      <c r="H47" s="21">
        <v>91.19496855345912</v>
      </c>
      <c r="I47" s="22">
        <v>7</v>
      </c>
      <c r="J47" s="21">
        <v>75</v>
      </c>
      <c r="K47" s="22">
        <v>28</v>
      </c>
      <c r="L47" s="21">
        <v>-22.222222222222214</v>
      </c>
      <c r="M47" s="22">
        <v>0</v>
      </c>
      <c r="N47" s="21" t="s">
        <v>71</v>
      </c>
      <c r="O47" s="22">
        <v>28</v>
      </c>
      <c r="P47" s="23">
        <v>-22.222222222222214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1002</v>
      </c>
      <c r="D48" s="21">
        <v>-2.71844660194175</v>
      </c>
      <c r="E48" s="22">
        <v>471</v>
      </c>
      <c r="F48" s="21">
        <v>-2.2821576763485467</v>
      </c>
      <c r="G48" s="22">
        <v>310</v>
      </c>
      <c r="H48" s="21">
        <v>-21.71717171717171</v>
      </c>
      <c r="I48" s="22">
        <v>1</v>
      </c>
      <c r="J48" s="21">
        <v>-95</v>
      </c>
      <c r="K48" s="22">
        <v>220</v>
      </c>
      <c r="L48" s="21">
        <v>66.66666666666669</v>
      </c>
      <c r="M48" s="22">
        <v>84</v>
      </c>
      <c r="N48" s="21" t="s">
        <v>70</v>
      </c>
      <c r="O48" s="22">
        <v>136</v>
      </c>
      <c r="P48" s="23">
        <v>3.030303030303031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510</v>
      </c>
      <c r="D49" s="21">
        <v>-4.135338345864653</v>
      </c>
      <c r="E49" s="22">
        <v>241</v>
      </c>
      <c r="F49" s="21">
        <v>0.8368200836819994</v>
      </c>
      <c r="G49" s="22">
        <v>213</v>
      </c>
      <c r="H49" s="21">
        <v>17.032967032967036</v>
      </c>
      <c r="I49" s="22">
        <v>0</v>
      </c>
      <c r="J49" s="21" t="s">
        <v>71</v>
      </c>
      <c r="K49" s="22">
        <v>56</v>
      </c>
      <c r="L49" s="21">
        <v>-49.54954954954955</v>
      </c>
      <c r="M49" s="22">
        <v>0</v>
      </c>
      <c r="N49" s="21">
        <v>-100</v>
      </c>
      <c r="O49" s="22">
        <v>56</v>
      </c>
      <c r="P49" s="23">
        <v>-1.754385964912288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586</v>
      </c>
      <c r="D50" s="21">
        <v>-4.0916530278232415</v>
      </c>
      <c r="E50" s="22">
        <v>277</v>
      </c>
      <c r="F50" s="21">
        <v>0.7272727272727337</v>
      </c>
      <c r="G50" s="22">
        <v>194</v>
      </c>
      <c r="H50" s="21">
        <v>-15.283842794759835</v>
      </c>
      <c r="I50" s="22">
        <v>0</v>
      </c>
      <c r="J50" s="21">
        <v>-100</v>
      </c>
      <c r="K50" s="22">
        <v>115</v>
      </c>
      <c r="L50" s="21">
        <v>32.183908045977006</v>
      </c>
      <c r="M50" s="22">
        <v>39</v>
      </c>
      <c r="N50" s="21">
        <v>50</v>
      </c>
      <c r="O50" s="22">
        <v>76</v>
      </c>
      <c r="P50" s="23">
        <v>24.59016393442623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725</v>
      </c>
      <c r="D51" s="21">
        <v>-1.0914051841746186</v>
      </c>
      <c r="E51" s="22">
        <v>369</v>
      </c>
      <c r="F51" s="21">
        <v>-3.655352480417747</v>
      </c>
      <c r="G51" s="22">
        <v>121</v>
      </c>
      <c r="H51" s="21">
        <v>-10.370370370370381</v>
      </c>
      <c r="I51" s="22">
        <v>38</v>
      </c>
      <c r="J51" s="21">
        <v>216.66666666666663</v>
      </c>
      <c r="K51" s="22">
        <v>197</v>
      </c>
      <c r="L51" s="21">
        <v>-2.955665024630534</v>
      </c>
      <c r="M51" s="22">
        <v>81</v>
      </c>
      <c r="N51" s="21">
        <v>-25</v>
      </c>
      <c r="O51" s="22">
        <v>116</v>
      </c>
      <c r="P51" s="23">
        <v>22.10526315789474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931</v>
      </c>
      <c r="D52" s="25">
        <v>15.796019900497498</v>
      </c>
      <c r="E52" s="26">
        <v>304</v>
      </c>
      <c r="F52" s="25">
        <v>60.846560846560834</v>
      </c>
      <c r="G52" s="26">
        <v>261</v>
      </c>
      <c r="H52" s="25">
        <v>-36.34146341463415</v>
      </c>
      <c r="I52" s="26">
        <v>154</v>
      </c>
      <c r="J52" s="25">
        <v>73.03370786516854</v>
      </c>
      <c r="K52" s="26">
        <v>212</v>
      </c>
      <c r="L52" s="25">
        <v>82.75862068965517</v>
      </c>
      <c r="M52" s="26">
        <v>78</v>
      </c>
      <c r="N52" s="25" t="s">
        <v>70</v>
      </c>
      <c r="O52" s="26">
        <v>132</v>
      </c>
      <c r="P52" s="27">
        <v>15.789473684210535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68393</v>
      </c>
      <c r="D53" s="29">
        <v>4.1893271178952745</v>
      </c>
      <c r="E53" s="30">
        <v>22731</v>
      </c>
      <c r="F53" s="29">
        <v>-0.38564354266182477</v>
      </c>
      <c r="G53" s="30">
        <v>25222</v>
      </c>
      <c r="H53" s="29">
        <v>3.271506366949197</v>
      </c>
      <c r="I53" s="30">
        <v>513</v>
      </c>
      <c r="J53" s="29">
        <v>-34.14634146341463</v>
      </c>
      <c r="K53" s="30">
        <v>19927</v>
      </c>
      <c r="L53" s="29">
        <v>13.080240608330513</v>
      </c>
      <c r="M53" s="30">
        <v>7091</v>
      </c>
      <c r="N53" s="29">
        <v>15.319564156773467</v>
      </c>
      <c r="O53" s="30">
        <v>12723</v>
      </c>
      <c r="P53" s="31">
        <v>12.443658859920475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2091</v>
      </c>
      <c r="D54" s="21">
        <v>-9.94832041343669</v>
      </c>
      <c r="E54" s="22">
        <v>702</v>
      </c>
      <c r="F54" s="21">
        <v>-15.72629051620649</v>
      </c>
      <c r="G54" s="22">
        <v>927</v>
      </c>
      <c r="H54" s="21">
        <v>-14.325323475046218</v>
      </c>
      <c r="I54" s="22">
        <v>76</v>
      </c>
      <c r="J54" s="21">
        <v>985.7142857142858</v>
      </c>
      <c r="K54" s="22">
        <v>386</v>
      </c>
      <c r="L54" s="21">
        <v>-3.5</v>
      </c>
      <c r="M54" s="22">
        <v>78</v>
      </c>
      <c r="N54" s="21">
        <v>-14.285714285714292</v>
      </c>
      <c r="O54" s="22">
        <v>301</v>
      </c>
      <c r="P54" s="23">
        <v>-2.5889967637540536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3931</v>
      </c>
      <c r="D55" s="21">
        <v>15.413975337639457</v>
      </c>
      <c r="E55" s="22">
        <v>1721</v>
      </c>
      <c r="F55" s="21">
        <v>-0.46269519953729343</v>
      </c>
      <c r="G55" s="22">
        <v>1326</v>
      </c>
      <c r="H55" s="21">
        <v>33.93939393939394</v>
      </c>
      <c r="I55" s="22">
        <v>50</v>
      </c>
      <c r="J55" s="21">
        <v>1150</v>
      </c>
      <c r="K55" s="22">
        <v>834</v>
      </c>
      <c r="L55" s="21">
        <v>22.108345534407036</v>
      </c>
      <c r="M55" s="22">
        <v>83</v>
      </c>
      <c r="N55" s="21">
        <v>56.60377358490567</v>
      </c>
      <c r="O55" s="22">
        <v>751</v>
      </c>
      <c r="P55" s="23">
        <v>19.206349206349202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28744</v>
      </c>
      <c r="D56" s="21">
        <v>10.367071110428512</v>
      </c>
      <c r="E56" s="22">
        <v>7765</v>
      </c>
      <c r="F56" s="21">
        <v>1.742662473794553</v>
      </c>
      <c r="G56" s="22">
        <v>10783</v>
      </c>
      <c r="H56" s="21">
        <v>9.672497965825883</v>
      </c>
      <c r="I56" s="22">
        <v>112</v>
      </c>
      <c r="J56" s="21">
        <v>-49.775784753363226</v>
      </c>
      <c r="K56" s="22">
        <v>10084</v>
      </c>
      <c r="L56" s="21">
        <v>20.66531051812852</v>
      </c>
      <c r="M56" s="22">
        <v>3904</v>
      </c>
      <c r="N56" s="21">
        <v>26.876828079298008</v>
      </c>
      <c r="O56" s="22">
        <v>6126</v>
      </c>
      <c r="P56" s="23">
        <v>18.308227114716118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2017</v>
      </c>
      <c r="D57" s="21">
        <v>-4.992934526613283</v>
      </c>
      <c r="E57" s="22">
        <v>1029</v>
      </c>
      <c r="F57" s="21">
        <v>-9.973753280839887</v>
      </c>
      <c r="G57" s="22">
        <v>605</v>
      </c>
      <c r="H57" s="21">
        <v>-1.9448946515397125</v>
      </c>
      <c r="I57" s="22">
        <v>4</v>
      </c>
      <c r="J57" s="21">
        <v>33.333333333333314</v>
      </c>
      <c r="K57" s="22">
        <v>379</v>
      </c>
      <c r="L57" s="21">
        <v>5.277777777777786</v>
      </c>
      <c r="M57" s="22">
        <v>102</v>
      </c>
      <c r="N57" s="21">
        <v>-5.555555555555557</v>
      </c>
      <c r="O57" s="22">
        <v>269</v>
      </c>
      <c r="P57" s="23">
        <v>13.025210084033617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8163</v>
      </c>
      <c r="D58" s="21">
        <v>4.013761467889893</v>
      </c>
      <c r="E58" s="22">
        <v>3315</v>
      </c>
      <c r="F58" s="21">
        <v>-0.30075187969924855</v>
      </c>
      <c r="G58" s="22">
        <v>2750</v>
      </c>
      <c r="H58" s="21">
        <v>-0.036350418029812204</v>
      </c>
      <c r="I58" s="22">
        <v>18</v>
      </c>
      <c r="J58" s="21">
        <v>-55</v>
      </c>
      <c r="K58" s="22">
        <v>2080</v>
      </c>
      <c r="L58" s="21">
        <v>20.09237875288683</v>
      </c>
      <c r="M58" s="22">
        <v>438</v>
      </c>
      <c r="N58" s="21">
        <v>24.786324786324784</v>
      </c>
      <c r="O58" s="22">
        <v>1638</v>
      </c>
      <c r="P58" s="23">
        <v>18.954248366013076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10201</v>
      </c>
      <c r="D59" s="21">
        <v>-2.41079116043241</v>
      </c>
      <c r="E59" s="22">
        <v>2994</v>
      </c>
      <c r="F59" s="21">
        <v>-2.4119947848761427</v>
      </c>
      <c r="G59" s="22">
        <v>3947</v>
      </c>
      <c r="H59" s="21">
        <v>1.5958815958815933</v>
      </c>
      <c r="I59" s="22">
        <v>21</v>
      </c>
      <c r="J59" s="21">
        <v>-69.56521739130434</v>
      </c>
      <c r="K59" s="22">
        <v>3239</v>
      </c>
      <c r="L59" s="21">
        <v>-5.596036141066747</v>
      </c>
      <c r="M59" s="22">
        <v>1400</v>
      </c>
      <c r="N59" s="21">
        <v>-7.651715039577837</v>
      </c>
      <c r="O59" s="22">
        <v>1801</v>
      </c>
      <c r="P59" s="23">
        <v>-4.151144225651933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3976</v>
      </c>
      <c r="D60" s="21">
        <v>6.452476572958517</v>
      </c>
      <c r="E60" s="22">
        <v>1445</v>
      </c>
      <c r="F60" s="21">
        <v>-0.6872852233676952</v>
      </c>
      <c r="G60" s="22">
        <v>1545</v>
      </c>
      <c r="H60" s="21">
        <v>10.752688172043008</v>
      </c>
      <c r="I60" s="22">
        <v>22</v>
      </c>
      <c r="J60" s="21">
        <v>1000</v>
      </c>
      <c r="K60" s="22">
        <v>964</v>
      </c>
      <c r="L60" s="21">
        <v>9.173272933182332</v>
      </c>
      <c r="M60" s="22">
        <v>488</v>
      </c>
      <c r="N60" s="21">
        <v>44.807121661721084</v>
      </c>
      <c r="O60" s="22">
        <v>476</v>
      </c>
      <c r="P60" s="23">
        <v>-12.820512820512818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1366</v>
      </c>
      <c r="D61" s="21">
        <v>-30.306122448979593</v>
      </c>
      <c r="E61" s="22">
        <v>792</v>
      </c>
      <c r="F61" s="21">
        <v>-4.693140794223822</v>
      </c>
      <c r="G61" s="22">
        <v>316</v>
      </c>
      <c r="H61" s="21">
        <v>-32.3340471092077</v>
      </c>
      <c r="I61" s="22">
        <v>3</v>
      </c>
      <c r="J61" s="21">
        <v>-98.88475836431226</v>
      </c>
      <c r="K61" s="22">
        <v>255</v>
      </c>
      <c r="L61" s="21">
        <v>-35.1145038167939</v>
      </c>
      <c r="M61" s="22">
        <v>69</v>
      </c>
      <c r="N61" s="21">
        <v>-69.60352422907489</v>
      </c>
      <c r="O61" s="22">
        <v>186</v>
      </c>
      <c r="P61" s="23">
        <v>12.04819277108433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6973</v>
      </c>
      <c r="D62" s="21">
        <v>0.3598157743235362</v>
      </c>
      <c r="E62" s="22">
        <v>2664</v>
      </c>
      <c r="F62" s="21">
        <v>1.9127773527161338</v>
      </c>
      <c r="G62" s="22">
        <v>2762</v>
      </c>
      <c r="H62" s="21">
        <v>-7.748830995323985</v>
      </c>
      <c r="I62" s="22">
        <v>53</v>
      </c>
      <c r="J62" s="21">
        <v>-27.397260273972606</v>
      </c>
      <c r="K62" s="22">
        <v>1494</v>
      </c>
      <c r="L62" s="21">
        <v>17.91633780584057</v>
      </c>
      <c r="M62" s="22">
        <v>451</v>
      </c>
      <c r="N62" s="21">
        <v>15.938303341902312</v>
      </c>
      <c r="O62" s="22">
        <v>1043</v>
      </c>
      <c r="P62" s="23">
        <v>18.792710706150345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931</v>
      </c>
      <c r="D63" s="29">
        <v>15.796019900497498</v>
      </c>
      <c r="E63" s="30">
        <v>304</v>
      </c>
      <c r="F63" s="29">
        <v>60.846560846560834</v>
      </c>
      <c r="G63" s="30">
        <v>261</v>
      </c>
      <c r="H63" s="29">
        <v>-36.34146341463415</v>
      </c>
      <c r="I63" s="30">
        <v>154</v>
      </c>
      <c r="J63" s="29">
        <v>73.03370786516854</v>
      </c>
      <c r="K63" s="30">
        <v>212</v>
      </c>
      <c r="L63" s="29">
        <v>82.75862068965517</v>
      </c>
      <c r="M63" s="30">
        <v>78</v>
      </c>
      <c r="N63" s="29" t="s">
        <v>70</v>
      </c>
      <c r="O63" s="30">
        <v>132</v>
      </c>
      <c r="P63" s="31">
        <v>15.789473684210535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24015</v>
      </c>
      <c r="D64" s="21">
        <v>11.98414548845885</v>
      </c>
      <c r="E64" s="22">
        <v>5080</v>
      </c>
      <c r="F64" s="21">
        <v>3.441254327020985</v>
      </c>
      <c r="G64" s="22">
        <v>9785</v>
      </c>
      <c r="H64" s="21">
        <v>10.452647025623648</v>
      </c>
      <c r="I64" s="22">
        <v>59</v>
      </c>
      <c r="J64" s="21">
        <v>-72.8110599078341</v>
      </c>
      <c r="K64" s="22">
        <v>9091</v>
      </c>
      <c r="L64" s="21">
        <v>21.89595065701259</v>
      </c>
      <c r="M64" s="22">
        <v>3780</v>
      </c>
      <c r="N64" s="21">
        <v>25.124131082423034</v>
      </c>
      <c r="O64" s="22">
        <v>5257</v>
      </c>
      <c r="P64" s="23">
        <v>21.21281992160479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8163</v>
      </c>
      <c r="D65" s="21">
        <v>4.013761467889893</v>
      </c>
      <c r="E65" s="22">
        <v>3315</v>
      </c>
      <c r="F65" s="21">
        <v>-0.30075187969924855</v>
      </c>
      <c r="G65" s="22">
        <v>2750</v>
      </c>
      <c r="H65" s="21">
        <v>-0.036350418029812204</v>
      </c>
      <c r="I65" s="22">
        <v>18</v>
      </c>
      <c r="J65" s="21">
        <v>-55</v>
      </c>
      <c r="K65" s="22">
        <v>2080</v>
      </c>
      <c r="L65" s="21">
        <v>20.09237875288683</v>
      </c>
      <c r="M65" s="22">
        <v>438</v>
      </c>
      <c r="N65" s="21">
        <v>24.786324786324784</v>
      </c>
      <c r="O65" s="22">
        <v>1638</v>
      </c>
      <c r="P65" s="23">
        <v>18.954248366013076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10201</v>
      </c>
      <c r="D66" s="21">
        <v>-2.41079116043241</v>
      </c>
      <c r="E66" s="22">
        <v>2994</v>
      </c>
      <c r="F66" s="21">
        <v>-2.4119947848761427</v>
      </c>
      <c r="G66" s="22">
        <v>3947</v>
      </c>
      <c r="H66" s="21">
        <v>1.5958815958815933</v>
      </c>
      <c r="I66" s="22">
        <v>21</v>
      </c>
      <c r="J66" s="21">
        <v>-69.56521739130434</v>
      </c>
      <c r="K66" s="22">
        <v>3239</v>
      </c>
      <c r="L66" s="21">
        <v>-5.596036141066747</v>
      </c>
      <c r="M66" s="22">
        <v>1400</v>
      </c>
      <c r="N66" s="21">
        <v>-7.651715039577837</v>
      </c>
      <c r="O66" s="22">
        <v>1801</v>
      </c>
      <c r="P66" s="23">
        <v>-4.151144225651933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26014</v>
      </c>
      <c r="D67" s="29">
        <v>0.4517897826003008</v>
      </c>
      <c r="E67" s="30">
        <v>11342</v>
      </c>
      <c r="F67" s="29">
        <v>-1.5023881893182818</v>
      </c>
      <c r="G67" s="30">
        <v>8740</v>
      </c>
      <c r="H67" s="29">
        <v>-2.1057347670250977</v>
      </c>
      <c r="I67" s="30">
        <v>415</v>
      </c>
      <c r="J67" s="29">
        <v>-8.388520971302427</v>
      </c>
      <c r="K67" s="30">
        <v>5517</v>
      </c>
      <c r="L67" s="29">
        <v>10.317936412717458</v>
      </c>
      <c r="M67" s="30">
        <v>1473</v>
      </c>
      <c r="N67" s="29">
        <v>16.812053925456</v>
      </c>
      <c r="O67" s="30">
        <v>4027</v>
      </c>
      <c r="P67" s="31">
        <v>8.194519075765712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152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2933</v>
      </c>
      <c r="D6" s="21">
        <v>8.992939427722035</v>
      </c>
      <c r="E6" s="22">
        <v>1021</v>
      </c>
      <c r="F6" s="21">
        <v>-3.86064030131827</v>
      </c>
      <c r="G6" s="22">
        <v>1206</v>
      </c>
      <c r="H6" s="21">
        <v>-3.365384615384613</v>
      </c>
      <c r="I6" s="22">
        <v>6</v>
      </c>
      <c r="J6" s="21">
        <v>-81.81818181818181</v>
      </c>
      <c r="K6" s="22">
        <v>700</v>
      </c>
      <c r="L6" s="21">
        <v>101.14942528735634</v>
      </c>
      <c r="M6" s="22">
        <v>360</v>
      </c>
      <c r="N6" s="21">
        <v>339.0243902439025</v>
      </c>
      <c r="O6" s="22">
        <v>334</v>
      </c>
      <c r="P6" s="23">
        <v>25.563909774436098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559</v>
      </c>
      <c r="D7" s="21">
        <v>-1.9298245614035068</v>
      </c>
      <c r="E7" s="22">
        <v>337</v>
      </c>
      <c r="F7" s="21">
        <v>15.410958904109592</v>
      </c>
      <c r="G7" s="22">
        <v>167</v>
      </c>
      <c r="H7" s="21">
        <v>30.46875</v>
      </c>
      <c r="I7" s="22">
        <v>0</v>
      </c>
      <c r="J7" s="21">
        <v>-100</v>
      </c>
      <c r="K7" s="22">
        <v>55</v>
      </c>
      <c r="L7" s="21">
        <v>-59.55882352941176</v>
      </c>
      <c r="M7" s="22">
        <v>0</v>
      </c>
      <c r="N7" s="21">
        <v>-100</v>
      </c>
      <c r="O7" s="22">
        <v>55</v>
      </c>
      <c r="P7" s="23">
        <v>5.769230769230774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505</v>
      </c>
      <c r="D8" s="21">
        <v>-5.075187969924812</v>
      </c>
      <c r="E8" s="22">
        <v>306</v>
      </c>
      <c r="F8" s="21">
        <v>0.6578947368420955</v>
      </c>
      <c r="G8" s="22">
        <v>137</v>
      </c>
      <c r="H8" s="21">
        <v>-24.72527472527473</v>
      </c>
      <c r="I8" s="22">
        <v>2</v>
      </c>
      <c r="J8" s="21" t="s">
        <v>70</v>
      </c>
      <c r="K8" s="22">
        <v>60</v>
      </c>
      <c r="L8" s="21">
        <v>30.434782608695656</v>
      </c>
      <c r="M8" s="22">
        <v>9</v>
      </c>
      <c r="N8" s="21" t="s">
        <v>70</v>
      </c>
      <c r="O8" s="22">
        <v>51</v>
      </c>
      <c r="P8" s="23">
        <v>10.869565217391312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1650</v>
      </c>
      <c r="D9" s="21">
        <v>13.558155540261524</v>
      </c>
      <c r="E9" s="22">
        <v>488</v>
      </c>
      <c r="F9" s="21">
        <v>-1.214574898785429</v>
      </c>
      <c r="G9" s="22">
        <v>798</v>
      </c>
      <c r="H9" s="21">
        <v>23.720930232558146</v>
      </c>
      <c r="I9" s="22">
        <v>4</v>
      </c>
      <c r="J9" s="21">
        <v>300</v>
      </c>
      <c r="K9" s="22">
        <v>360</v>
      </c>
      <c r="L9" s="21">
        <v>15.015974440894581</v>
      </c>
      <c r="M9" s="22">
        <v>82</v>
      </c>
      <c r="N9" s="21">
        <v>-7.865168539325836</v>
      </c>
      <c r="O9" s="22">
        <v>278</v>
      </c>
      <c r="P9" s="23">
        <v>24.10714285714286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322</v>
      </c>
      <c r="D10" s="21">
        <v>-1.5290519877675877</v>
      </c>
      <c r="E10" s="22">
        <v>214</v>
      </c>
      <c r="F10" s="21">
        <v>8.080808080808083</v>
      </c>
      <c r="G10" s="22">
        <v>73</v>
      </c>
      <c r="H10" s="21">
        <v>-20.652173913043484</v>
      </c>
      <c r="I10" s="22">
        <v>3</v>
      </c>
      <c r="J10" s="21" t="s">
        <v>70</v>
      </c>
      <c r="K10" s="22">
        <v>32</v>
      </c>
      <c r="L10" s="21">
        <v>-13.513513513513516</v>
      </c>
      <c r="M10" s="22">
        <v>0</v>
      </c>
      <c r="N10" s="21" t="s">
        <v>71</v>
      </c>
      <c r="O10" s="22">
        <v>32</v>
      </c>
      <c r="P10" s="23">
        <v>-13.513513513513516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426</v>
      </c>
      <c r="D11" s="21">
        <v>12.105263157894726</v>
      </c>
      <c r="E11" s="22">
        <v>262</v>
      </c>
      <c r="F11" s="21">
        <v>6.072874493927131</v>
      </c>
      <c r="G11" s="22">
        <v>112</v>
      </c>
      <c r="H11" s="21">
        <v>38.271604938271594</v>
      </c>
      <c r="I11" s="22">
        <v>0</v>
      </c>
      <c r="J11" s="21">
        <v>-100</v>
      </c>
      <c r="K11" s="22">
        <v>52</v>
      </c>
      <c r="L11" s="21">
        <v>1.9607843137254832</v>
      </c>
      <c r="M11" s="22">
        <v>0</v>
      </c>
      <c r="N11" s="21" t="s">
        <v>71</v>
      </c>
      <c r="O11" s="22">
        <v>52</v>
      </c>
      <c r="P11" s="23">
        <v>1.9607843137254832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784</v>
      </c>
      <c r="D12" s="21">
        <v>0.9009009009008935</v>
      </c>
      <c r="E12" s="22">
        <v>455</v>
      </c>
      <c r="F12" s="21">
        <v>-2.3605150214592356</v>
      </c>
      <c r="G12" s="22">
        <v>168</v>
      </c>
      <c r="H12" s="21">
        <v>-8.196721311475414</v>
      </c>
      <c r="I12" s="22">
        <v>1</v>
      </c>
      <c r="J12" s="21">
        <v>-87.5</v>
      </c>
      <c r="K12" s="22">
        <v>160</v>
      </c>
      <c r="L12" s="21">
        <v>33.333333333333314</v>
      </c>
      <c r="M12" s="22">
        <v>0</v>
      </c>
      <c r="N12" s="21" t="s">
        <v>71</v>
      </c>
      <c r="O12" s="22">
        <v>160</v>
      </c>
      <c r="P12" s="23">
        <v>33.333333333333314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1830</v>
      </c>
      <c r="D13" s="21">
        <v>16.338207247298158</v>
      </c>
      <c r="E13" s="22">
        <v>849</v>
      </c>
      <c r="F13" s="21">
        <v>13.199999999999989</v>
      </c>
      <c r="G13" s="22">
        <v>487</v>
      </c>
      <c r="H13" s="21">
        <v>41.98250728862973</v>
      </c>
      <c r="I13" s="22">
        <v>8</v>
      </c>
      <c r="J13" s="21">
        <v>33.333333333333314</v>
      </c>
      <c r="K13" s="22">
        <v>486</v>
      </c>
      <c r="L13" s="21">
        <v>2.5316455696202382</v>
      </c>
      <c r="M13" s="22">
        <v>175</v>
      </c>
      <c r="N13" s="21">
        <v>-19.724770642201833</v>
      </c>
      <c r="O13" s="22">
        <v>311</v>
      </c>
      <c r="P13" s="23">
        <v>21.484375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950</v>
      </c>
      <c r="D14" s="21">
        <v>11.241217798594832</v>
      </c>
      <c r="E14" s="22">
        <v>554</v>
      </c>
      <c r="F14" s="21">
        <v>4.924242424242436</v>
      </c>
      <c r="G14" s="22">
        <v>201</v>
      </c>
      <c r="H14" s="21">
        <v>13.559322033898312</v>
      </c>
      <c r="I14" s="22">
        <v>1</v>
      </c>
      <c r="J14" s="21">
        <v>-50</v>
      </c>
      <c r="K14" s="22">
        <v>194</v>
      </c>
      <c r="L14" s="21">
        <v>31.972789115646236</v>
      </c>
      <c r="M14" s="22">
        <v>0</v>
      </c>
      <c r="N14" s="21" t="s">
        <v>71</v>
      </c>
      <c r="O14" s="22">
        <v>194</v>
      </c>
      <c r="P14" s="23">
        <v>31.972789115646236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1095</v>
      </c>
      <c r="D15" s="21">
        <v>25.86206896551724</v>
      </c>
      <c r="E15" s="22">
        <v>540</v>
      </c>
      <c r="F15" s="21">
        <v>7.142857142857139</v>
      </c>
      <c r="G15" s="22">
        <v>235</v>
      </c>
      <c r="H15" s="21">
        <v>43.29268292682926</v>
      </c>
      <c r="I15" s="22">
        <v>1</v>
      </c>
      <c r="J15" s="21">
        <v>-50</v>
      </c>
      <c r="K15" s="22">
        <v>319</v>
      </c>
      <c r="L15" s="21">
        <v>59.5</v>
      </c>
      <c r="M15" s="22">
        <v>98</v>
      </c>
      <c r="N15" s="21" t="s">
        <v>70</v>
      </c>
      <c r="O15" s="22">
        <v>221</v>
      </c>
      <c r="P15" s="23">
        <v>10.5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4222</v>
      </c>
      <c r="D16" s="21">
        <v>13.038821954484604</v>
      </c>
      <c r="E16" s="22">
        <v>1350</v>
      </c>
      <c r="F16" s="21">
        <v>14.309906858594417</v>
      </c>
      <c r="G16" s="22">
        <v>1149</v>
      </c>
      <c r="H16" s="21">
        <v>29.391891891891873</v>
      </c>
      <c r="I16" s="22">
        <v>45</v>
      </c>
      <c r="J16" s="21">
        <v>542.8571428571429</v>
      </c>
      <c r="K16" s="22">
        <v>1678</v>
      </c>
      <c r="L16" s="21">
        <v>1.145268233875811</v>
      </c>
      <c r="M16" s="22">
        <v>326</v>
      </c>
      <c r="N16" s="21">
        <v>-43.006993006993014</v>
      </c>
      <c r="O16" s="22">
        <v>1348</v>
      </c>
      <c r="P16" s="23">
        <v>24.93049119555144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3982</v>
      </c>
      <c r="D17" s="21">
        <v>14.589928057553948</v>
      </c>
      <c r="E17" s="22">
        <v>1222</v>
      </c>
      <c r="F17" s="21">
        <v>3.5593220338982974</v>
      </c>
      <c r="G17" s="22">
        <v>1465</v>
      </c>
      <c r="H17" s="21">
        <v>17.860016090104594</v>
      </c>
      <c r="I17" s="22">
        <v>19</v>
      </c>
      <c r="J17" s="21">
        <v>-34.48275862068965</v>
      </c>
      <c r="K17" s="22">
        <v>1276</v>
      </c>
      <c r="L17" s="21">
        <v>24.731182795698928</v>
      </c>
      <c r="M17" s="22">
        <v>167</v>
      </c>
      <c r="N17" s="21">
        <v>307.3170731707317</v>
      </c>
      <c r="O17" s="22">
        <v>1109</v>
      </c>
      <c r="P17" s="23">
        <v>14.094650205761326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9539</v>
      </c>
      <c r="D18" s="21">
        <v>-8.225899557436975</v>
      </c>
      <c r="E18" s="22">
        <v>1477</v>
      </c>
      <c r="F18" s="21">
        <v>6.951484431571316</v>
      </c>
      <c r="G18" s="22">
        <v>4931</v>
      </c>
      <c r="H18" s="21">
        <v>-7.189911537737629</v>
      </c>
      <c r="I18" s="22">
        <v>39</v>
      </c>
      <c r="J18" s="21">
        <v>-60.60606060606061</v>
      </c>
      <c r="K18" s="22">
        <v>3092</v>
      </c>
      <c r="L18" s="21">
        <v>-14.134962510413771</v>
      </c>
      <c r="M18" s="22">
        <v>1620</v>
      </c>
      <c r="N18" s="21">
        <v>-23.259118900994793</v>
      </c>
      <c r="O18" s="22">
        <v>1466</v>
      </c>
      <c r="P18" s="23">
        <v>0.4797806716929358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5092</v>
      </c>
      <c r="D19" s="21">
        <v>-9.330484330484339</v>
      </c>
      <c r="E19" s="22">
        <v>1183</v>
      </c>
      <c r="F19" s="21">
        <v>-11.186186186186191</v>
      </c>
      <c r="G19" s="22">
        <v>1732</v>
      </c>
      <c r="H19" s="21">
        <v>-25.951261222744762</v>
      </c>
      <c r="I19" s="22">
        <v>1</v>
      </c>
      <c r="J19" s="21">
        <v>-50</v>
      </c>
      <c r="K19" s="22">
        <v>2176</v>
      </c>
      <c r="L19" s="21">
        <v>11.991765311374152</v>
      </c>
      <c r="M19" s="22">
        <v>928</v>
      </c>
      <c r="N19" s="21">
        <v>39.54887218045113</v>
      </c>
      <c r="O19" s="22">
        <v>1218</v>
      </c>
      <c r="P19" s="23">
        <v>-1.6155088852988655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905</v>
      </c>
      <c r="D20" s="21">
        <v>-4.131355932203391</v>
      </c>
      <c r="E20" s="22">
        <v>609</v>
      </c>
      <c r="F20" s="21">
        <v>9.139784946236546</v>
      </c>
      <c r="G20" s="22">
        <v>196</v>
      </c>
      <c r="H20" s="21">
        <v>-30.496453900709213</v>
      </c>
      <c r="I20" s="22">
        <v>2</v>
      </c>
      <c r="J20" s="21" t="s">
        <v>70</v>
      </c>
      <c r="K20" s="22">
        <v>98</v>
      </c>
      <c r="L20" s="21">
        <v>-5.769230769230774</v>
      </c>
      <c r="M20" s="22">
        <v>0</v>
      </c>
      <c r="N20" s="21" t="s">
        <v>71</v>
      </c>
      <c r="O20" s="22">
        <v>98</v>
      </c>
      <c r="P20" s="23">
        <v>-5.769230769230774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657</v>
      </c>
      <c r="D21" s="21">
        <v>15.873015873015888</v>
      </c>
      <c r="E21" s="22">
        <v>304</v>
      </c>
      <c r="F21" s="21">
        <v>8.960573476702521</v>
      </c>
      <c r="G21" s="22">
        <v>301</v>
      </c>
      <c r="H21" s="21">
        <v>47.54901960784315</v>
      </c>
      <c r="I21" s="22">
        <v>0</v>
      </c>
      <c r="J21" s="21" t="s">
        <v>71</v>
      </c>
      <c r="K21" s="22">
        <v>52</v>
      </c>
      <c r="L21" s="21">
        <v>-38.095238095238095</v>
      </c>
      <c r="M21" s="22">
        <v>0</v>
      </c>
      <c r="N21" s="21">
        <v>-100</v>
      </c>
      <c r="O21" s="22">
        <v>52</v>
      </c>
      <c r="P21" s="23">
        <v>23.80952380952381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896</v>
      </c>
      <c r="D22" s="21">
        <v>33.333333333333314</v>
      </c>
      <c r="E22" s="22">
        <v>325</v>
      </c>
      <c r="F22" s="21">
        <v>-1.2158054711246251</v>
      </c>
      <c r="G22" s="22">
        <v>218</v>
      </c>
      <c r="H22" s="21">
        <v>-15.175097276264594</v>
      </c>
      <c r="I22" s="22">
        <v>1</v>
      </c>
      <c r="J22" s="21">
        <v>0</v>
      </c>
      <c r="K22" s="22">
        <v>352</v>
      </c>
      <c r="L22" s="21">
        <v>314.1176470588236</v>
      </c>
      <c r="M22" s="22">
        <v>287</v>
      </c>
      <c r="N22" s="21" t="s">
        <v>70</v>
      </c>
      <c r="O22" s="22">
        <v>65</v>
      </c>
      <c r="P22" s="23">
        <v>-23.529411764705884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429</v>
      </c>
      <c r="D23" s="21">
        <v>3.874092009685228</v>
      </c>
      <c r="E23" s="22">
        <v>209</v>
      </c>
      <c r="F23" s="21">
        <v>-5.85585585585585</v>
      </c>
      <c r="G23" s="22">
        <v>186</v>
      </c>
      <c r="H23" s="21">
        <v>14.110429447852766</v>
      </c>
      <c r="I23" s="22">
        <v>0</v>
      </c>
      <c r="J23" s="21">
        <v>-100</v>
      </c>
      <c r="K23" s="22">
        <v>34</v>
      </c>
      <c r="L23" s="21">
        <v>25.925925925925924</v>
      </c>
      <c r="M23" s="22">
        <v>0</v>
      </c>
      <c r="N23" s="21" t="s">
        <v>71</v>
      </c>
      <c r="O23" s="22">
        <v>34</v>
      </c>
      <c r="P23" s="23">
        <v>25.925925925925924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314</v>
      </c>
      <c r="D24" s="21">
        <v>-15.817694369973196</v>
      </c>
      <c r="E24" s="22">
        <v>236</v>
      </c>
      <c r="F24" s="21">
        <v>-14.801444043321297</v>
      </c>
      <c r="G24" s="22">
        <v>32</v>
      </c>
      <c r="H24" s="21">
        <v>-38.46153846153846</v>
      </c>
      <c r="I24" s="22">
        <v>0</v>
      </c>
      <c r="J24" s="21" t="s">
        <v>71</v>
      </c>
      <c r="K24" s="22">
        <v>46</v>
      </c>
      <c r="L24" s="21">
        <v>4.545454545454547</v>
      </c>
      <c r="M24" s="22">
        <v>0</v>
      </c>
      <c r="N24" s="21" t="s">
        <v>71</v>
      </c>
      <c r="O24" s="22">
        <v>46</v>
      </c>
      <c r="P24" s="23">
        <v>4.545454545454547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1051</v>
      </c>
      <c r="D25" s="21">
        <v>0.6704980842911823</v>
      </c>
      <c r="E25" s="22">
        <v>660</v>
      </c>
      <c r="F25" s="21">
        <v>18.705035971223012</v>
      </c>
      <c r="G25" s="22">
        <v>189</v>
      </c>
      <c r="H25" s="21">
        <v>-34.602076124567475</v>
      </c>
      <c r="I25" s="22">
        <v>2</v>
      </c>
      <c r="J25" s="21" t="s">
        <v>70</v>
      </c>
      <c r="K25" s="22">
        <v>200</v>
      </c>
      <c r="L25" s="21">
        <v>0.5025125628140614</v>
      </c>
      <c r="M25" s="22">
        <v>58</v>
      </c>
      <c r="N25" s="21">
        <v>-47.27272727272728</v>
      </c>
      <c r="O25" s="22">
        <v>142</v>
      </c>
      <c r="P25" s="23">
        <v>59.550561797752806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1076</v>
      </c>
      <c r="D26" s="21">
        <v>0.7490636704119851</v>
      </c>
      <c r="E26" s="22">
        <v>607</v>
      </c>
      <c r="F26" s="21">
        <v>13.670411985018731</v>
      </c>
      <c r="G26" s="22">
        <v>261</v>
      </c>
      <c r="H26" s="21">
        <v>-13</v>
      </c>
      <c r="I26" s="22">
        <v>0</v>
      </c>
      <c r="J26" s="21" t="s">
        <v>71</v>
      </c>
      <c r="K26" s="22">
        <v>208</v>
      </c>
      <c r="L26" s="21">
        <v>-11.111111111111114</v>
      </c>
      <c r="M26" s="22">
        <v>0</v>
      </c>
      <c r="N26" s="21">
        <v>-100</v>
      </c>
      <c r="O26" s="22">
        <v>208</v>
      </c>
      <c r="P26" s="23">
        <v>6.122448979591837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1939</v>
      </c>
      <c r="D27" s="21">
        <v>9.982983550765738</v>
      </c>
      <c r="E27" s="22">
        <v>1065</v>
      </c>
      <c r="F27" s="21">
        <v>24.12587412587412</v>
      </c>
      <c r="G27" s="22">
        <v>452</v>
      </c>
      <c r="H27" s="21">
        <v>8.393285371702632</v>
      </c>
      <c r="I27" s="22">
        <v>59</v>
      </c>
      <c r="J27" s="21">
        <v>-75.81967213114754</v>
      </c>
      <c r="K27" s="22">
        <v>363</v>
      </c>
      <c r="L27" s="21">
        <v>48.770491803278674</v>
      </c>
      <c r="M27" s="22">
        <v>27</v>
      </c>
      <c r="N27" s="21" t="s">
        <v>70</v>
      </c>
      <c r="O27" s="22">
        <v>336</v>
      </c>
      <c r="P27" s="23">
        <v>37.70491803278688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4852</v>
      </c>
      <c r="D28" s="21">
        <v>2.4709609292502535</v>
      </c>
      <c r="E28" s="22">
        <v>1695</v>
      </c>
      <c r="F28" s="21">
        <v>3.227771010962229</v>
      </c>
      <c r="G28" s="22">
        <v>1634</v>
      </c>
      <c r="H28" s="21">
        <v>-9.121245828698548</v>
      </c>
      <c r="I28" s="22">
        <v>15</v>
      </c>
      <c r="J28" s="21">
        <v>114.28571428571428</v>
      </c>
      <c r="K28" s="22">
        <v>1508</v>
      </c>
      <c r="L28" s="21">
        <v>17.0807453416149</v>
      </c>
      <c r="M28" s="22">
        <v>503</v>
      </c>
      <c r="N28" s="21">
        <v>7.249466950959487</v>
      </c>
      <c r="O28" s="22">
        <v>997</v>
      </c>
      <c r="P28" s="23">
        <v>21.733821733821728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919</v>
      </c>
      <c r="D29" s="21">
        <v>21.560846560846556</v>
      </c>
      <c r="E29" s="22">
        <v>520</v>
      </c>
      <c r="F29" s="21">
        <v>22.065727699530527</v>
      </c>
      <c r="G29" s="22">
        <v>315</v>
      </c>
      <c r="H29" s="21">
        <v>43.18181818181819</v>
      </c>
      <c r="I29" s="22">
        <v>3</v>
      </c>
      <c r="J29" s="21">
        <v>-86.95652173913044</v>
      </c>
      <c r="K29" s="22">
        <v>81</v>
      </c>
      <c r="L29" s="21">
        <v>-6.896551724137936</v>
      </c>
      <c r="M29" s="22">
        <v>0</v>
      </c>
      <c r="N29" s="21" t="s">
        <v>71</v>
      </c>
      <c r="O29" s="22">
        <v>81</v>
      </c>
      <c r="P29" s="23">
        <v>-6.896551724137936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823</v>
      </c>
      <c r="D30" s="21">
        <v>-35.24783634933124</v>
      </c>
      <c r="E30" s="22">
        <v>407</v>
      </c>
      <c r="F30" s="21">
        <v>-4.683840749414529</v>
      </c>
      <c r="G30" s="22">
        <v>173</v>
      </c>
      <c r="H30" s="21">
        <v>-34.716981132075475</v>
      </c>
      <c r="I30" s="22">
        <v>157</v>
      </c>
      <c r="J30" s="21">
        <v>-21.5</v>
      </c>
      <c r="K30" s="22">
        <v>86</v>
      </c>
      <c r="L30" s="21">
        <v>-77.30870712401055</v>
      </c>
      <c r="M30" s="22">
        <v>0</v>
      </c>
      <c r="N30" s="21">
        <v>-100</v>
      </c>
      <c r="O30" s="22">
        <v>86</v>
      </c>
      <c r="P30" s="23">
        <v>-28.33333333333333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1167</v>
      </c>
      <c r="D31" s="21">
        <v>-38.188559322033896</v>
      </c>
      <c r="E31" s="22">
        <v>413</v>
      </c>
      <c r="F31" s="21">
        <v>0.48661800486617324</v>
      </c>
      <c r="G31" s="22">
        <v>360</v>
      </c>
      <c r="H31" s="21">
        <v>-31.297709923664115</v>
      </c>
      <c r="I31" s="22">
        <v>2</v>
      </c>
      <c r="J31" s="21">
        <v>-66.66666666666667</v>
      </c>
      <c r="K31" s="22">
        <v>392</v>
      </c>
      <c r="L31" s="21">
        <v>-58.60612460401267</v>
      </c>
      <c r="M31" s="22">
        <v>149</v>
      </c>
      <c r="N31" s="21">
        <v>-79.47658402203857</v>
      </c>
      <c r="O31" s="22">
        <v>242</v>
      </c>
      <c r="P31" s="23">
        <v>9.502262443438923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5811</v>
      </c>
      <c r="D32" s="21">
        <v>10.140257771038662</v>
      </c>
      <c r="E32" s="22">
        <v>1079</v>
      </c>
      <c r="F32" s="21">
        <v>5.268292682926841</v>
      </c>
      <c r="G32" s="22">
        <v>2622</v>
      </c>
      <c r="H32" s="21">
        <v>24.85714285714286</v>
      </c>
      <c r="I32" s="22">
        <v>24</v>
      </c>
      <c r="J32" s="21">
        <v>300</v>
      </c>
      <c r="K32" s="22">
        <v>2086</v>
      </c>
      <c r="L32" s="21">
        <v>-2.750582750582751</v>
      </c>
      <c r="M32" s="22">
        <v>1185</v>
      </c>
      <c r="N32" s="21">
        <v>-2.146985962014867</v>
      </c>
      <c r="O32" s="22">
        <v>891</v>
      </c>
      <c r="P32" s="23">
        <v>-1.7640573318632846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2810</v>
      </c>
      <c r="D33" s="21">
        <v>-1.403508771929836</v>
      </c>
      <c r="E33" s="22">
        <v>869</v>
      </c>
      <c r="F33" s="21">
        <v>-0.34403669724770225</v>
      </c>
      <c r="G33" s="22">
        <v>1125</v>
      </c>
      <c r="H33" s="21">
        <v>17.924528301886795</v>
      </c>
      <c r="I33" s="22">
        <v>6</v>
      </c>
      <c r="J33" s="21">
        <v>-33.33333333333334</v>
      </c>
      <c r="K33" s="22">
        <v>810</v>
      </c>
      <c r="L33" s="21">
        <v>-20.197044334975374</v>
      </c>
      <c r="M33" s="22">
        <v>330</v>
      </c>
      <c r="N33" s="21">
        <v>-35.420743639921724</v>
      </c>
      <c r="O33" s="22">
        <v>480</v>
      </c>
      <c r="P33" s="23">
        <v>-4.761904761904773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447</v>
      </c>
      <c r="D34" s="21">
        <v>-5.296610169491515</v>
      </c>
      <c r="E34" s="22">
        <v>274</v>
      </c>
      <c r="F34" s="21">
        <v>26.851851851851862</v>
      </c>
      <c r="G34" s="22">
        <v>41</v>
      </c>
      <c r="H34" s="21">
        <v>-48.75000000000001</v>
      </c>
      <c r="I34" s="22">
        <v>0</v>
      </c>
      <c r="J34" s="21" t="s">
        <v>71</v>
      </c>
      <c r="K34" s="22">
        <v>132</v>
      </c>
      <c r="L34" s="21">
        <v>-25</v>
      </c>
      <c r="M34" s="22">
        <v>0</v>
      </c>
      <c r="N34" s="21">
        <v>-100</v>
      </c>
      <c r="O34" s="22">
        <v>132</v>
      </c>
      <c r="P34" s="23">
        <v>53.48837209302326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392</v>
      </c>
      <c r="D35" s="21">
        <v>13.623188405797109</v>
      </c>
      <c r="E35" s="22">
        <v>230</v>
      </c>
      <c r="F35" s="21">
        <v>2.6785714285714164</v>
      </c>
      <c r="G35" s="22">
        <v>134</v>
      </c>
      <c r="H35" s="21">
        <v>83.56164383561645</v>
      </c>
      <c r="I35" s="22">
        <v>0</v>
      </c>
      <c r="J35" s="21">
        <v>-100</v>
      </c>
      <c r="K35" s="22">
        <v>28</v>
      </c>
      <c r="L35" s="21">
        <v>-39.13043478260869</v>
      </c>
      <c r="M35" s="22">
        <v>0</v>
      </c>
      <c r="N35" s="21" t="s">
        <v>71</v>
      </c>
      <c r="O35" s="22">
        <v>28</v>
      </c>
      <c r="P35" s="23">
        <v>-39.13043478260869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257</v>
      </c>
      <c r="D36" s="21">
        <v>31.122448979591837</v>
      </c>
      <c r="E36" s="22">
        <v>169</v>
      </c>
      <c r="F36" s="21">
        <v>18.181818181818187</v>
      </c>
      <c r="G36" s="22">
        <v>74</v>
      </c>
      <c r="H36" s="21">
        <v>64.44444444444443</v>
      </c>
      <c r="I36" s="22">
        <v>1</v>
      </c>
      <c r="J36" s="21">
        <v>-75</v>
      </c>
      <c r="K36" s="22">
        <v>13</v>
      </c>
      <c r="L36" s="21">
        <v>225</v>
      </c>
      <c r="M36" s="22">
        <v>0</v>
      </c>
      <c r="N36" s="21" t="s">
        <v>71</v>
      </c>
      <c r="O36" s="22">
        <v>13</v>
      </c>
      <c r="P36" s="23">
        <v>225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336</v>
      </c>
      <c r="D37" s="21">
        <v>4.0247678018575925</v>
      </c>
      <c r="E37" s="22">
        <v>179</v>
      </c>
      <c r="F37" s="21">
        <v>8.484848484848499</v>
      </c>
      <c r="G37" s="22">
        <v>142</v>
      </c>
      <c r="H37" s="21">
        <v>10.9375</v>
      </c>
      <c r="I37" s="22">
        <v>0</v>
      </c>
      <c r="J37" s="21" t="s">
        <v>71</v>
      </c>
      <c r="K37" s="22">
        <v>15</v>
      </c>
      <c r="L37" s="21">
        <v>-50</v>
      </c>
      <c r="M37" s="22">
        <v>0</v>
      </c>
      <c r="N37" s="21" t="s">
        <v>71</v>
      </c>
      <c r="O37" s="22">
        <v>15</v>
      </c>
      <c r="P37" s="23">
        <v>-50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1016</v>
      </c>
      <c r="D38" s="21">
        <v>-26.80115273775216</v>
      </c>
      <c r="E38" s="22">
        <v>477</v>
      </c>
      <c r="F38" s="21">
        <v>-12.477064220183493</v>
      </c>
      <c r="G38" s="22">
        <v>409</v>
      </c>
      <c r="H38" s="21">
        <v>-38.496240601503764</v>
      </c>
      <c r="I38" s="22">
        <v>1</v>
      </c>
      <c r="J38" s="21">
        <v>-66.66666666666667</v>
      </c>
      <c r="K38" s="22">
        <v>129</v>
      </c>
      <c r="L38" s="21">
        <v>-26.285714285714292</v>
      </c>
      <c r="M38" s="22">
        <v>43</v>
      </c>
      <c r="N38" s="21">
        <v>-10.416666666666657</v>
      </c>
      <c r="O38" s="22">
        <v>86</v>
      </c>
      <c r="P38" s="23">
        <v>-32.283464566929126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1692</v>
      </c>
      <c r="D39" s="21">
        <v>6.750788643533113</v>
      </c>
      <c r="E39" s="22">
        <v>506</v>
      </c>
      <c r="F39" s="21">
        <v>14.999999999999986</v>
      </c>
      <c r="G39" s="22">
        <v>740</v>
      </c>
      <c r="H39" s="21">
        <v>1.2311901504787954</v>
      </c>
      <c r="I39" s="22">
        <v>0</v>
      </c>
      <c r="J39" s="21">
        <v>-100</v>
      </c>
      <c r="K39" s="22">
        <v>446</v>
      </c>
      <c r="L39" s="21">
        <v>17.989417989418</v>
      </c>
      <c r="M39" s="22">
        <v>218</v>
      </c>
      <c r="N39" s="21">
        <v>275.86206896551727</v>
      </c>
      <c r="O39" s="22">
        <v>228</v>
      </c>
      <c r="P39" s="23">
        <v>-26.688102893890672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859</v>
      </c>
      <c r="D40" s="21">
        <v>43.64548494983279</v>
      </c>
      <c r="E40" s="22">
        <v>326</v>
      </c>
      <c r="F40" s="21">
        <v>21.641791044776127</v>
      </c>
      <c r="G40" s="22">
        <v>351</v>
      </c>
      <c r="H40" s="21">
        <v>39.84063745019921</v>
      </c>
      <c r="I40" s="22">
        <v>3</v>
      </c>
      <c r="J40" s="21">
        <v>50</v>
      </c>
      <c r="K40" s="22">
        <v>179</v>
      </c>
      <c r="L40" s="21">
        <v>132.4675324675325</v>
      </c>
      <c r="M40" s="22">
        <v>108</v>
      </c>
      <c r="N40" s="21">
        <v>620</v>
      </c>
      <c r="O40" s="22">
        <v>71</v>
      </c>
      <c r="P40" s="23">
        <v>14.516129032258078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287</v>
      </c>
      <c r="D41" s="21">
        <v>-3.6912751677852356</v>
      </c>
      <c r="E41" s="22">
        <v>163</v>
      </c>
      <c r="F41" s="21">
        <v>-11.41304347826086</v>
      </c>
      <c r="G41" s="22">
        <v>95</v>
      </c>
      <c r="H41" s="21">
        <v>9.195402298850581</v>
      </c>
      <c r="I41" s="22">
        <v>3</v>
      </c>
      <c r="J41" s="21">
        <v>200</v>
      </c>
      <c r="K41" s="22">
        <v>26</v>
      </c>
      <c r="L41" s="21">
        <v>0</v>
      </c>
      <c r="M41" s="22">
        <v>0</v>
      </c>
      <c r="N41" s="21" t="s">
        <v>71</v>
      </c>
      <c r="O41" s="22">
        <v>26</v>
      </c>
      <c r="P41" s="23">
        <v>0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641</v>
      </c>
      <c r="D42" s="21">
        <v>22.79693486590037</v>
      </c>
      <c r="E42" s="22">
        <v>281</v>
      </c>
      <c r="F42" s="21">
        <v>10.196078431372555</v>
      </c>
      <c r="G42" s="22">
        <v>317</v>
      </c>
      <c r="H42" s="21">
        <v>204.80769230769226</v>
      </c>
      <c r="I42" s="22">
        <v>1</v>
      </c>
      <c r="J42" s="21" t="s">
        <v>70</v>
      </c>
      <c r="K42" s="22">
        <v>42</v>
      </c>
      <c r="L42" s="21">
        <v>-74.23312883435582</v>
      </c>
      <c r="M42" s="22">
        <v>0</v>
      </c>
      <c r="N42" s="21">
        <v>-100</v>
      </c>
      <c r="O42" s="22">
        <v>42</v>
      </c>
      <c r="P42" s="23">
        <v>0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725</v>
      </c>
      <c r="D43" s="21">
        <v>5.072463768115938</v>
      </c>
      <c r="E43" s="22">
        <v>322</v>
      </c>
      <c r="F43" s="21">
        <v>5.22875816993465</v>
      </c>
      <c r="G43" s="22">
        <v>222</v>
      </c>
      <c r="H43" s="21">
        <v>-20.430107526881727</v>
      </c>
      <c r="I43" s="22">
        <v>0</v>
      </c>
      <c r="J43" s="21">
        <v>-100</v>
      </c>
      <c r="K43" s="22">
        <v>181</v>
      </c>
      <c r="L43" s="21">
        <v>105.68181818181816</v>
      </c>
      <c r="M43" s="22">
        <v>111</v>
      </c>
      <c r="N43" s="21">
        <v>270</v>
      </c>
      <c r="O43" s="22">
        <v>70</v>
      </c>
      <c r="P43" s="23">
        <v>20.689655172413794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291</v>
      </c>
      <c r="D44" s="21">
        <v>-25</v>
      </c>
      <c r="E44" s="22">
        <v>133</v>
      </c>
      <c r="F44" s="21">
        <v>4.724409448818889</v>
      </c>
      <c r="G44" s="22">
        <v>93</v>
      </c>
      <c r="H44" s="21">
        <v>-16.21621621621621</v>
      </c>
      <c r="I44" s="22">
        <v>0</v>
      </c>
      <c r="J44" s="21">
        <v>-100</v>
      </c>
      <c r="K44" s="22">
        <v>65</v>
      </c>
      <c r="L44" s="21">
        <v>-56.375838926174495</v>
      </c>
      <c r="M44" s="22">
        <v>30</v>
      </c>
      <c r="N44" s="21">
        <v>-74.78991596638656</v>
      </c>
      <c r="O44" s="22">
        <v>35</v>
      </c>
      <c r="P44" s="23">
        <v>16.66666666666667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3441</v>
      </c>
      <c r="D45" s="21">
        <v>17.882836587872546</v>
      </c>
      <c r="E45" s="22">
        <v>830</v>
      </c>
      <c r="F45" s="21">
        <v>1.9656019656019623</v>
      </c>
      <c r="G45" s="22">
        <v>1238</v>
      </c>
      <c r="H45" s="21">
        <v>-18.013245033112582</v>
      </c>
      <c r="I45" s="22">
        <v>6</v>
      </c>
      <c r="J45" s="21">
        <v>100</v>
      </c>
      <c r="K45" s="22">
        <v>1367</v>
      </c>
      <c r="L45" s="21">
        <v>130.91216216216216</v>
      </c>
      <c r="M45" s="22">
        <v>856</v>
      </c>
      <c r="N45" s="21">
        <v>365.21739130434787</v>
      </c>
      <c r="O45" s="22">
        <v>511</v>
      </c>
      <c r="P45" s="23">
        <v>25.24509803921569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587</v>
      </c>
      <c r="D46" s="21">
        <v>81.73374613003094</v>
      </c>
      <c r="E46" s="22">
        <v>242</v>
      </c>
      <c r="F46" s="21">
        <v>17.475728155339795</v>
      </c>
      <c r="G46" s="22">
        <v>202</v>
      </c>
      <c r="H46" s="21">
        <v>267.2727272727273</v>
      </c>
      <c r="I46" s="22">
        <v>0</v>
      </c>
      <c r="J46" s="21">
        <v>-100</v>
      </c>
      <c r="K46" s="22">
        <v>143</v>
      </c>
      <c r="L46" s="21">
        <v>160</v>
      </c>
      <c r="M46" s="22">
        <v>42</v>
      </c>
      <c r="N46" s="21" t="s">
        <v>70</v>
      </c>
      <c r="O46" s="22">
        <v>101</v>
      </c>
      <c r="P46" s="23">
        <v>83.63636363636365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519</v>
      </c>
      <c r="D47" s="21">
        <v>10.191082802547768</v>
      </c>
      <c r="E47" s="22">
        <v>213</v>
      </c>
      <c r="F47" s="21">
        <v>12.698412698412696</v>
      </c>
      <c r="G47" s="22">
        <v>255</v>
      </c>
      <c r="H47" s="21">
        <v>54.54545454545453</v>
      </c>
      <c r="I47" s="22">
        <v>2</v>
      </c>
      <c r="J47" s="21">
        <v>-60</v>
      </c>
      <c r="K47" s="22">
        <v>49</v>
      </c>
      <c r="L47" s="21">
        <v>-56.25</v>
      </c>
      <c r="M47" s="22">
        <v>0</v>
      </c>
      <c r="N47" s="21">
        <v>-100</v>
      </c>
      <c r="O47" s="22">
        <v>49</v>
      </c>
      <c r="P47" s="23">
        <v>63.33333333333334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1329</v>
      </c>
      <c r="D48" s="21">
        <v>45.7236842105263</v>
      </c>
      <c r="E48" s="22">
        <v>514</v>
      </c>
      <c r="F48" s="21">
        <v>4.684317718940932</v>
      </c>
      <c r="G48" s="22">
        <v>600</v>
      </c>
      <c r="H48" s="21">
        <v>99.33554817275748</v>
      </c>
      <c r="I48" s="22">
        <v>25</v>
      </c>
      <c r="J48" s="21">
        <v>2400</v>
      </c>
      <c r="K48" s="22">
        <v>190</v>
      </c>
      <c r="L48" s="21">
        <v>59.66386554621849</v>
      </c>
      <c r="M48" s="22">
        <v>48</v>
      </c>
      <c r="N48" s="21" t="s">
        <v>70</v>
      </c>
      <c r="O48" s="22">
        <v>142</v>
      </c>
      <c r="P48" s="23">
        <v>19.327731092436977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510</v>
      </c>
      <c r="D49" s="21">
        <v>12.58278145695364</v>
      </c>
      <c r="E49" s="22">
        <v>243</v>
      </c>
      <c r="F49" s="21">
        <v>4.291845493562235</v>
      </c>
      <c r="G49" s="22">
        <v>206</v>
      </c>
      <c r="H49" s="21">
        <v>34.640522875817</v>
      </c>
      <c r="I49" s="22">
        <v>1</v>
      </c>
      <c r="J49" s="21" t="s">
        <v>70</v>
      </c>
      <c r="K49" s="22">
        <v>60</v>
      </c>
      <c r="L49" s="21">
        <v>-10.447761194029852</v>
      </c>
      <c r="M49" s="22">
        <v>0</v>
      </c>
      <c r="N49" s="21" t="s">
        <v>71</v>
      </c>
      <c r="O49" s="22">
        <v>60</v>
      </c>
      <c r="P49" s="23">
        <v>-10.447761194029852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696</v>
      </c>
      <c r="D50" s="21">
        <v>32.319391634980974</v>
      </c>
      <c r="E50" s="22">
        <v>287</v>
      </c>
      <c r="F50" s="21">
        <v>9.961685823754777</v>
      </c>
      <c r="G50" s="22">
        <v>131</v>
      </c>
      <c r="H50" s="21">
        <v>-37.61904761904762</v>
      </c>
      <c r="I50" s="22">
        <v>4</v>
      </c>
      <c r="J50" s="21">
        <v>-20</v>
      </c>
      <c r="K50" s="22">
        <v>274</v>
      </c>
      <c r="L50" s="21">
        <v>448</v>
      </c>
      <c r="M50" s="22">
        <v>204</v>
      </c>
      <c r="N50" s="21" t="s">
        <v>70</v>
      </c>
      <c r="O50" s="22">
        <v>70</v>
      </c>
      <c r="P50" s="23">
        <v>40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969</v>
      </c>
      <c r="D51" s="21">
        <v>46.81818181818181</v>
      </c>
      <c r="E51" s="22">
        <v>430</v>
      </c>
      <c r="F51" s="21">
        <v>12.565445026177997</v>
      </c>
      <c r="G51" s="22">
        <v>286</v>
      </c>
      <c r="H51" s="21">
        <v>57.14285714285714</v>
      </c>
      <c r="I51" s="22">
        <v>4</v>
      </c>
      <c r="J51" s="21" t="s">
        <v>70</v>
      </c>
      <c r="K51" s="22">
        <v>249</v>
      </c>
      <c r="L51" s="21">
        <v>159.375</v>
      </c>
      <c r="M51" s="22">
        <v>156</v>
      </c>
      <c r="N51" s="21" t="s">
        <v>70</v>
      </c>
      <c r="O51" s="22">
        <v>93</v>
      </c>
      <c r="P51" s="23">
        <v>-3.125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882</v>
      </c>
      <c r="D52" s="25">
        <v>2.320185614849194</v>
      </c>
      <c r="E52" s="26">
        <v>254</v>
      </c>
      <c r="F52" s="25">
        <v>12.389380530973455</v>
      </c>
      <c r="G52" s="26">
        <v>358</v>
      </c>
      <c r="H52" s="25">
        <v>-23.829787234042556</v>
      </c>
      <c r="I52" s="26">
        <v>1</v>
      </c>
      <c r="J52" s="25">
        <v>0</v>
      </c>
      <c r="K52" s="26">
        <v>269</v>
      </c>
      <c r="L52" s="25">
        <v>63.03030303030303</v>
      </c>
      <c r="M52" s="26">
        <v>119</v>
      </c>
      <c r="N52" s="25">
        <v>60.81081081081081</v>
      </c>
      <c r="O52" s="26">
        <v>150</v>
      </c>
      <c r="P52" s="27">
        <v>68.53932584269663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73414</v>
      </c>
      <c r="D53" s="29">
        <v>3.6950196333229712</v>
      </c>
      <c r="E53" s="30">
        <v>25329</v>
      </c>
      <c r="F53" s="29">
        <v>5.493544356518115</v>
      </c>
      <c r="G53" s="30">
        <v>26819</v>
      </c>
      <c r="H53" s="29">
        <v>1.391251748516126</v>
      </c>
      <c r="I53" s="30">
        <v>453</v>
      </c>
      <c r="J53" s="29">
        <v>-42.585551330798474</v>
      </c>
      <c r="K53" s="30">
        <v>20813</v>
      </c>
      <c r="L53" s="29">
        <v>6.471250255780632</v>
      </c>
      <c r="M53" s="30">
        <v>8239</v>
      </c>
      <c r="N53" s="29">
        <v>2.360541682196555</v>
      </c>
      <c r="O53" s="30">
        <v>12509</v>
      </c>
      <c r="P53" s="31">
        <v>9.998241294407322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2933</v>
      </c>
      <c r="D54" s="21">
        <v>8.992939427722035</v>
      </c>
      <c r="E54" s="22">
        <v>1021</v>
      </c>
      <c r="F54" s="21">
        <v>-3.86064030131827</v>
      </c>
      <c r="G54" s="22">
        <v>1206</v>
      </c>
      <c r="H54" s="21">
        <v>-3.365384615384613</v>
      </c>
      <c r="I54" s="22">
        <v>6</v>
      </c>
      <c r="J54" s="21">
        <v>-81.81818181818181</v>
      </c>
      <c r="K54" s="22">
        <v>700</v>
      </c>
      <c r="L54" s="21">
        <v>101.14942528735634</v>
      </c>
      <c r="M54" s="22">
        <v>360</v>
      </c>
      <c r="N54" s="21">
        <v>339.0243902439025</v>
      </c>
      <c r="O54" s="22">
        <v>334</v>
      </c>
      <c r="P54" s="23">
        <v>25.563909774436098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4246</v>
      </c>
      <c r="D55" s="21">
        <v>5.125030948254519</v>
      </c>
      <c r="E55" s="22">
        <v>2062</v>
      </c>
      <c r="F55" s="21">
        <v>3.048475762118926</v>
      </c>
      <c r="G55" s="22">
        <v>1455</v>
      </c>
      <c r="H55" s="21">
        <v>10.983981693363859</v>
      </c>
      <c r="I55" s="22">
        <v>10</v>
      </c>
      <c r="J55" s="21">
        <v>-58.33333333333333</v>
      </c>
      <c r="K55" s="22">
        <v>719</v>
      </c>
      <c r="L55" s="21">
        <v>2.2759601706970187</v>
      </c>
      <c r="M55" s="22">
        <v>91</v>
      </c>
      <c r="N55" s="21">
        <v>-47.398843930635834</v>
      </c>
      <c r="O55" s="22">
        <v>628</v>
      </c>
      <c r="P55" s="23">
        <v>18.490566037735846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28075</v>
      </c>
      <c r="D56" s="21">
        <v>0.5047612228824931</v>
      </c>
      <c r="E56" s="22">
        <v>8071</v>
      </c>
      <c r="F56" s="21">
        <v>4.9681362986084</v>
      </c>
      <c r="G56" s="22">
        <v>10421</v>
      </c>
      <c r="H56" s="21">
        <v>-3.5806809770540298</v>
      </c>
      <c r="I56" s="22">
        <v>116</v>
      </c>
      <c r="J56" s="21">
        <v>-21.088435374149668</v>
      </c>
      <c r="K56" s="22">
        <v>9467</v>
      </c>
      <c r="L56" s="21">
        <v>1.905274488697529</v>
      </c>
      <c r="M56" s="22">
        <v>3372</v>
      </c>
      <c r="N56" s="21">
        <v>-9.281678773204192</v>
      </c>
      <c r="O56" s="22">
        <v>6055</v>
      </c>
      <c r="P56" s="23">
        <v>10.412107950401179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2887</v>
      </c>
      <c r="D57" s="21">
        <v>11.209553158705717</v>
      </c>
      <c r="E57" s="22">
        <v>1447</v>
      </c>
      <c r="F57" s="21">
        <v>4.250720461095085</v>
      </c>
      <c r="G57" s="22">
        <v>901</v>
      </c>
      <c r="H57" s="21">
        <v>-0.5518763796909525</v>
      </c>
      <c r="I57" s="22">
        <v>3</v>
      </c>
      <c r="J57" s="21">
        <v>50</v>
      </c>
      <c r="K57" s="22">
        <v>536</v>
      </c>
      <c r="L57" s="21">
        <v>78.66666666666666</v>
      </c>
      <c r="M57" s="22">
        <v>287</v>
      </c>
      <c r="N57" s="21">
        <v>583.3333333333333</v>
      </c>
      <c r="O57" s="22">
        <v>249</v>
      </c>
      <c r="P57" s="23">
        <v>-3.4883720930232442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8786</v>
      </c>
      <c r="D58" s="21">
        <v>5.5755827925979276</v>
      </c>
      <c r="E58" s="22">
        <v>3887</v>
      </c>
      <c r="F58" s="21">
        <v>12.341040462427742</v>
      </c>
      <c r="G58" s="22">
        <v>2662</v>
      </c>
      <c r="H58" s="21">
        <v>-2.6691042047531965</v>
      </c>
      <c r="I58" s="22">
        <v>77</v>
      </c>
      <c r="J58" s="21">
        <v>-71.89781021897811</v>
      </c>
      <c r="K58" s="22">
        <v>2160</v>
      </c>
      <c r="L58" s="21">
        <v>16.567728008634646</v>
      </c>
      <c r="M58" s="22">
        <v>530</v>
      </c>
      <c r="N58" s="21">
        <v>4.5364891518737664</v>
      </c>
      <c r="O58" s="22">
        <v>1622</v>
      </c>
      <c r="P58" s="23">
        <v>20.50520059435364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11450</v>
      </c>
      <c r="D59" s="21">
        <v>-5.387539249710798</v>
      </c>
      <c r="E59" s="22">
        <v>3272</v>
      </c>
      <c r="F59" s="21">
        <v>3.055118110236222</v>
      </c>
      <c r="G59" s="22">
        <v>4455</v>
      </c>
      <c r="H59" s="21">
        <v>11.486486486486484</v>
      </c>
      <c r="I59" s="22">
        <v>189</v>
      </c>
      <c r="J59" s="21">
        <v>-15.246636771300444</v>
      </c>
      <c r="K59" s="22">
        <v>3534</v>
      </c>
      <c r="L59" s="21">
        <v>-24.936278674596437</v>
      </c>
      <c r="M59" s="22">
        <v>1664</v>
      </c>
      <c r="N59" s="21">
        <v>-40.50768680729353</v>
      </c>
      <c r="O59" s="22">
        <v>1859</v>
      </c>
      <c r="P59" s="23">
        <v>-1.326963906581753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4160</v>
      </c>
      <c r="D60" s="21">
        <v>1.711491442542794</v>
      </c>
      <c r="E60" s="22">
        <v>1657</v>
      </c>
      <c r="F60" s="21">
        <v>6.149903907751437</v>
      </c>
      <c r="G60" s="22">
        <v>1716</v>
      </c>
      <c r="H60" s="21">
        <v>-5.714285714285722</v>
      </c>
      <c r="I60" s="22">
        <v>5</v>
      </c>
      <c r="J60" s="21">
        <v>-88.88888888888889</v>
      </c>
      <c r="K60" s="22">
        <v>782</v>
      </c>
      <c r="L60" s="21">
        <v>17.771084337349393</v>
      </c>
      <c r="M60" s="22">
        <v>369</v>
      </c>
      <c r="N60" s="21">
        <v>204.95867768595042</v>
      </c>
      <c r="O60" s="22">
        <v>413</v>
      </c>
      <c r="P60" s="23">
        <v>-22.659176029962552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1944</v>
      </c>
      <c r="D61" s="21">
        <v>2.423603793466796</v>
      </c>
      <c r="E61" s="22">
        <v>899</v>
      </c>
      <c r="F61" s="21">
        <v>3.0963302752293487</v>
      </c>
      <c r="G61" s="22">
        <v>727</v>
      </c>
      <c r="H61" s="21">
        <v>25.12908777969018</v>
      </c>
      <c r="I61" s="22">
        <v>4</v>
      </c>
      <c r="J61" s="21">
        <v>-78.94736842105263</v>
      </c>
      <c r="K61" s="22">
        <v>314</v>
      </c>
      <c r="L61" s="21">
        <v>-26.291079812206576</v>
      </c>
      <c r="M61" s="22">
        <v>141</v>
      </c>
      <c r="N61" s="21">
        <v>-47.77777777777777</v>
      </c>
      <c r="O61" s="22">
        <v>173</v>
      </c>
      <c r="P61" s="23">
        <v>10.897435897435898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8051</v>
      </c>
      <c r="D62" s="21">
        <v>28.528097062579803</v>
      </c>
      <c r="E62" s="22">
        <v>2759</v>
      </c>
      <c r="F62" s="21">
        <v>7.104037267080756</v>
      </c>
      <c r="G62" s="22">
        <v>2918</v>
      </c>
      <c r="H62" s="21">
        <v>13.276397515527961</v>
      </c>
      <c r="I62" s="22">
        <v>42</v>
      </c>
      <c r="J62" s="21">
        <v>100</v>
      </c>
      <c r="K62" s="22">
        <v>2332</v>
      </c>
      <c r="L62" s="21">
        <v>113.74885426214482</v>
      </c>
      <c r="M62" s="22">
        <v>1306</v>
      </c>
      <c r="N62" s="21">
        <v>390.9774436090226</v>
      </c>
      <c r="O62" s="22">
        <v>1026</v>
      </c>
      <c r="P62" s="23">
        <v>24.36363636363636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882</v>
      </c>
      <c r="D63" s="29">
        <v>2.320185614849194</v>
      </c>
      <c r="E63" s="30">
        <v>254</v>
      </c>
      <c r="F63" s="29">
        <v>12.389380530973455</v>
      </c>
      <c r="G63" s="30">
        <v>358</v>
      </c>
      <c r="H63" s="29">
        <v>-23.829787234042556</v>
      </c>
      <c r="I63" s="30">
        <v>1</v>
      </c>
      <c r="J63" s="29">
        <v>0</v>
      </c>
      <c r="K63" s="30">
        <v>269</v>
      </c>
      <c r="L63" s="29">
        <v>63.03030303030303</v>
      </c>
      <c r="M63" s="30">
        <v>119</v>
      </c>
      <c r="N63" s="29">
        <v>60.81081081081081</v>
      </c>
      <c r="O63" s="30">
        <v>150</v>
      </c>
      <c r="P63" s="31">
        <v>68.53932584269663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22835</v>
      </c>
      <c r="D64" s="21">
        <v>-1.658053402239446</v>
      </c>
      <c r="E64" s="22">
        <v>5232</v>
      </c>
      <c r="F64" s="21">
        <v>3.1139140717382645</v>
      </c>
      <c r="G64" s="22">
        <v>9277</v>
      </c>
      <c r="H64" s="21">
        <v>-5.172237554942257</v>
      </c>
      <c r="I64" s="22">
        <v>104</v>
      </c>
      <c r="J64" s="21">
        <v>-24.087591240875923</v>
      </c>
      <c r="K64" s="22">
        <v>8222</v>
      </c>
      <c r="L64" s="21">
        <v>-0.04862630683200564</v>
      </c>
      <c r="M64" s="22">
        <v>3041</v>
      </c>
      <c r="N64" s="21">
        <v>-10.268515786367658</v>
      </c>
      <c r="O64" s="22">
        <v>5141</v>
      </c>
      <c r="P64" s="23">
        <v>8.277169334456616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8786</v>
      </c>
      <c r="D65" s="21">
        <v>5.5755827925979276</v>
      </c>
      <c r="E65" s="22">
        <v>3887</v>
      </c>
      <c r="F65" s="21">
        <v>12.341040462427742</v>
      </c>
      <c r="G65" s="22">
        <v>2662</v>
      </c>
      <c r="H65" s="21">
        <v>-2.6691042047531965</v>
      </c>
      <c r="I65" s="22">
        <v>77</v>
      </c>
      <c r="J65" s="21">
        <v>-71.89781021897811</v>
      </c>
      <c r="K65" s="22">
        <v>2160</v>
      </c>
      <c r="L65" s="21">
        <v>16.567728008634646</v>
      </c>
      <c r="M65" s="22">
        <v>530</v>
      </c>
      <c r="N65" s="21">
        <v>4.5364891518737664</v>
      </c>
      <c r="O65" s="22">
        <v>1622</v>
      </c>
      <c r="P65" s="23">
        <v>20.50520059435364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11450</v>
      </c>
      <c r="D66" s="21">
        <v>-5.387539249710798</v>
      </c>
      <c r="E66" s="22">
        <v>3272</v>
      </c>
      <c r="F66" s="21">
        <v>3.055118110236222</v>
      </c>
      <c r="G66" s="22">
        <v>4455</v>
      </c>
      <c r="H66" s="21">
        <v>11.486486486486484</v>
      </c>
      <c r="I66" s="22">
        <v>189</v>
      </c>
      <c r="J66" s="21">
        <v>-15.246636771300444</v>
      </c>
      <c r="K66" s="22">
        <v>3534</v>
      </c>
      <c r="L66" s="21">
        <v>-24.936278674596437</v>
      </c>
      <c r="M66" s="22">
        <v>1664</v>
      </c>
      <c r="N66" s="21">
        <v>-40.50768680729353</v>
      </c>
      <c r="O66" s="22">
        <v>1859</v>
      </c>
      <c r="P66" s="23">
        <v>-1.326963906581753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30343</v>
      </c>
      <c r="D67" s="29">
        <v>11.744126095602851</v>
      </c>
      <c r="E67" s="30">
        <v>12938</v>
      </c>
      <c r="F67" s="29">
        <v>5.178440777172582</v>
      </c>
      <c r="G67" s="30">
        <v>10425</v>
      </c>
      <c r="H67" s="29">
        <v>4.910938915165545</v>
      </c>
      <c r="I67" s="30">
        <v>83</v>
      </c>
      <c r="J67" s="29">
        <v>-46.4516129032258</v>
      </c>
      <c r="K67" s="30">
        <v>6897</v>
      </c>
      <c r="L67" s="29">
        <v>44.86452425960931</v>
      </c>
      <c r="M67" s="30">
        <v>3004</v>
      </c>
      <c r="N67" s="29">
        <v>121.5339233038348</v>
      </c>
      <c r="O67" s="30">
        <v>3887</v>
      </c>
      <c r="P67" s="31">
        <v>14.525633470830869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151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3043</v>
      </c>
      <c r="D6" s="21">
        <v>12.32927279438907</v>
      </c>
      <c r="E6" s="22">
        <v>1206</v>
      </c>
      <c r="F6" s="21">
        <v>16.860465116279073</v>
      </c>
      <c r="G6" s="22">
        <v>1280</v>
      </c>
      <c r="H6" s="21">
        <v>8.936170212765958</v>
      </c>
      <c r="I6" s="22">
        <v>33</v>
      </c>
      <c r="J6" s="21">
        <v>10.000000000000014</v>
      </c>
      <c r="K6" s="22">
        <v>524</v>
      </c>
      <c r="L6" s="21">
        <v>11.016949152542367</v>
      </c>
      <c r="M6" s="22">
        <v>157</v>
      </c>
      <c r="N6" s="21">
        <v>-33.755274261603375</v>
      </c>
      <c r="O6" s="22">
        <v>329</v>
      </c>
      <c r="P6" s="23">
        <v>40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490</v>
      </c>
      <c r="D7" s="21">
        <v>-4.296875</v>
      </c>
      <c r="E7" s="22">
        <v>328</v>
      </c>
      <c r="F7" s="21">
        <v>1.2345679012345698</v>
      </c>
      <c r="G7" s="22">
        <v>99</v>
      </c>
      <c r="H7" s="21">
        <v>-18.181818181818173</v>
      </c>
      <c r="I7" s="22">
        <v>4</v>
      </c>
      <c r="J7" s="21">
        <v>300</v>
      </c>
      <c r="K7" s="22">
        <v>59</v>
      </c>
      <c r="L7" s="21">
        <v>-10.606060606060609</v>
      </c>
      <c r="M7" s="22">
        <v>0</v>
      </c>
      <c r="N7" s="21" t="s">
        <v>71</v>
      </c>
      <c r="O7" s="22">
        <v>59</v>
      </c>
      <c r="P7" s="23">
        <v>20.40816326530613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714</v>
      </c>
      <c r="D8" s="21">
        <v>32.960893854748605</v>
      </c>
      <c r="E8" s="22">
        <v>328</v>
      </c>
      <c r="F8" s="21">
        <v>4.792332268370615</v>
      </c>
      <c r="G8" s="22">
        <v>325</v>
      </c>
      <c r="H8" s="21">
        <v>77.59562841530055</v>
      </c>
      <c r="I8" s="22">
        <v>0</v>
      </c>
      <c r="J8" s="21">
        <v>-100</v>
      </c>
      <c r="K8" s="22">
        <v>61</v>
      </c>
      <c r="L8" s="21">
        <v>52.5</v>
      </c>
      <c r="M8" s="22">
        <v>1</v>
      </c>
      <c r="N8" s="21" t="s">
        <v>70</v>
      </c>
      <c r="O8" s="22">
        <v>60</v>
      </c>
      <c r="P8" s="23">
        <v>50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1466</v>
      </c>
      <c r="D9" s="21">
        <v>34.249084249084234</v>
      </c>
      <c r="E9" s="22">
        <v>463</v>
      </c>
      <c r="F9" s="21">
        <v>11.566265060240966</v>
      </c>
      <c r="G9" s="22">
        <v>533</v>
      </c>
      <c r="H9" s="21">
        <v>19.50672645739911</v>
      </c>
      <c r="I9" s="22">
        <v>3</v>
      </c>
      <c r="J9" s="21">
        <v>-78.57142857142857</v>
      </c>
      <c r="K9" s="22">
        <v>467</v>
      </c>
      <c r="L9" s="21">
        <v>115.20737327188942</v>
      </c>
      <c r="M9" s="22">
        <v>191</v>
      </c>
      <c r="N9" s="21">
        <v>208.06451612903226</v>
      </c>
      <c r="O9" s="22">
        <v>276</v>
      </c>
      <c r="P9" s="23">
        <v>78.06451612903226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371</v>
      </c>
      <c r="D10" s="21">
        <v>11.077844311377234</v>
      </c>
      <c r="E10" s="22">
        <v>280</v>
      </c>
      <c r="F10" s="21">
        <v>10.671936758893281</v>
      </c>
      <c r="G10" s="22">
        <v>56</v>
      </c>
      <c r="H10" s="21">
        <v>30.232558139534888</v>
      </c>
      <c r="I10" s="22">
        <v>1</v>
      </c>
      <c r="J10" s="21">
        <v>0</v>
      </c>
      <c r="K10" s="22">
        <v>34</v>
      </c>
      <c r="L10" s="21">
        <v>-8.108108108108098</v>
      </c>
      <c r="M10" s="22">
        <v>0</v>
      </c>
      <c r="N10" s="21" t="s">
        <v>71</v>
      </c>
      <c r="O10" s="22">
        <v>34</v>
      </c>
      <c r="P10" s="23">
        <v>-8.108108108108098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489</v>
      </c>
      <c r="D11" s="21">
        <v>10.884353741496582</v>
      </c>
      <c r="E11" s="22">
        <v>244</v>
      </c>
      <c r="F11" s="21">
        <v>-8.955223880597018</v>
      </c>
      <c r="G11" s="22">
        <v>193</v>
      </c>
      <c r="H11" s="21">
        <v>66.37931034482759</v>
      </c>
      <c r="I11" s="22">
        <v>0</v>
      </c>
      <c r="J11" s="21" t="s">
        <v>71</v>
      </c>
      <c r="K11" s="22">
        <v>52</v>
      </c>
      <c r="L11" s="21">
        <v>-8.771929824561411</v>
      </c>
      <c r="M11" s="22">
        <v>0</v>
      </c>
      <c r="N11" s="21">
        <v>-100</v>
      </c>
      <c r="O11" s="22">
        <v>52</v>
      </c>
      <c r="P11" s="23">
        <v>1.9607843137254832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914</v>
      </c>
      <c r="D12" s="21">
        <v>2.5813692480359123</v>
      </c>
      <c r="E12" s="22">
        <v>482</v>
      </c>
      <c r="F12" s="21">
        <v>16.14457831325302</v>
      </c>
      <c r="G12" s="22">
        <v>303</v>
      </c>
      <c r="H12" s="21">
        <v>4.123711340206199</v>
      </c>
      <c r="I12" s="22">
        <v>9</v>
      </c>
      <c r="J12" s="21">
        <v>350</v>
      </c>
      <c r="K12" s="22">
        <v>120</v>
      </c>
      <c r="L12" s="21">
        <v>-34.42622950819673</v>
      </c>
      <c r="M12" s="22">
        <v>0</v>
      </c>
      <c r="N12" s="21">
        <v>-100</v>
      </c>
      <c r="O12" s="22">
        <v>120</v>
      </c>
      <c r="P12" s="23">
        <v>-9.774436090225564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1548</v>
      </c>
      <c r="D13" s="21">
        <v>10.021321961620473</v>
      </c>
      <c r="E13" s="22">
        <v>835</v>
      </c>
      <c r="F13" s="21">
        <v>12.382234185733523</v>
      </c>
      <c r="G13" s="22">
        <v>394</v>
      </c>
      <c r="H13" s="21">
        <v>-1.2531328320802118</v>
      </c>
      <c r="I13" s="22">
        <v>4</v>
      </c>
      <c r="J13" s="21">
        <v>-93.75</v>
      </c>
      <c r="K13" s="22">
        <v>315</v>
      </c>
      <c r="L13" s="21">
        <v>56.716417910447774</v>
      </c>
      <c r="M13" s="22">
        <v>0</v>
      </c>
      <c r="N13" s="21" t="s">
        <v>71</v>
      </c>
      <c r="O13" s="22">
        <v>315</v>
      </c>
      <c r="P13" s="23">
        <v>56.716417910447774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1115</v>
      </c>
      <c r="D14" s="21">
        <v>19.251336898395735</v>
      </c>
      <c r="E14" s="22">
        <v>688</v>
      </c>
      <c r="F14" s="21">
        <v>33.85214007782099</v>
      </c>
      <c r="G14" s="22">
        <v>180</v>
      </c>
      <c r="H14" s="21">
        <v>-18.91891891891892</v>
      </c>
      <c r="I14" s="22">
        <v>0</v>
      </c>
      <c r="J14" s="21">
        <v>-100</v>
      </c>
      <c r="K14" s="22">
        <v>247</v>
      </c>
      <c r="L14" s="21">
        <v>24.74747474747474</v>
      </c>
      <c r="M14" s="22">
        <v>0</v>
      </c>
      <c r="N14" s="21" t="s">
        <v>71</v>
      </c>
      <c r="O14" s="22">
        <v>247</v>
      </c>
      <c r="P14" s="23">
        <v>24.74747474747474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920</v>
      </c>
      <c r="D15" s="21">
        <v>16.603295310519655</v>
      </c>
      <c r="E15" s="22">
        <v>511</v>
      </c>
      <c r="F15" s="21">
        <v>7.127882599580701</v>
      </c>
      <c r="G15" s="22">
        <v>217</v>
      </c>
      <c r="H15" s="21">
        <v>47.61904761904762</v>
      </c>
      <c r="I15" s="22">
        <v>4</v>
      </c>
      <c r="J15" s="21">
        <v>300</v>
      </c>
      <c r="K15" s="22">
        <v>188</v>
      </c>
      <c r="L15" s="21">
        <v>14.634146341463406</v>
      </c>
      <c r="M15" s="22">
        <v>0</v>
      </c>
      <c r="N15" s="21" t="s">
        <v>71</v>
      </c>
      <c r="O15" s="22">
        <v>188</v>
      </c>
      <c r="P15" s="23">
        <v>17.5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5021</v>
      </c>
      <c r="D16" s="21">
        <v>8.398100172711565</v>
      </c>
      <c r="E16" s="22">
        <v>1515</v>
      </c>
      <c r="F16" s="21">
        <v>15.209125475285163</v>
      </c>
      <c r="G16" s="22">
        <v>1472</v>
      </c>
      <c r="H16" s="21">
        <v>-14.81481481481481</v>
      </c>
      <c r="I16" s="22">
        <v>24</v>
      </c>
      <c r="J16" s="21">
        <v>700</v>
      </c>
      <c r="K16" s="22">
        <v>2010</v>
      </c>
      <c r="L16" s="21">
        <v>26.733921815889033</v>
      </c>
      <c r="M16" s="22">
        <v>696</v>
      </c>
      <c r="N16" s="21">
        <v>52.29759299781182</v>
      </c>
      <c r="O16" s="22">
        <v>1302</v>
      </c>
      <c r="P16" s="23">
        <v>15.425531914893625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3753</v>
      </c>
      <c r="D17" s="21">
        <v>1.3776337115073005</v>
      </c>
      <c r="E17" s="22">
        <v>1295</v>
      </c>
      <c r="F17" s="21">
        <v>20.241411327762293</v>
      </c>
      <c r="G17" s="22">
        <v>1439</v>
      </c>
      <c r="H17" s="21">
        <v>-10.952970297029708</v>
      </c>
      <c r="I17" s="22">
        <v>55</v>
      </c>
      <c r="J17" s="21">
        <v>243.75</v>
      </c>
      <c r="K17" s="22">
        <v>964</v>
      </c>
      <c r="L17" s="21">
        <v>-2.920443101711996</v>
      </c>
      <c r="M17" s="22">
        <v>83</v>
      </c>
      <c r="N17" s="21">
        <v>-72.14765100671141</v>
      </c>
      <c r="O17" s="22">
        <v>881</v>
      </c>
      <c r="P17" s="23">
        <v>28.989751098096633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12545</v>
      </c>
      <c r="D18" s="21">
        <v>22.08057609964966</v>
      </c>
      <c r="E18" s="22">
        <v>1569</v>
      </c>
      <c r="F18" s="21">
        <v>17.176997759522038</v>
      </c>
      <c r="G18" s="22">
        <v>7193</v>
      </c>
      <c r="H18" s="21">
        <v>43.058870326173434</v>
      </c>
      <c r="I18" s="22">
        <v>163</v>
      </c>
      <c r="J18" s="21">
        <v>14.788732394366207</v>
      </c>
      <c r="K18" s="22">
        <v>3620</v>
      </c>
      <c r="L18" s="21">
        <v>-3.9023095301300827</v>
      </c>
      <c r="M18" s="22">
        <v>2067</v>
      </c>
      <c r="N18" s="21">
        <v>-11.515410958904098</v>
      </c>
      <c r="O18" s="22">
        <v>1525</v>
      </c>
      <c r="P18" s="23">
        <v>11.31386861313868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5524</v>
      </c>
      <c r="D19" s="21">
        <v>15.083333333333343</v>
      </c>
      <c r="E19" s="22">
        <v>1451</v>
      </c>
      <c r="F19" s="21">
        <v>31.550317316409775</v>
      </c>
      <c r="G19" s="22">
        <v>2305</v>
      </c>
      <c r="H19" s="21">
        <v>33.16002310803003</v>
      </c>
      <c r="I19" s="22">
        <v>3</v>
      </c>
      <c r="J19" s="21">
        <v>200</v>
      </c>
      <c r="K19" s="22">
        <v>1765</v>
      </c>
      <c r="L19" s="21">
        <v>-10.178117048346053</v>
      </c>
      <c r="M19" s="22">
        <v>514</v>
      </c>
      <c r="N19" s="21">
        <v>-40.851553509781354</v>
      </c>
      <c r="O19" s="22">
        <v>1243</v>
      </c>
      <c r="P19" s="23">
        <v>13.827838827838818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1045</v>
      </c>
      <c r="D20" s="21">
        <v>14.583333333333329</v>
      </c>
      <c r="E20" s="22">
        <v>561</v>
      </c>
      <c r="F20" s="21">
        <v>17.364016736401666</v>
      </c>
      <c r="G20" s="22">
        <v>381</v>
      </c>
      <c r="H20" s="21">
        <v>35.10638297872339</v>
      </c>
      <c r="I20" s="22">
        <v>0</v>
      </c>
      <c r="J20" s="21">
        <v>-100</v>
      </c>
      <c r="K20" s="22">
        <v>103</v>
      </c>
      <c r="L20" s="21">
        <v>-31.788079470198667</v>
      </c>
      <c r="M20" s="22">
        <v>0</v>
      </c>
      <c r="N20" s="21">
        <v>-100</v>
      </c>
      <c r="O20" s="22">
        <v>103</v>
      </c>
      <c r="P20" s="23">
        <v>53.73134328358208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490</v>
      </c>
      <c r="D21" s="21">
        <v>-10.420475319926865</v>
      </c>
      <c r="E21" s="22">
        <v>305</v>
      </c>
      <c r="F21" s="21">
        <v>17.760617760617777</v>
      </c>
      <c r="G21" s="22">
        <v>137</v>
      </c>
      <c r="H21" s="21">
        <v>-40.692640692640694</v>
      </c>
      <c r="I21" s="22">
        <v>4</v>
      </c>
      <c r="J21" s="21">
        <v>300</v>
      </c>
      <c r="K21" s="22">
        <v>44</v>
      </c>
      <c r="L21" s="21">
        <v>-21.42857142857143</v>
      </c>
      <c r="M21" s="22">
        <v>0</v>
      </c>
      <c r="N21" s="21" t="s">
        <v>71</v>
      </c>
      <c r="O21" s="22">
        <v>44</v>
      </c>
      <c r="P21" s="23">
        <v>-21.42857142857143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587</v>
      </c>
      <c r="D22" s="21">
        <v>16.468253968253975</v>
      </c>
      <c r="E22" s="22">
        <v>381</v>
      </c>
      <c r="F22" s="21">
        <v>37.54512635379061</v>
      </c>
      <c r="G22" s="22">
        <v>153</v>
      </c>
      <c r="H22" s="21">
        <v>6.25</v>
      </c>
      <c r="I22" s="22">
        <v>0</v>
      </c>
      <c r="J22" s="21">
        <v>-100</v>
      </c>
      <c r="K22" s="22">
        <v>53</v>
      </c>
      <c r="L22" s="21">
        <v>-35.36585365853658</v>
      </c>
      <c r="M22" s="22">
        <v>0</v>
      </c>
      <c r="N22" s="21" t="s">
        <v>71</v>
      </c>
      <c r="O22" s="22">
        <v>53</v>
      </c>
      <c r="P22" s="23">
        <v>-35.36585365853658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619</v>
      </c>
      <c r="D23" s="21">
        <v>62.467191601049876</v>
      </c>
      <c r="E23" s="22">
        <v>253</v>
      </c>
      <c r="F23" s="21">
        <v>19.905213270142184</v>
      </c>
      <c r="G23" s="22">
        <v>117</v>
      </c>
      <c r="H23" s="21">
        <v>-10</v>
      </c>
      <c r="I23" s="22">
        <v>1</v>
      </c>
      <c r="J23" s="21">
        <v>0</v>
      </c>
      <c r="K23" s="22">
        <v>248</v>
      </c>
      <c r="L23" s="21">
        <v>535.8974358974359</v>
      </c>
      <c r="M23" s="22">
        <v>224</v>
      </c>
      <c r="N23" s="21" t="s">
        <v>70</v>
      </c>
      <c r="O23" s="22">
        <v>24</v>
      </c>
      <c r="P23" s="23">
        <v>-38.46153846153846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491</v>
      </c>
      <c r="D24" s="21">
        <v>29.21052631578945</v>
      </c>
      <c r="E24" s="22">
        <v>278</v>
      </c>
      <c r="F24" s="21">
        <v>13.469387755102048</v>
      </c>
      <c r="G24" s="22">
        <v>165</v>
      </c>
      <c r="H24" s="21">
        <v>66.66666666666669</v>
      </c>
      <c r="I24" s="22">
        <v>16</v>
      </c>
      <c r="J24" s="21" t="s">
        <v>70</v>
      </c>
      <c r="K24" s="22">
        <v>32</v>
      </c>
      <c r="L24" s="21">
        <v>-11.111111111111114</v>
      </c>
      <c r="M24" s="22">
        <v>0</v>
      </c>
      <c r="N24" s="21" t="s">
        <v>71</v>
      </c>
      <c r="O24" s="22">
        <v>32</v>
      </c>
      <c r="P24" s="23">
        <v>-11.111111111111114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1173</v>
      </c>
      <c r="D25" s="21">
        <v>8.6111111111111</v>
      </c>
      <c r="E25" s="22">
        <v>666</v>
      </c>
      <c r="F25" s="21">
        <v>14.43298969072164</v>
      </c>
      <c r="G25" s="22">
        <v>387</v>
      </c>
      <c r="H25" s="21">
        <v>44.943820224719104</v>
      </c>
      <c r="I25" s="22">
        <v>0</v>
      </c>
      <c r="J25" s="21">
        <v>-100</v>
      </c>
      <c r="K25" s="22">
        <v>120</v>
      </c>
      <c r="L25" s="21">
        <v>-47.136563876651984</v>
      </c>
      <c r="M25" s="22">
        <v>0</v>
      </c>
      <c r="N25" s="21">
        <v>-100</v>
      </c>
      <c r="O25" s="22">
        <v>120</v>
      </c>
      <c r="P25" s="23">
        <v>-7.692307692307693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965</v>
      </c>
      <c r="D26" s="21">
        <v>17.97066014669926</v>
      </c>
      <c r="E26" s="22">
        <v>525</v>
      </c>
      <c r="F26" s="21">
        <v>9.8326359832636</v>
      </c>
      <c r="G26" s="22">
        <v>159</v>
      </c>
      <c r="H26" s="21">
        <v>-7.017543859649123</v>
      </c>
      <c r="I26" s="22">
        <v>0</v>
      </c>
      <c r="J26" s="21">
        <v>-100</v>
      </c>
      <c r="K26" s="22">
        <v>281</v>
      </c>
      <c r="L26" s="21">
        <v>67.26190476190476</v>
      </c>
      <c r="M26" s="22">
        <v>56</v>
      </c>
      <c r="N26" s="21" t="s">
        <v>70</v>
      </c>
      <c r="O26" s="22">
        <v>225</v>
      </c>
      <c r="P26" s="23">
        <v>33.928571428571416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2079</v>
      </c>
      <c r="D27" s="21">
        <v>25.16556291390728</v>
      </c>
      <c r="E27" s="22">
        <v>1101</v>
      </c>
      <c r="F27" s="21">
        <v>17.00318809776833</v>
      </c>
      <c r="G27" s="22">
        <v>642</v>
      </c>
      <c r="H27" s="21">
        <v>71.65775401069519</v>
      </c>
      <c r="I27" s="22">
        <v>5</v>
      </c>
      <c r="J27" s="21">
        <v>-28.57142857142857</v>
      </c>
      <c r="K27" s="22">
        <v>331</v>
      </c>
      <c r="L27" s="21">
        <v>-2.3598820058997063</v>
      </c>
      <c r="M27" s="22">
        <v>18</v>
      </c>
      <c r="N27" s="21">
        <v>-79.54545454545455</v>
      </c>
      <c r="O27" s="22">
        <v>313</v>
      </c>
      <c r="P27" s="23">
        <v>24.701195219123505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5097</v>
      </c>
      <c r="D28" s="21">
        <v>5.353451839603139</v>
      </c>
      <c r="E28" s="22">
        <v>1783</v>
      </c>
      <c r="F28" s="21">
        <v>12.705436156763582</v>
      </c>
      <c r="G28" s="22">
        <v>1548</v>
      </c>
      <c r="H28" s="21">
        <v>-8.618654073199522</v>
      </c>
      <c r="I28" s="22">
        <v>9</v>
      </c>
      <c r="J28" s="21">
        <v>-89.28571428571429</v>
      </c>
      <c r="K28" s="22">
        <v>1757</v>
      </c>
      <c r="L28" s="21">
        <v>18.876860622462786</v>
      </c>
      <c r="M28" s="22">
        <v>725</v>
      </c>
      <c r="N28" s="21">
        <v>29.695885509839</v>
      </c>
      <c r="O28" s="22">
        <v>1032</v>
      </c>
      <c r="P28" s="23">
        <v>12.295973884657244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903</v>
      </c>
      <c r="D29" s="21">
        <v>-25.37190082644628</v>
      </c>
      <c r="E29" s="22">
        <v>482</v>
      </c>
      <c r="F29" s="21">
        <v>3.433476394849791</v>
      </c>
      <c r="G29" s="22">
        <v>269</v>
      </c>
      <c r="H29" s="21">
        <v>100.74626865671644</v>
      </c>
      <c r="I29" s="22">
        <v>76</v>
      </c>
      <c r="J29" s="21">
        <v>-77.31343283582089</v>
      </c>
      <c r="K29" s="22">
        <v>76</v>
      </c>
      <c r="L29" s="21">
        <v>-72.36363636363636</v>
      </c>
      <c r="M29" s="22">
        <v>0</v>
      </c>
      <c r="N29" s="21">
        <v>-100</v>
      </c>
      <c r="O29" s="22">
        <v>76</v>
      </c>
      <c r="P29" s="23">
        <v>1.3333333333333428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820</v>
      </c>
      <c r="D30" s="21">
        <v>6.0802069857697205</v>
      </c>
      <c r="E30" s="22">
        <v>431</v>
      </c>
      <c r="F30" s="21">
        <v>18.4065934065934</v>
      </c>
      <c r="G30" s="22">
        <v>234</v>
      </c>
      <c r="H30" s="21">
        <v>-8.949416342412448</v>
      </c>
      <c r="I30" s="22">
        <v>4</v>
      </c>
      <c r="J30" s="21">
        <v>33.333333333333314</v>
      </c>
      <c r="K30" s="22">
        <v>151</v>
      </c>
      <c r="L30" s="21">
        <v>1.3422818791946298</v>
      </c>
      <c r="M30" s="22">
        <v>58</v>
      </c>
      <c r="N30" s="21">
        <v>20.83333333333333</v>
      </c>
      <c r="O30" s="22">
        <v>93</v>
      </c>
      <c r="P30" s="23">
        <v>-7.920792079207914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1366</v>
      </c>
      <c r="D31" s="21">
        <v>28.142589118198856</v>
      </c>
      <c r="E31" s="22">
        <v>397</v>
      </c>
      <c r="F31" s="21">
        <v>-3.640776699029118</v>
      </c>
      <c r="G31" s="22">
        <v>566</v>
      </c>
      <c r="H31" s="21">
        <v>89.93288590604027</v>
      </c>
      <c r="I31" s="22">
        <v>15</v>
      </c>
      <c r="J31" s="21">
        <v>-40</v>
      </c>
      <c r="K31" s="22">
        <v>388</v>
      </c>
      <c r="L31" s="21">
        <v>17.220543806646532</v>
      </c>
      <c r="M31" s="22">
        <v>153</v>
      </c>
      <c r="N31" s="21">
        <v>54.54545454545453</v>
      </c>
      <c r="O31" s="22">
        <v>235</v>
      </c>
      <c r="P31" s="23">
        <v>1.2931034482758719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5804</v>
      </c>
      <c r="D32" s="21">
        <v>-1.5436810856658099</v>
      </c>
      <c r="E32" s="22">
        <v>986</v>
      </c>
      <c r="F32" s="21">
        <v>-3.9922103213242366</v>
      </c>
      <c r="G32" s="22">
        <v>2487</v>
      </c>
      <c r="H32" s="21">
        <v>9.801324503311264</v>
      </c>
      <c r="I32" s="22">
        <v>5</v>
      </c>
      <c r="J32" s="21">
        <v>-64.28571428571428</v>
      </c>
      <c r="K32" s="22">
        <v>2326</v>
      </c>
      <c r="L32" s="21">
        <v>-10.158362302047124</v>
      </c>
      <c r="M32" s="22">
        <v>1411</v>
      </c>
      <c r="N32" s="21">
        <v>-17.097532314923626</v>
      </c>
      <c r="O32" s="22">
        <v>899</v>
      </c>
      <c r="P32" s="23">
        <v>5.146198830409361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2700</v>
      </c>
      <c r="D33" s="21">
        <v>9.577922077922068</v>
      </c>
      <c r="E33" s="22">
        <v>1058</v>
      </c>
      <c r="F33" s="21">
        <v>38.481675392670155</v>
      </c>
      <c r="G33" s="22">
        <v>802</v>
      </c>
      <c r="H33" s="21">
        <v>-2.314250913520098</v>
      </c>
      <c r="I33" s="22">
        <v>41</v>
      </c>
      <c r="J33" s="21">
        <v>719.9999999999999</v>
      </c>
      <c r="K33" s="22">
        <v>799</v>
      </c>
      <c r="L33" s="21">
        <v>-8.5812356979405</v>
      </c>
      <c r="M33" s="22">
        <v>373</v>
      </c>
      <c r="N33" s="21">
        <v>-19.61206896551724</v>
      </c>
      <c r="O33" s="22">
        <v>424</v>
      </c>
      <c r="P33" s="23">
        <v>3.921568627450995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643</v>
      </c>
      <c r="D34" s="21">
        <v>27.833001988071572</v>
      </c>
      <c r="E34" s="22">
        <v>251</v>
      </c>
      <c r="F34" s="21">
        <v>11.061946902654867</v>
      </c>
      <c r="G34" s="22">
        <v>228</v>
      </c>
      <c r="H34" s="21">
        <v>82.4</v>
      </c>
      <c r="I34" s="22">
        <v>0</v>
      </c>
      <c r="J34" s="21" t="s">
        <v>71</v>
      </c>
      <c r="K34" s="22">
        <v>164</v>
      </c>
      <c r="L34" s="21">
        <v>7.89473684210526</v>
      </c>
      <c r="M34" s="22">
        <v>41</v>
      </c>
      <c r="N34" s="21">
        <v>-4.6511627906976685</v>
      </c>
      <c r="O34" s="22">
        <v>123</v>
      </c>
      <c r="P34" s="23">
        <v>12.844036697247702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420</v>
      </c>
      <c r="D35" s="21">
        <v>16.66666666666667</v>
      </c>
      <c r="E35" s="22">
        <v>323</v>
      </c>
      <c r="F35" s="21">
        <v>59.9009900990099</v>
      </c>
      <c r="G35" s="22">
        <v>38</v>
      </c>
      <c r="H35" s="21">
        <v>-56.32183908045977</v>
      </c>
      <c r="I35" s="22">
        <v>0</v>
      </c>
      <c r="J35" s="21">
        <v>-100</v>
      </c>
      <c r="K35" s="22">
        <v>59</v>
      </c>
      <c r="L35" s="21">
        <v>-14.492753623188406</v>
      </c>
      <c r="M35" s="22">
        <v>0</v>
      </c>
      <c r="N35" s="21" t="s">
        <v>71</v>
      </c>
      <c r="O35" s="22">
        <v>55</v>
      </c>
      <c r="P35" s="23">
        <v>-20.289855072463766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229</v>
      </c>
      <c r="D36" s="21">
        <v>1.7777777777777715</v>
      </c>
      <c r="E36" s="22">
        <v>147</v>
      </c>
      <c r="F36" s="21">
        <v>12.213740458015266</v>
      </c>
      <c r="G36" s="22">
        <v>62</v>
      </c>
      <c r="H36" s="21">
        <v>-24.390243902439025</v>
      </c>
      <c r="I36" s="22">
        <v>1</v>
      </c>
      <c r="J36" s="21">
        <v>0</v>
      </c>
      <c r="K36" s="22">
        <v>19</v>
      </c>
      <c r="L36" s="21">
        <v>72.72727272727272</v>
      </c>
      <c r="M36" s="22">
        <v>0</v>
      </c>
      <c r="N36" s="21" t="s">
        <v>71</v>
      </c>
      <c r="O36" s="22">
        <v>19</v>
      </c>
      <c r="P36" s="23">
        <v>72.72727272727272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289</v>
      </c>
      <c r="D37" s="21">
        <v>6.642066420664207</v>
      </c>
      <c r="E37" s="22">
        <v>134</v>
      </c>
      <c r="F37" s="21">
        <v>-9.459459459459467</v>
      </c>
      <c r="G37" s="22">
        <v>101</v>
      </c>
      <c r="H37" s="21">
        <v>-8.181818181818173</v>
      </c>
      <c r="I37" s="22">
        <v>0</v>
      </c>
      <c r="J37" s="21" t="s">
        <v>71</v>
      </c>
      <c r="K37" s="22">
        <v>54</v>
      </c>
      <c r="L37" s="21">
        <v>315.3846153846154</v>
      </c>
      <c r="M37" s="22">
        <v>44</v>
      </c>
      <c r="N37" s="21" t="s">
        <v>70</v>
      </c>
      <c r="O37" s="22">
        <v>10</v>
      </c>
      <c r="P37" s="23">
        <v>-23.076923076923066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851</v>
      </c>
      <c r="D38" s="21">
        <v>-39.645390070921984</v>
      </c>
      <c r="E38" s="22">
        <v>405</v>
      </c>
      <c r="F38" s="21">
        <v>-12.903225806451616</v>
      </c>
      <c r="G38" s="22">
        <v>198</v>
      </c>
      <c r="H38" s="21">
        <v>-60.55776892430279</v>
      </c>
      <c r="I38" s="22">
        <v>9</v>
      </c>
      <c r="J38" s="21">
        <v>200</v>
      </c>
      <c r="K38" s="22">
        <v>239</v>
      </c>
      <c r="L38" s="21">
        <v>-45.68181818181818</v>
      </c>
      <c r="M38" s="22">
        <v>142</v>
      </c>
      <c r="N38" s="21">
        <v>-57.86350148367953</v>
      </c>
      <c r="O38" s="22">
        <v>97</v>
      </c>
      <c r="P38" s="23">
        <v>-5.825242718446603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1771</v>
      </c>
      <c r="D39" s="21">
        <v>9.727385377942994</v>
      </c>
      <c r="E39" s="22">
        <v>530</v>
      </c>
      <c r="F39" s="21">
        <v>35.20408163265304</v>
      </c>
      <c r="G39" s="22">
        <v>779</v>
      </c>
      <c r="H39" s="21">
        <v>12.898550724637687</v>
      </c>
      <c r="I39" s="22">
        <v>0</v>
      </c>
      <c r="J39" s="21" t="s">
        <v>71</v>
      </c>
      <c r="K39" s="22">
        <v>462</v>
      </c>
      <c r="L39" s="21">
        <v>-13.157894736842096</v>
      </c>
      <c r="M39" s="22">
        <v>185</v>
      </c>
      <c r="N39" s="21">
        <v>-38.12709030100334</v>
      </c>
      <c r="O39" s="22">
        <v>277</v>
      </c>
      <c r="P39" s="23">
        <v>18.88412017167383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708</v>
      </c>
      <c r="D40" s="21">
        <v>89.3048128342246</v>
      </c>
      <c r="E40" s="22">
        <v>336</v>
      </c>
      <c r="F40" s="21">
        <v>57.746478873239425</v>
      </c>
      <c r="G40" s="22">
        <v>180</v>
      </c>
      <c r="H40" s="21">
        <v>81.81818181818181</v>
      </c>
      <c r="I40" s="22">
        <v>3</v>
      </c>
      <c r="J40" s="21" t="s">
        <v>70</v>
      </c>
      <c r="K40" s="22">
        <v>189</v>
      </c>
      <c r="L40" s="21">
        <v>204.83870967741933</v>
      </c>
      <c r="M40" s="22">
        <v>119</v>
      </c>
      <c r="N40" s="21" t="s">
        <v>70</v>
      </c>
      <c r="O40" s="22">
        <v>70</v>
      </c>
      <c r="P40" s="23">
        <v>12.90322580645163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349</v>
      </c>
      <c r="D41" s="21">
        <v>10.793650793650798</v>
      </c>
      <c r="E41" s="22">
        <v>223</v>
      </c>
      <c r="F41" s="21">
        <v>19.251336898395735</v>
      </c>
      <c r="G41" s="22">
        <v>101</v>
      </c>
      <c r="H41" s="21">
        <v>3.0612244897959044</v>
      </c>
      <c r="I41" s="22">
        <v>2</v>
      </c>
      <c r="J41" s="21" t="s">
        <v>70</v>
      </c>
      <c r="K41" s="22">
        <v>23</v>
      </c>
      <c r="L41" s="21">
        <v>-23.33333333333333</v>
      </c>
      <c r="M41" s="22">
        <v>0</v>
      </c>
      <c r="N41" s="21" t="s">
        <v>71</v>
      </c>
      <c r="O41" s="22">
        <v>23</v>
      </c>
      <c r="P41" s="23">
        <v>-23.33333333333333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439</v>
      </c>
      <c r="D42" s="21">
        <v>27.246376811594203</v>
      </c>
      <c r="E42" s="22">
        <v>310</v>
      </c>
      <c r="F42" s="21">
        <v>54.228855721393046</v>
      </c>
      <c r="G42" s="22">
        <v>75</v>
      </c>
      <c r="H42" s="21">
        <v>-22.68041237113401</v>
      </c>
      <c r="I42" s="22">
        <v>0</v>
      </c>
      <c r="J42" s="21" t="s">
        <v>71</v>
      </c>
      <c r="K42" s="22">
        <v>54</v>
      </c>
      <c r="L42" s="21">
        <v>14.893617021276611</v>
      </c>
      <c r="M42" s="22">
        <v>0</v>
      </c>
      <c r="N42" s="21" t="s">
        <v>71</v>
      </c>
      <c r="O42" s="22">
        <v>54</v>
      </c>
      <c r="P42" s="23">
        <v>14.893617021276611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696</v>
      </c>
      <c r="D43" s="21">
        <v>-12.452830188679243</v>
      </c>
      <c r="E43" s="22">
        <v>357</v>
      </c>
      <c r="F43" s="21">
        <v>18.21192052980132</v>
      </c>
      <c r="G43" s="22">
        <v>283</v>
      </c>
      <c r="H43" s="21">
        <v>21.98275862068965</v>
      </c>
      <c r="I43" s="22">
        <v>1</v>
      </c>
      <c r="J43" s="21">
        <v>-97.14285714285714</v>
      </c>
      <c r="K43" s="22">
        <v>55</v>
      </c>
      <c r="L43" s="21">
        <v>-75.6637168141593</v>
      </c>
      <c r="M43" s="22">
        <v>0</v>
      </c>
      <c r="N43" s="21">
        <v>-100</v>
      </c>
      <c r="O43" s="22">
        <v>55</v>
      </c>
      <c r="P43" s="23">
        <v>-27.631578947368425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276</v>
      </c>
      <c r="D44" s="21">
        <v>-27.748691099476446</v>
      </c>
      <c r="E44" s="22">
        <v>150</v>
      </c>
      <c r="F44" s="21">
        <v>20.967741935483872</v>
      </c>
      <c r="G44" s="22">
        <v>94</v>
      </c>
      <c r="H44" s="21">
        <v>-49.46236559139785</v>
      </c>
      <c r="I44" s="22">
        <v>0</v>
      </c>
      <c r="J44" s="21" t="s">
        <v>71</v>
      </c>
      <c r="K44" s="22">
        <v>32</v>
      </c>
      <c r="L44" s="21">
        <v>-55.55555555555556</v>
      </c>
      <c r="M44" s="22">
        <v>0</v>
      </c>
      <c r="N44" s="21">
        <v>-100</v>
      </c>
      <c r="O44" s="22">
        <v>32</v>
      </c>
      <c r="P44" s="23">
        <v>14.285714285714278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4101</v>
      </c>
      <c r="D45" s="21">
        <v>27.99625468164794</v>
      </c>
      <c r="E45" s="22">
        <v>912</v>
      </c>
      <c r="F45" s="21">
        <v>9.352517985611513</v>
      </c>
      <c r="G45" s="22">
        <v>1702</v>
      </c>
      <c r="H45" s="21">
        <v>25.51622418879056</v>
      </c>
      <c r="I45" s="22">
        <v>6</v>
      </c>
      <c r="J45" s="21">
        <v>50</v>
      </c>
      <c r="K45" s="22">
        <v>1481</v>
      </c>
      <c r="L45" s="21">
        <v>46.633663366336634</v>
      </c>
      <c r="M45" s="22">
        <v>916</v>
      </c>
      <c r="N45" s="21">
        <v>54.991539763113366</v>
      </c>
      <c r="O45" s="22">
        <v>563</v>
      </c>
      <c r="P45" s="23">
        <v>39.012345679012356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408</v>
      </c>
      <c r="D46" s="21">
        <v>-23.595505617977537</v>
      </c>
      <c r="E46" s="22">
        <v>231</v>
      </c>
      <c r="F46" s="21">
        <v>-2.941176470588232</v>
      </c>
      <c r="G46" s="22">
        <v>109</v>
      </c>
      <c r="H46" s="21">
        <v>-47.84688995215311</v>
      </c>
      <c r="I46" s="22">
        <v>1</v>
      </c>
      <c r="J46" s="21">
        <v>0</v>
      </c>
      <c r="K46" s="22">
        <v>67</v>
      </c>
      <c r="L46" s="21">
        <v>-22.093023255813947</v>
      </c>
      <c r="M46" s="22">
        <v>0</v>
      </c>
      <c r="N46" s="21">
        <v>-100</v>
      </c>
      <c r="O46" s="22">
        <v>67</v>
      </c>
      <c r="P46" s="23">
        <v>45.65217391304347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480</v>
      </c>
      <c r="D47" s="21">
        <v>-1.0309278350515427</v>
      </c>
      <c r="E47" s="22">
        <v>249</v>
      </c>
      <c r="F47" s="21">
        <v>20.289855072463766</v>
      </c>
      <c r="G47" s="22">
        <v>199</v>
      </c>
      <c r="H47" s="21">
        <v>11.173184357541913</v>
      </c>
      <c r="I47" s="22">
        <v>1</v>
      </c>
      <c r="J47" s="21">
        <v>-50</v>
      </c>
      <c r="K47" s="22">
        <v>31</v>
      </c>
      <c r="L47" s="21">
        <v>-68.04123711340206</v>
      </c>
      <c r="M47" s="22">
        <v>0</v>
      </c>
      <c r="N47" s="21">
        <v>-100</v>
      </c>
      <c r="O47" s="22">
        <v>31</v>
      </c>
      <c r="P47" s="23">
        <v>-8.82352941176471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1213</v>
      </c>
      <c r="D48" s="21">
        <v>-5.8960434445306475</v>
      </c>
      <c r="E48" s="22">
        <v>568</v>
      </c>
      <c r="F48" s="21">
        <v>35.88516746411483</v>
      </c>
      <c r="G48" s="22">
        <v>444</v>
      </c>
      <c r="H48" s="21">
        <v>-9.016393442622956</v>
      </c>
      <c r="I48" s="22">
        <v>0</v>
      </c>
      <c r="J48" s="21">
        <v>-100</v>
      </c>
      <c r="K48" s="22">
        <v>201</v>
      </c>
      <c r="L48" s="21">
        <v>-47.24409448818898</v>
      </c>
      <c r="M48" s="22">
        <v>54</v>
      </c>
      <c r="N48" s="21">
        <v>-78.48605577689243</v>
      </c>
      <c r="O48" s="22">
        <v>147</v>
      </c>
      <c r="P48" s="23">
        <v>13.07692307692308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469</v>
      </c>
      <c r="D49" s="21">
        <v>-44.166666666666664</v>
      </c>
      <c r="E49" s="22">
        <v>234</v>
      </c>
      <c r="F49" s="21">
        <v>12.5</v>
      </c>
      <c r="G49" s="22">
        <v>124</v>
      </c>
      <c r="H49" s="21">
        <v>-64.77272727272728</v>
      </c>
      <c r="I49" s="22">
        <v>1</v>
      </c>
      <c r="J49" s="21">
        <v>-66.66666666666667</v>
      </c>
      <c r="K49" s="22">
        <v>110</v>
      </c>
      <c r="L49" s="21">
        <v>-60.28880866425993</v>
      </c>
      <c r="M49" s="22">
        <v>39</v>
      </c>
      <c r="N49" s="21">
        <v>-81.86046511627907</v>
      </c>
      <c r="O49" s="22">
        <v>71</v>
      </c>
      <c r="P49" s="23">
        <v>14.516129032258078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525</v>
      </c>
      <c r="D50" s="21">
        <v>10.759493670886073</v>
      </c>
      <c r="E50" s="22">
        <v>288</v>
      </c>
      <c r="F50" s="21">
        <v>9.09090909090908</v>
      </c>
      <c r="G50" s="22">
        <v>161</v>
      </c>
      <c r="H50" s="21">
        <v>13.380281690140848</v>
      </c>
      <c r="I50" s="22">
        <v>1</v>
      </c>
      <c r="J50" s="21">
        <v>-92.3076923076923</v>
      </c>
      <c r="K50" s="22">
        <v>75</v>
      </c>
      <c r="L50" s="21">
        <v>36.363636363636346</v>
      </c>
      <c r="M50" s="22">
        <v>0</v>
      </c>
      <c r="N50" s="21" t="s">
        <v>71</v>
      </c>
      <c r="O50" s="22">
        <v>75</v>
      </c>
      <c r="P50" s="23">
        <v>36.363636363636346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1188</v>
      </c>
      <c r="D51" s="21">
        <v>71.18155619596541</v>
      </c>
      <c r="E51" s="22">
        <v>515</v>
      </c>
      <c r="F51" s="21">
        <v>36.968085106383</v>
      </c>
      <c r="G51" s="22">
        <v>558</v>
      </c>
      <c r="H51" s="21">
        <v>215.25423728813558</v>
      </c>
      <c r="I51" s="22">
        <v>0</v>
      </c>
      <c r="J51" s="21">
        <v>-100</v>
      </c>
      <c r="K51" s="22">
        <v>115</v>
      </c>
      <c r="L51" s="21">
        <v>-16.058394160583944</v>
      </c>
      <c r="M51" s="22">
        <v>0</v>
      </c>
      <c r="N51" s="21">
        <v>-100</v>
      </c>
      <c r="O51" s="22">
        <v>115</v>
      </c>
      <c r="P51" s="23">
        <v>17.34693877551021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897</v>
      </c>
      <c r="D52" s="25">
        <v>-8.934010152284273</v>
      </c>
      <c r="E52" s="26">
        <v>275</v>
      </c>
      <c r="F52" s="25">
        <v>35.46798029556649</v>
      </c>
      <c r="G52" s="26">
        <v>350</v>
      </c>
      <c r="H52" s="25">
        <v>-16.46778042959427</v>
      </c>
      <c r="I52" s="26">
        <v>1</v>
      </c>
      <c r="J52" s="25">
        <v>-98.93617021276596</v>
      </c>
      <c r="K52" s="26">
        <v>271</v>
      </c>
      <c r="L52" s="25">
        <v>0.7434944237918302</v>
      </c>
      <c r="M52" s="26">
        <v>169</v>
      </c>
      <c r="N52" s="25">
        <v>-6.111111111111114</v>
      </c>
      <c r="O52" s="26">
        <v>96</v>
      </c>
      <c r="P52" s="27">
        <v>12.941176470588232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78004</v>
      </c>
      <c r="D53" s="29">
        <v>10.35438919148335</v>
      </c>
      <c r="E53" s="30">
        <v>26840</v>
      </c>
      <c r="F53" s="29">
        <v>16.629731021596484</v>
      </c>
      <c r="G53" s="30">
        <v>29822</v>
      </c>
      <c r="H53" s="29">
        <v>14.510617056406701</v>
      </c>
      <c r="I53" s="30">
        <v>506</v>
      </c>
      <c r="J53" s="29">
        <v>-45.17876489707475</v>
      </c>
      <c r="K53" s="30">
        <v>20836</v>
      </c>
      <c r="L53" s="29">
        <v>0.627837341833299</v>
      </c>
      <c r="M53" s="30">
        <v>8436</v>
      </c>
      <c r="N53" s="29">
        <v>-14.856681469519586</v>
      </c>
      <c r="O53" s="30">
        <v>12284</v>
      </c>
      <c r="P53" s="31">
        <v>15.375223067530769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3043</v>
      </c>
      <c r="D54" s="21">
        <v>12.32927279438907</v>
      </c>
      <c r="E54" s="22">
        <v>1206</v>
      </c>
      <c r="F54" s="21">
        <v>16.860465116279073</v>
      </c>
      <c r="G54" s="22">
        <v>1280</v>
      </c>
      <c r="H54" s="21">
        <v>8.936170212765958</v>
      </c>
      <c r="I54" s="22">
        <v>33</v>
      </c>
      <c r="J54" s="21">
        <v>10.000000000000014</v>
      </c>
      <c r="K54" s="22">
        <v>524</v>
      </c>
      <c r="L54" s="21">
        <v>11.016949152542367</v>
      </c>
      <c r="M54" s="22">
        <v>157</v>
      </c>
      <c r="N54" s="21">
        <v>-33.755274261603375</v>
      </c>
      <c r="O54" s="22">
        <v>329</v>
      </c>
      <c r="P54" s="23">
        <v>40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4444</v>
      </c>
      <c r="D55" s="21">
        <v>16.732335172051478</v>
      </c>
      <c r="E55" s="22">
        <v>2125</v>
      </c>
      <c r="F55" s="21">
        <v>6.891348088531174</v>
      </c>
      <c r="G55" s="22">
        <v>1509</v>
      </c>
      <c r="H55" s="21">
        <v>25.75</v>
      </c>
      <c r="I55" s="22">
        <v>17</v>
      </c>
      <c r="J55" s="21">
        <v>-10.526315789473685</v>
      </c>
      <c r="K55" s="22">
        <v>793</v>
      </c>
      <c r="L55" s="21">
        <v>32.166666666666686</v>
      </c>
      <c r="M55" s="22">
        <v>192</v>
      </c>
      <c r="N55" s="21">
        <v>62.71186440677968</v>
      </c>
      <c r="O55" s="22">
        <v>601</v>
      </c>
      <c r="P55" s="23">
        <v>29.24731182795699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32090</v>
      </c>
      <c r="D56" s="21">
        <v>14.60304989107533</v>
      </c>
      <c r="E56" s="22">
        <v>8808</v>
      </c>
      <c r="F56" s="21">
        <v>19.107505070993923</v>
      </c>
      <c r="G56" s="22">
        <v>13752</v>
      </c>
      <c r="H56" s="21">
        <v>22.381418528076892</v>
      </c>
      <c r="I56" s="22">
        <v>269</v>
      </c>
      <c r="J56" s="21">
        <v>15.948275862068968</v>
      </c>
      <c r="K56" s="22">
        <v>9261</v>
      </c>
      <c r="L56" s="21">
        <v>1.3571194046185724</v>
      </c>
      <c r="M56" s="22">
        <v>3360</v>
      </c>
      <c r="N56" s="21">
        <v>-17.180182400788752</v>
      </c>
      <c r="O56" s="22">
        <v>5853</v>
      </c>
      <c r="P56" s="23">
        <v>17.106842737094837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2741</v>
      </c>
      <c r="D57" s="21">
        <v>16.936860068259392</v>
      </c>
      <c r="E57" s="22">
        <v>1500</v>
      </c>
      <c r="F57" s="21">
        <v>22.448979591836732</v>
      </c>
      <c r="G57" s="22">
        <v>788</v>
      </c>
      <c r="H57" s="21">
        <v>0.12706480304956358</v>
      </c>
      <c r="I57" s="22">
        <v>5</v>
      </c>
      <c r="J57" s="21">
        <v>25</v>
      </c>
      <c r="K57" s="22">
        <v>448</v>
      </c>
      <c r="L57" s="21">
        <v>36.585365853658544</v>
      </c>
      <c r="M57" s="22">
        <v>224</v>
      </c>
      <c r="N57" s="21">
        <v>166.66666666666663</v>
      </c>
      <c r="O57" s="22">
        <v>224</v>
      </c>
      <c r="P57" s="23">
        <v>-8.196721311475414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9044</v>
      </c>
      <c r="D58" s="21">
        <v>6.063093702357222</v>
      </c>
      <c r="E58" s="22">
        <v>3891</v>
      </c>
      <c r="F58" s="21">
        <v>12.229593308335723</v>
      </c>
      <c r="G58" s="22">
        <v>2618</v>
      </c>
      <c r="H58" s="21">
        <v>10.324483775811217</v>
      </c>
      <c r="I58" s="22">
        <v>90</v>
      </c>
      <c r="J58" s="21">
        <v>-78.92271662763466</v>
      </c>
      <c r="K58" s="22">
        <v>2445</v>
      </c>
      <c r="L58" s="21">
        <v>8.185840707964601</v>
      </c>
      <c r="M58" s="22">
        <v>799</v>
      </c>
      <c r="N58" s="21">
        <v>-5.6670602125147695</v>
      </c>
      <c r="O58" s="22">
        <v>1646</v>
      </c>
      <c r="P58" s="23">
        <v>16.48973814578909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11753</v>
      </c>
      <c r="D59" s="21">
        <v>6.256215532049538</v>
      </c>
      <c r="E59" s="22">
        <v>3446</v>
      </c>
      <c r="F59" s="21">
        <v>15.058430717863104</v>
      </c>
      <c r="G59" s="22">
        <v>4355</v>
      </c>
      <c r="H59" s="21">
        <v>13.028808720477556</v>
      </c>
      <c r="I59" s="22">
        <v>65</v>
      </c>
      <c r="J59" s="21">
        <v>32.65306122448979</v>
      </c>
      <c r="K59" s="22">
        <v>3887</v>
      </c>
      <c r="L59" s="21">
        <v>-6.652257444764658</v>
      </c>
      <c r="M59" s="22">
        <v>2036</v>
      </c>
      <c r="N59" s="21">
        <v>-13.582342954159586</v>
      </c>
      <c r="O59" s="22">
        <v>1829</v>
      </c>
      <c r="P59" s="23">
        <v>3.1003382187147537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3848</v>
      </c>
      <c r="D60" s="21">
        <v>-1.1813045711350725</v>
      </c>
      <c r="E60" s="22">
        <v>1552</v>
      </c>
      <c r="F60" s="21">
        <v>15.048183839881403</v>
      </c>
      <c r="G60" s="22">
        <v>1320</v>
      </c>
      <c r="H60" s="21">
        <v>-10.99123398516521</v>
      </c>
      <c r="I60" s="22">
        <v>13</v>
      </c>
      <c r="J60" s="21">
        <v>225</v>
      </c>
      <c r="K60" s="22">
        <v>963</v>
      </c>
      <c r="L60" s="21">
        <v>-8.97920604914934</v>
      </c>
      <c r="M60" s="22">
        <v>490</v>
      </c>
      <c r="N60" s="21">
        <v>-22.95597484276729</v>
      </c>
      <c r="O60" s="22">
        <v>473</v>
      </c>
      <c r="P60" s="23">
        <v>12.085308056872051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1760</v>
      </c>
      <c r="D61" s="21">
        <v>-4.191616766467064</v>
      </c>
      <c r="E61" s="22">
        <v>1040</v>
      </c>
      <c r="F61" s="21">
        <v>27.76412776412775</v>
      </c>
      <c r="G61" s="22">
        <v>553</v>
      </c>
      <c r="H61" s="21">
        <v>-9.787928221859715</v>
      </c>
      <c r="I61" s="22">
        <v>3</v>
      </c>
      <c r="J61" s="21">
        <v>-91.42857142857143</v>
      </c>
      <c r="K61" s="22">
        <v>164</v>
      </c>
      <c r="L61" s="21">
        <v>-56.266666666666666</v>
      </c>
      <c r="M61" s="22">
        <v>0</v>
      </c>
      <c r="N61" s="21">
        <v>-100</v>
      </c>
      <c r="O61" s="22">
        <v>164</v>
      </c>
      <c r="P61" s="23">
        <v>-9.392265193370164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8384</v>
      </c>
      <c r="D62" s="21">
        <v>11.489361702127667</v>
      </c>
      <c r="E62" s="22">
        <v>2997</v>
      </c>
      <c r="F62" s="21">
        <v>17.76031434184675</v>
      </c>
      <c r="G62" s="22">
        <v>3297</v>
      </c>
      <c r="H62" s="21">
        <v>13.572166724078556</v>
      </c>
      <c r="I62" s="22">
        <v>10</v>
      </c>
      <c r="J62" s="21">
        <v>-65.51724137931035</v>
      </c>
      <c r="K62" s="22">
        <v>2080</v>
      </c>
      <c r="L62" s="21">
        <v>1.8110621634850759</v>
      </c>
      <c r="M62" s="22">
        <v>1009</v>
      </c>
      <c r="N62" s="21">
        <v>-15.846538782318603</v>
      </c>
      <c r="O62" s="22">
        <v>1069</v>
      </c>
      <c r="P62" s="23">
        <v>28.79518072289156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897</v>
      </c>
      <c r="D63" s="29">
        <v>-8.934010152284273</v>
      </c>
      <c r="E63" s="30">
        <v>275</v>
      </c>
      <c r="F63" s="29">
        <v>35.46798029556649</v>
      </c>
      <c r="G63" s="30">
        <v>350</v>
      </c>
      <c r="H63" s="29">
        <v>-16.46778042959427</v>
      </c>
      <c r="I63" s="30">
        <v>1</v>
      </c>
      <c r="J63" s="29">
        <v>-98.93617021276596</v>
      </c>
      <c r="K63" s="30">
        <v>271</v>
      </c>
      <c r="L63" s="29">
        <v>0.7434944237918302</v>
      </c>
      <c r="M63" s="30">
        <v>169</v>
      </c>
      <c r="N63" s="29">
        <v>-6.111111111111114</v>
      </c>
      <c r="O63" s="30">
        <v>96</v>
      </c>
      <c r="P63" s="31">
        <v>12.941176470588232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26843</v>
      </c>
      <c r="D64" s="21">
        <v>14.664673216574116</v>
      </c>
      <c r="E64" s="22">
        <v>5830</v>
      </c>
      <c r="F64" s="21">
        <v>20.60405461315679</v>
      </c>
      <c r="G64" s="22">
        <v>12409</v>
      </c>
      <c r="H64" s="21">
        <v>22.82490349401168</v>
      </c>
      <c r="I64" s="22">
        <v>245</v>
      </c>
      <c r="J64" s="21">
        <v>51.234567901234584</v>
      </c>
      <c r="K64" s="22">
        <v>8359</v>
      </c>
      <c r="L64" s="21">
        <v>0.5775478281795188</v>
      </c>
      <c r="M64" s="22">
        <v>3360</v>
      </c>
      <c r="N64" s="21">
        <v>-15.151515151515156</v>
      </c>
      <c r="O64" s="22">
        <v>4951</v>
      </c>
      <c r="P64" s="23">
        <v>15.867072314533104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9044</v>
      </c>
      <c r="D65" s="21">
        <v>6.063093702357222</v>
      </c>
      <c r="E65" s="22">
        <v>3891</v>
      </c>
      <c r="F65" s="21">
        <v>12.229593308335723</v>
      </c>
      <c r="G65" s="22">
        <v>2618</v>
      </c>
      <c r="H65" s="21">
        <v>10.324483775811217</v>
      </c>
      <c r="I65" s="22">
        <v>90</v>
      </c>
      <c r="J65" s="21">
        <v>-78.92271662763466</v>
      </c>
      <c r="K65" s="22">
        <v>2445</v>
      </c>
      <c r="L65" s="21">
        <v>8.185840707964601</v>
      </c>
      <c r="M65" s="22">
        <v>799</v>
      </c>
      <c r="N65" s="21">
        <v>-5.6670602125147695</v>
      </c>
      <c r="O65" s="22">
        <v>1646</v>
      </c>
      <c r="P65" s="23">
        <v>16.48973814578909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11753</v>
      </c>
      <c r="D66" s="21">
        <v>6.256215532049538</v>
      </c>
      <c r="E66" s="22">
        <v>3446</v>
      </c>
      <c r="F66" s="21">
        <v>15.058430717863104</v>
      </c>
      <c r="G66" s="22">
        <v>4355</v>
      </c>
      <c r="H66" s="21">
        <v>13.028808720477556</v>
      </c>
      <c r="I66" s="22">
        <v>65</v>
      </c>
      <c r="J66" s="21">
        <v>32.65306122448979</v>
      </c>
      <c r="K66" s="22">
        <v>3887</v>
      </c>
      <c r="L66" s="21">
        <v>-6.652257444764658</v>
      </c>
      <c r="M66" s="22">
        <v>2036</v>
      </c>
      <c r="N66" s="21">
        <v>-13.582342954159586</v>
      </c>
      <c r="O66" s="22">
        <v>1829</v>
      </c>
      <c r="P66" s="23">
        <v>3.1003382187147537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30364</v>
      </c>
      <c r="D67" s="29">
        <v>9.668797630656982</v>
      </c>
      <c r="E67" s="30">
        <v>13673</v>
      </c>
      <c r="F67" s="29">
        <v>16.693692924810108</v>
      </c>
      <c r="G67" s="30">
        <v>10440</v>
      </c>
      <c r="H67" s="29">
        <v>7.473749227918461</v>
      </c>
      <c r="I67" s="30">
        <v>106</v>
      </c>
      <c r="J67" s="29">
        <v>-62.80701754385965</v>
      </c>
      <c r="K67" s="30">
        <v>6145</v>
      </c>
      <c r="L67" s="29">
        <v>2.914084742924132</v>
      </c>
      <c r="M67" s="30">
        <v>2241</v>
      </c>
      <c r="N67" s="29">
        <v>-18.360655737704917</v>
      </c>
      <c r="O67" s="30">
        <v>3858</v>
      </c>
      <c r="P67" s="31">
        <v>21.054283024788205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150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3285</v>
      </c>
      <c r="D6" s="21">
        <v>19.324373410824563</v>
      </c>
      <c r="E6" s="22">
        <v>1224</v>
      </c>
      <c r="F6" s="21">
        <v>17.01720841300191</v>
      </c>
      <c r="G6" s="22">
        <v>1438</v>
      </c>
      <c r="H6" s="21">
        <v>8.283132530120469</v>
      </c>
      <c r="I6" s="22">
        <v>49</v>
      </c>
      <c r="J6" s="21">
        <v>16.66666666666667</v>
      </c>
      <c r="K6" s="22">
        <v>574</v>
      </c>
      <c r="L6" s="21">
        <v>70.32640949554894</v>
      </c>
      <c r="M6" s="22">
        <v>341</v>
      </c>
      <c r="N6" s="21">
        <v>305.9523809523809</v>
      </c>
      <c r="O6" s="22">
        <v>233</v>
      </c>
      <c r="P6" s="23">
        <v>-7.905138339920953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504</v>
      </c>
      <c r="D7" s="21">
        <v>5.2192066805845485</v>
      </c>
      <c r="E7" s="22">
        <v>360</v>
      </c>
      <c r="F7" s="21">
        <v>7.462686567164184</v>
      </c>
      <c r="G7" s="22">
        <v>71</v>
      </c>
      <c r="H7" s="21">
        <v>-26.041666666666657</v>
      </c>
      <c r="I7" s="22">
        <v>5</v>
      </c>
      <c r="J7" s="21">
        <v>400</v>
      </c>
      <c r="K7" s="22">
        <v>68</v>
      </c>
      <c r="L7" s="21">
        <v>44.680851063829806</v>
      </c>
      <c r="M7" s="22">
        <v>12</v>
      </c>
      <c r="N7" s="21" t="s">
        <v>70</v>
      </c>
      <c r="O7" s="22">
        <v>56</v>
      </c>
      <c r="P7" s="23">
        <v>19.148936170212764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783</v>
      </c>
      <c r="D8" s="21">
        <v>11.379800853485065</v>
      </c>
      <c r="E8" s="22">
        <v>406</v>
      </c>
      <c r="F8" s="21">
        <v>12.777777777777771</v>
      </c>
      <c r="G8" s="22">
        <v>306</v>
      </c>
      <c r="H8" s="21">
        <v>2.6845637583892596</v>
      </c>
      <c r="I8" s="22">
        <v>2</v>
      </c>
      <c r="J8" s="21">
        <v>0</v>
      </c>
      <c r="K8" s="22">
        <v>69</v>
      </c>
      <c r="L8" s="21">
        <v>60.465116279069775</v>
      </c>
      <c r="M8" s="22">
        <v>0</v>
      </c>
      <c r="N8" s="21" t="s">
        <v>71</v>
      </c>
      <c r="O8" s="22">
        <v>69</v>
      </c>
      <c r="P8" s="23">
        <v>60.465116279069775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1595</v>
      </c>
      <c r="D9" s="21">
        <v>21.016691957511398</v>
      </c>
      <c r="E9" s="22">
        <v>491</v>
      </c>
      <c r="F9" s="21">
        <v>20.34313725490196</v>
      </c>
      <c r="G9" s="22">
        <v>700</v>
      </c>
      <c r="H9" s="21">
        <v>11.287758346581867</v>
      </c>
      <c r="I9" s="22">
        <v>4</v>
      </c>
      <c r="J9" s="21">
        <v>33.333333333333314</v>
      </c>
      <c r="K9" s="22">
        <v>400</v>
      </c>
      <c r="L9" s="21">
        <v>43.88489208633092</v>
      </c>
      <c r="M9" s="22">
        <v>43</v>
      </c>
      <c r="N9" s="21">
        <v>-44.87179487179487</v>
      </c>
      <c r="O9" s="22">
        <v>357</v>
      </c>
      <c r="P9" s="23">
        <v>78.5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349</v>
      </c>
      <c r="D10" s="21">
        <v>7.716049382716037</v>
      </c>
      <c r="E10" s="22">
        <v>232</v>
      </c>
      <c r="F10" s="21">
        <v>12.62135922330097</v>
      </c>
      <c r="G10" s="22">
        <v>87</v>
      </c>
      <c r="H10" s="21">
        <v>4.819277108433724</v>
      </c>
      <c r="I10" s="22">
        <v>0</v>
      </c>
      <c r="J10" s="21">
        <v>-100</v>
      </c>
      <c r="K10" s="22">
        <v>30</v>
      </c>
      <c r="L10" s="21">
        <v>-11.764705882352942</v>
      </c>
      <c r="M10" s="22">
        <v>0</v>
      </c>
      <c r="N10" s="21" t="s">
        <v>71</v>
      </c>
      <c r="O10" s="22">
        <v>30</v>
      </c>
      <c r="P10" s="23">
        <v>-11.764705882352942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482</v>
      </c>
      <c r="D11" s="21">
        <v>18.42751842751842</v>
      </c>
      <c r="E11" s="22">
        <v>266</v>
      </c>
      <c r="F11" s="21">
        <v>2.3076923076922924</v>
      </c>
      <c r="G11" s="22">
        <v>161</v>
      </c>
      <c r="H11" s="21">
        <v>87.2093023255814</v>
      </c>
      <c r="I11" s="22">
        <v>0</v>
      </c>
      <c r="J11" s="21">
        <v>-100</v>
      </c>
      <c r="K11" s="22">
        <v>55</v>
      </c>
      <c r="L11" s="21">
        <v>-8.333333333333343</v>
      </c>
      <c r="M11" s="22">
        <v>0</v>
      </c>
      <c r="N11" s="21" t="s">
        <v>71</v>
      </c>
      <c r="O11" s="22">
        <v>55</v>
      </c>
      <c r="P11" s="23">
        <v>-8.333333333333343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771</v>
      </c>
      <c r="D12" s="21">
        <v>1.1811023622047259</v>
      </c>
      <c r="E12" s="22">
        <v>459</v>
      </c>
      <c r="F12" s="21">
        <v>10.336538461538453</v>
      </c>
      <c r="G12" s="22">
        <v>170</v>
      </c>
      <c r="H12" s="21">
        <v>-29.166666666666657</v>
      </c>
      <c r="I12" s="22">
        <v>2</v>
      </c>
      <c r="J12" s="21">
        <v>-60</v>
      </c>
      <c r="K12" s="22">
        <v>140</v>
      </c>
      <c r="L12" s="21">
        <v>38.61386138613861</v>
      </c>
      <c r="M12" s="22">
        <v>0</v>
      </c>
      <c r="N12" s="21" t="s">
        <v>71</v>
      </c>
      <c r="O12" s="22">
        <v>140</v>
      </c>
      <c r="P12" s="23">
        <v>38.61386138613861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1761</v>
      </c>
      <c r="D13" s="21">
        <v>26.59956865564341</v>
      </c>
      <c r="E13" s="22">
        <v>966</v>
      </c>
      <c r="F13" s="21">
        <v>35.864978902953595</v>
      </c>
      <c r="G13" s="22">
        <v>564</v>
      </c>
      <c r="H13" s="21">
        <v>23.956043956043956</v>
      </c>
      <c r="I13" s="22">
        <v>5</v>
      </c>
      <c r="J13" s="21">
        <v>0</v>
      </c>
      <c r="K13" s="22">
        <v>226</v>
      </c>
      <c r="L13" s="21">
        <v>2.7272727272727337</v>
      </c>
      <c r="M13" s="22">
        <v>0</v>
      </c>
      <c r="N13" s="21" t="s">
        <v>71</v>
      </c>
      <c r="O13" s="22">
        <v>226</v>
      </c>
      <c r="P13" s="23">
        <v>2.7272727272727337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798</v>
      </c>
      <c r="D14" s="21">
        <v>-16.78832116788321</v>
      </c>
      <c r="E14" s="22">
        <v>508</v>
      </c>
      <c r="F14" s="21">
        <v>2.4193548387096797</v>
      </c>
      <c r="G14" s="22">
        <v>140</v>
      </c>
      <c r="H14" s="21">
        <v>-52.54237288135593</v>
      </c>
      <c r="I14" s="22">
        <v>0</v>
      </c>
      <c r="J14" s="21">
        <v>-100</v>
      </c>
      <c r="K14" s="22">
        <v>150</v>
      </c>
      <c r="L14" s="21">
        <v>-6.83229813664596</v>
      </c>
      <c r="M14" s="22">
        <v>0</v>
      </c>
      <c r="N14" s="21" t="s">
        <v>71</v>
      </c>
      <c r="O14" s="22">
        <v>150</v>
      </c>
      <c r="P14" s="23">
        <v>-6.83229813664596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951</v>
      </c>
      <c r="D15" s="21">
        <v>22.236503856041125</v>
      </c>
      <c r="E15" s="22">
        <v>553</v>
      </c>
      <c r="F15" s="21">
        <v>21.806167400881066</v>
      </c>
      <c r="G15" s="22">
        <v>208</v>
      </c>
      <c r="H15" s="21">
        <v>27.607361963190186</v>
      </c>
      <c r="I15" s="22">
        <v>0</v>
      </c>
      <c r="J15" s="21">
        <v>-100</v>
      </c>
      <c r="K15" s="22">
        <v>190</v>
      </c>
      <c r="L15" s="21">
        <v>18.75</v>
      </c>
      <c r="M15" s="22">
        <v>0</v>
      </c>
      <c r="N15" s="21" t="s">
        <v>71</v>
      </c>
      <c r="O15" s="22">
        <v>190</v>
      </c>
      <c r="P15" s="23">
        <v>18.75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4292</v>
      </c>
      <c r="D16" s="21">
        <v>-1.8298261665141808</v>
      </c>
      <c r="E16" s="22">
        <v>1479</v>
      </c>
      <c r="F16" s="21">
        <v>28.720626631853804</v>
      </c>
      <c r="G16" s="22">
        <v>1371</v>
      </c>
      <c r="H16" s="21">
        <v>3.628117913832199</v>
      </c>
      <c r="I16" s="22">
        <v>8</v>
      </c>
      <c r="J16" s="21">
        <v>-85.18518518518519</v>
      </c>
      <c r="K16" s="22">
        <v>1434</v>
      </c>
      <c r="L16" s="21">
        <v>-22.31852654387866</v>
      </c>
      <c r="M16" s="22">
        <v>286</v>
      </c>
      <c r="N16" s="21">
        <v>-70.020964360587</v>
      </c>
      <c r="O16" s="22">
        <v>1142</v>
      </c>
      <c r="P16" s="23">
        <v>28.026905829596416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3887</v>
      </c>
      <c r="D17" s="21">
        <v>-7.869163308840953</v>
      </c>
      <c r="E17" s="22">
        <v>1202</v>
      </c>
      <c r="F17" s="21">
        <v>19.009900990099</v>
      </c>
      <c r="G17" s="22">
        <v>1353</v>
      </c>
      <c r="H17" s="21">
        <v>6.367924528301884</v>
      </c>
      <c r="I17" s="22">
        <v>18</v>
      </c>
      <c r="J17" s="21">
        <v>-40</v>
      </c>
      <c r="K17" s="22">
        <v>1314</v>
      </c>
      <c r="L17" s="21">
        <v>-31.09596224436288</v>
      </c>
      <c r="M17" s="22">
        <v>467</v>
      </c>
      <c r="N17" s="21">
        <v>-58.377896613190735</v>
      </c>
      <c r="O17" s="22">
        <v>847</v>
      </c>
      <c r="P17" s="23">
        <v>7.898089171974519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10049</v>
      </c>
      <c r="D18" s="21">
        <v>-17.05323978539002</v>
      </c>
      <c r="E18" s="22">
        <v>1527</v>
      </c>
      <c r="F18" s="21">
        <v>25.679012345679013</v>
      </c>
      <c r="G18" s="22">
        <v>5548</v>
      </c>
      <c r="H18" s="21">
        <v>15.703858185610017</v>
      </c>
      <c r="I18" s="22">
        <v>41</v>
      </c>
      <c r="J18" s="21">
        <v>95.23809523809524</v>
      </c>
      <c r="K18" s="22">
        <v>2933</v>
      </c>
      <c r="L18" s="21">
        <v>-51.79158448389218</v>
      </c>
      <c r="M18" s="22">
        <v>1419</v>
      </c>
      <c r="N18" s="21">
        <v>-69.99365616409389</v>
      </c>
      <c r="O18" s="22">
        <v>1474</v>
      </c>
      <c r="P18" s="23">
        <v>10.660660660660668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4852</v>
      </c>
      <c r="D19" s="21">
        <v>-4.4317510340752335</v>
      </c>
      <c r="E19" s="22">
        <v>1269</v>
      </c>
      <c r="F19" s="21">
        <v>12.30088495575221</v>
      </c>
      <c r="G19" s="22">
        <v>1800</v>
      </c>
      <c r="H19" s="21">
        <v>-2.755267423014587</v>
      </c>
      <c r="I19" s="22">
        <v>1</v>
      </c>
      <c r="J19" s="21" t="s">
        <v>70</v>
      </c>
      <c r="K19" s="22">
        <v>1782</v>
      </c>
      <c r="L19" s="21">
        <v>-14.98091603053436</v>
      </c>
      <c r="M19" s="22">
        <v>623</v>
      </c>
      <c r="N19" s="21">
        <v>-31.986899563318786</v>
      </c>
      <c r="O19" s="22">
        <v>1141</v>
      </c>
      <c r="P19" s="23">
        <v>1.875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925</v>
      </c>
      <c r="D20" s="21">
        <v>-5.322415557830098</v>
      </c>
      <c r="E20" s="22">
        <v>548</v>
      </c>
      <c r="F20" s="21">
        <v>10.040160642570271</v>
      </c>
      <c r="G20" s="22">
        <v>305</v>
      </c>
      <c r="H20" s="21">
        <v>-18.010752688172033</v>
      </c>
      <c r="I20" s="22">
        <v>0</v>
      </c>
      <c r="J20" s="21">
        <v>-100</v>
      </c>
      <c r="K20" s="22">
        <v>72</v>
      </c>
      <c r="L20" s="21">
        <v>-16.279069767441854</v>
      </c>
      <c r="M20" s="22">
        <v>0</v>
      </c>
      <c r="N20" s="21" t="s">
        <v>71</v>
      </c>
      <c r="O20" s="22">
        <v>72</v>
      </c>
      <c r="P20" s="23">
        <v>-16.279069767441854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402</v>
      </c>
      <c r="D21" s="21">
        <v>-4.739336492890999</v>
      </c>
      <c r="E21" s="22">
        <v>244</v>
      </c>
      <c r="F21" s="21">
        <v>-2.00803212851406</v>
      </c>
      <c r="G21" s="22">
        <v>115</v>
      </c>
      <c r="H21" s="21">
        <v>-19.580419580419587</v>
      </c>
      <c r="I21" s="22">
        <v>0</v>
      </c>
      <c r="J21" s="21" t="s">
        <v>71</v>
      </c>
      <c r="K21" s="22">
        <v>43</v>
      </c>
      <c r="L21" s="21">
        <v>43.33333333333334</v>
      </c>
      <c r="M21" s="22">
        <v>0</v>
      </c>
      <c r="N21" s="21" t="s">
        <v>71</v>
      </c>
      <c r="O21" s="22">
        <v>43</v>
      </c>
      <c r="P21" s="23">
        <v>43.33333333333334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638</v>
      </c>
      <c r="D22" s="21">
        <v>20.150659133709993</v>
      </c>
      <c r="E22" s="22">
        <v>314</v>
      </c>
      <c r="F22" s="21">
        <v>27.1255060728745</v>
      </c>
      <c r="G22" s="22">
        <v>262</v>
      </c>
      <c r="H22" s="21">
        <v>10.084033613445385</v>
      </c>
      <c r="I22" s="22">
        <v>0</v>
      </c>
      <c r="J22" s="21">
        <v>-100</v>
      </c>
      <c r="K22" s="22">
        <v>62</v>
      </c>
      <c r="L22" s="21">
        <v>40.90909090909091</v>
      </c>
      <c r="M22" s="22">
        <v>0</v>
      </c>
      <c r="N22" s="21" t="s">
        <v>71</v>
      </c>
      <c r="O22" s="22">
        <v>62</v>
      </c>
      <c r="P22" s="23">
        <v>40.90909090909091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457</v>
      </c>
      <c r="D23" s="21">
        <v>23.513513513513516</v>
      </c>
      <c r="E23" s="22">
        <v>216</v>
      </c>
      <c r="F23" s="21">
        <v>10.769230769230774</v>
      </c>
      <c r="G23" s="22">
        <v>201</v>
      </c>
      <c r="H23" s="21">
        <v>47.79411764705884</v>
      </c>
      <c r="I23" s="22">
        <v>1</v>
      </c>
      <c r="J23" s="21">
        <v>0</v>
      </c>
      <c r="K23" s="22">
        <v>39</v>
      </c>
      <c r="L23" s="21">
        <v>2.631578947368425</v>
      </c>
      <c r="M23" s="22">
        <v>0</v>
      </c>
      <c r="N23" s="21" t="s">
        <v>71</v>
      </c>
      <c r="O23" s="22">
        <v>39</v>
      </c>
      <c r="P23" s="23">
        <v>2.631578947368425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396</v>
      </c>
      <c r="D24" s="21">
        <v>30.26315789473685</v>
      </c>
      <c r="E24" s="22">
        <v>270</v>
      </c>
      <c r="F24" s="21">
        <v>41.36125654450262</v>
      </c>
      <c r="G24" s="22">
        <v>97</v>
      </c>
      <c r="H24" s="21">
        <v>29.333333333333314</v>
      </c>
      <c r="I24" s="22">
        <v>0</v>
      </c>
      <c r="J24" s="21">
        <v>-100</v>
      </c>
      <c r="K24" s="22">
        <v>29</v>
      </c>
      <c r="L24" s="21">
        <v>-21.621621621621628</v>
      </c>
      <c r="M24" s="22">
        <v>0</v>
      </c>
      <c r="N24" s="21" t="s">
        <v>71</v>
      </c>
      <c r="O24" s="22">
        <v>29</v>
      </c>
      <c r="P24" s="23">
        <v>-21.621621621621628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1107</v>
      </c>
      <c r="D25" s="21">
        <v>20.719738276990185</v>
      </c>
      <c r="E25" s="22">
        <v>693</v>
      </c>
      <c r="F25" s="21">
        <v>19.8961937716263</v>
      </c>
      <c r="G25" s="22">
        <v>292</v>
      </c>
      <c r="H25" s="21">
        <v>24.786324786324784</v>
      </c>
      <c r="I25" s="22">
        <v>0</v>
      </c>
      <c r="J25" s="21">
        <v>-100</v>
      </c>
      <c r="K25" s="22">
        <v>122</v>
      </c>
      <c r="L25" s="21">
        <v>17.307692307692307</v>
      </c>
      <c r="M25" s="22">
        <v>0</v>
      </c>
      <c r="N25" s="21" t="s">
        <v>71</v>
      </c>
      <c r="O25" s="22">
        <v>122</v>
      </c>
      <c r="P25" s="23">
        <v>17.307692307692307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998</v>
      </c>
      <c r="D26" s="21">
        <v>12.008978675645338</v>
      </c>
      <c r="E26" s="22">
        <v>533</v>
      </c>
      <c r="F26" s="21">
        <v>6.6000000000000085</v>
      </c>
      <c r="G26" s="22">
        <v>231</v>
      </c>
      <c r="H26" s="21">
        <v>-5.714285714285722</v>
      </c>
      <c r="I26" s="22">
        <v>3</v>
      </c>
      <c r="J26" s="21">
        <v>200</v>
      </c>
      <c r="K26" s="22">
        <v>231</v>
      </c>
      <c r="L26" s="21">
        <v>59.31034482758622</v>
      </c>
      <c r="M26" s="22">
        <v>57</v>
      </c>
      <c r="N26" s="21" t="s">
        <v>70</v>
      </c>
      <c r="O26" s="22">
        <v>174</v>
      </c>
      <c r="P26" s="23">
        <v>20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1641</v>
      </c>
      <c r="D27" s="21">
        <v>-7.445008460236892</v>
      </c>
      <c r="E27" s="22">
        <v>940</v>
      </c>
      <c r="F27" s="21">
        <v>2.39651416122004</v>
      </c>
      <c r="G27" s="22">
        <v>375</v>
      </c>
      <c r="H27" s="21">
        <v>-30.297397769516735</v>
      </c>
      <c r="I27" s="22">
        <v>5</v>
      </c>
      <c r="J27" s="21">
        <v>-37.5</v>
      </c>
      <c r="K27" s="22">
        <v>321</v>
      </c>
      <c r="L27" s="21">
        <v>3.883495145631059</v>
      </c>
      <c r="M27" s="22">
        <v>71</v>
      </c>
      <c r="N27" s="21">
        <v>-40.33613445378151</v>
      </c>
      <c r="O27" s="22">
        <v>250</v>
      </c>
      <c r="P27" s="23">
        <v>31.57894736842107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4931</v>
      </c>
      <c r="D28" s="21">
        <v>24.144008056394767</v>
      </c>
      <c r="E28" s="22">
        <v>1624</v>
      </c>
      <c r="F28" s="21">
        <v>8.701472556894245</v>
      </c>
      <c r="G28" s="22">
        <v>1638</v>
      </c>
      <c r="H28" s="21">
        <v>30.310262529832926</v>
      </c>
      <c r="I28" s="22">
        <v>22</v>
      </c>
      <c r="J28" s="21">
        <v>1000</v>
      </c>
      <c r="K28" s="22">
        <v>1647</v>
      </c>
      <c r="L28" s="21">
        <v>35.1107465135357</v>
      </c>
      <c r="M28" s="22">
        <v>599</v>
      </c>
      <c r="N28" s="21">
        <v>25.84033613445378</v>
      </c>
      <c r="O28" s="22">
        <v>1044</v>
      </c>
      <c r="P28" s="23">
        <v>40.89068825910931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910</v>
      </c>
      <c r="D29" s="21">
        <v>11.246943765281173</v>
      </c>
      <c r="E29" s="22">
        <v>477</v>
      </c>
      <c r="F29" s="21">
        <v>16.911764705882362</v>
      </c>
      <c r="G29" s="22">
        <v>312</v>
      </c>
      <c r="H29" s="21">
        <v>80.34682080924856</v>
      </c>
      <c r="I29" s="22">
        <v>32</v>
      </c>
      <c r="J29" s="21">
        <v>300</v>
      </c>
      <c r="K29" s="22">
        <v>89</v>
      </c>
      <c r="L29" s="21">
        <v>-61.135371179039296</v>
      </c>
      <c r="M29" s="22">
        <v>0</v>
      </c>
      <c r="N29" s="21">
        <v>-100</v>
      </c>
      <c r="O29" s="22">
        <v>89</v>
      </c>
      <c r="P29" s="23">
        <v>21.917808219178085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777</v>
      </c>
      <c r="D30" s="21">
        <v>-3.358208955223887</v>
      </c>
      <c r="E30" s="22">
        <v>392</v>
      </c>
      <c r="F30" s="21">
        <v>18.42900302114802</v>
      </c>
      <c r="G30" s="22">
        <v>173</v>
      </c>
      <c r="H30" s="21">
        <v>-54.59317585301837</v>
      </c>
      <c r="I30" s="22">
        <v>21</v>
      </c>
      <c r="J30" s="21" t="s">
        <v>70</v>
      </c>
      <c r="K30" s="22">
        <v>191</v>
      </c>
      <c r="L30" s="21">
        <v>107.60869565217394</v>
      </c>
      <c r="M30" s="22">
        <v>98</v>
      </c>
      <c r="N30" s="21" t="s">
        <v>70</v>
      </c>
      <c r="O30" s="22">
        <v>93</v>
      </c>
      <c r="P30" s="23">
        <v>1.0869565217391397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1694</v>
      </c>
      <c r="D31" s="21">
        <v>21.25984251968505</v>
      </c>
      <c r="E31" s="22">
        <v>421</v>
      </c>
      <c r="F31" s="21">
        <v>11.375661375661366</v>
      </c>
      <c r="G31" s="22">
        <v>735</v>
      </c>
      <c r="H31" s="21">
        <v>7.299270072992698</v>
      </c>
      <c r="I31" s="22">
        <v>1</v>
      </c>
      <c r="J31" s="21">
        <v>0</v>
      </c>
      <c r="K31" s="22">
        <v>537</v>
      </c>
      <c r="L31" s="21">
        <v>61.26126126126127</v>
      </c>
      <c r="M31" s="22">
        <v>331</v>
      </c>
      <c r="N31" s="21">
        <v>203.66972477064218</v>
      </c>
      <c r="O31" s="22">
        <v>206</v>
      </c>
      <c r="P31" s="23">
        <v>7.291666666666671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6317</v>
      </c>
      <c r="D32" s="21">
        <v>10.78568923184848</v>
      </c>
      <c r="E32" s="22">
        <v>1027</v>
      </c>
      <c r="F32" s="21">
        <v>-4.376163873370572</v>
      </c>
      <c r="G32" s="22">
        <v>2917</v>
      </c>
      <c r="H32" s="21">
        <v>40.98598356694055</v>
      </c>
      <c r="I32" s="22">
        <v>9</v>
      </c>
      <c r="J32" s="21">
        <v>80</v>
      </c>
      <c r="K32" s="22">
        <v>2364</v>
      </c>
      <c r="L32" s="21">
        <v>-7.439310884886453</v>
      </c>
      <c r="M32" s="22">
        <v>1512</v>
      </c>
      <c r="N32" s="21">
        <v>-6.028589185829702</v>
      </c>
      <c r="O32" s="22">
        <v>830</v>
      </c>
      <c r="P32" s="23">
        <v>-11.32478632478633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2569</v>
      </c>
      <c r="D33" s="21">
        <v>2.677857713828928</v>
      </c>
      <c r="E33" s="22">
        <v>1002</v>
      </c>
      <c r="F33" s="21">
        <v>26.675094816687732</v>
      </c>
      <c r="G33" s="22">
        <v>891</v>
      </c>
      <c r="H33" s="21">
        <v>5.9453032104637344</v>
      </c>
      <c r="I33" s="22">
        <v>72</v>
      </c>
      <c r="J33" s="21">
        <v>-66.35514018691589</v>
      </c>
      <c r="K33" s="22">
        <v>604</v>
      </c>
      <c r="L33" s="21">
        <v>-7.926829268292678</v>
      </c>
      <c r="M33" s="22">
        <v>161</v>
      </c>
      <c r="N33" s="21">
        <v>-26.146788990825684</v>
      </c>
      <c r="O33" s="22">
        <v>443</v>
      </c>
      <c r="P33" s="23">
        <v>5.727923627684973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622</v>
      </c>
      <c r="D34" s="21">
        <v>38.83928571428572</v>
      </c>
      <c r="E34" s="22">
        <v>259</v>
      </c>
      <c r="F34" s="21">
        <v>11.637931034482762</v>
      </c>
      <c r="G34" s="22">
        <v>148</v>
      </c>
      <c r="H34" s="21">
        <v>66.29213483146069</v>
      </c>
      <c r="I34" s="22">
        <v>0</v>
      </c>
      <c r="J34" s="21">
        <v>-100</v>
      </c>
      <c r="K34" s="22">
        <v>215</v>
      </c>
      <c r="L34" s="21">
        <v>108.73786407766991</v>
      </c>
      <c r="M34" s="22">
        <v>75</v>
      </c>
      <c r="N34" s="21" t="s">
        <v>70</v>
      </c>
      <c r="O34" s="22">
        <v>140</v>
      </c>
      <c r="P34" s="23">
        <v>35.92233009708738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457</v>
      </c>
      <c r="D35" s="21">
        <v>-1.7204301075268802</v>
      </c>
      <c r="E35" s="22">
        <v>281</v>
      </c>
      <c r="F35" s="21">
        <v>32.54716981132074</v>
      </c>
      <c r="G35" s="22">
        <v>116</v>
      </c>
      <c r="H35" s="21">
        <v>-21.621621621621628</v>
      </c>
      <c r="I35" s="22">
        <v>0</v>
      </c>
      <c r="J35" s="21">
        <v>-100</v>
      </c>
      <c r="K35" s="22">
        <v>60</v>
      </c>
      <c r="L35" s="21">
        <v>-42.307692307692314</v>
      </c>
      <c r="M35" s="22">
        <v>0</v>
      </c>
      <c r="N35" s="21">
        <v>-100</v>
      </c>
      <c r="O35" s="22">
        <v>60</v>
      </c>
      <c r="P35" s="23">
        <v>22.448979591836732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305</v>
      </c>
      <c r="D36" s="21">
        <v>41.86046511627907</v>
      </c>
      <c r="E36" s="22">
        <v>154</v>
      </c>
      <c r="F36" s="21">
        <v>42.59259259259258</v>
      </c>
      <c r="G36" s="22">
        <v>81</v>
      </c>
      <c r="H36" s="21">
        <v>138.23529411764704</v>
      </c>
      <c r="I36" s="22">
        <v>1</v>
      </c>
      <c r="J36" s="21" t="s">
        <v>70</v>
      </c>
      <c r="K36" s="22">
        <v>69</v>
      </c>
      <c r="L36" s="21">
        <v>-5.479452054794521</v>
      </c>
      <c r="M36" s="22">
        <v>51</v>
      </c>
      <c r="N36" s="21">
        <v>-7.2727272727272805</v>
      </c>
      <c r="O36" s="22">
        <v>18</v>
      </c>
      <c r="P36" s="23">
        <v>0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231</v>
      </c>
      <c r="D37" s="21">
        <v>14.925373134328353</v>
      </c>
      <c r="E37" s="22">
        <v>140</v>
      </c>
      <c r="F37" s="21">
        <v>34.61538461538461</v>
      </c>
      <c r="G37" s="22">
        <v>87</v>
      </c>
      <c r="H37" s="21">
        <v>2.35294117647058</v>
      </c>
      <c r="I37" s="22">
        <v>0</v>
      </c>
      <c r="J37" s="21" t="s">
        <v>71</v>
      </c>
      <c r="K37" s="22">
        <v>4</v>
      </c>
      <c r="L37" s="21">
        <v>-66.66666666666667</v>
      </c>
      <c r="M37" s="22">
        <v>0</v>
      </c>
      <c r="N37" s="21" t="s">
        <v>71</v>
      </c>
      <c r="O37" s="22">
        <v>4</v>
      </c>
      <c r="P37" s="23">
        <v>-66.66666666666667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735</v>
      </c>
      <c r="D38" s="21">
        <v>-23.91304347826086</v>
      </c>
      <c r="E38" s="22">
        <v>388</v>
      </c>
      <c r="F38" s="21">
        <v>-4.668304668304671</v>
      </c>
      <c r="G38" s="22">
        <v>223</v>
      </c>
      <c r="H38" s="21">
        <v>-24.66216216216216</v>
      </c>
      <c r="I38" s="22">
        <v>4</v>
      </c>
      <c r="J38" s="21">
        <v>-97.2027972027972</v>
      </c>
      <c r="K38" s="22">
        <v>120</v>
      </c>
      <c r="L38" s="21">
        <v>0</v>
      </c>
      <c r="M38" s="22">
        <v>0</v>
      </c>
      <c r="N38" s="21">
        <v>-100</v>
      </c>
      <c r="O38" s="22">
        <v>120</v>
      </c>
      <c r="P38" s="23">
        <v>100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1580</v>
      </c>
      <c r="D39" s="21">
        <v>3.1331592689295036</v>
      </c>
      <c r="E39" s="22">
        <v>494</v>
      </c>
      <c r="F39" s="21">
        <v>12.27272727272728</v>
      </c>
      <c r="G39" s="22">
        <v>747</v>
      </c>
      <c r="H39" s="21">
        <v>59.957173447537485</v>
      </c>
      <c r="I39" s="22">
        <v>1</v>
      </c>
      <c r="J39" s="21">
        <v>0</v>
      </c>
      <c r="K39" s="22">
        <v>338</v>
      </c>
      <c r="L39" s="21">
        <v>-45.833333333333336</v>
      </c>
      <c r="M39" s="22">
        <v>66</v>
      </c>
      <c r="N39" s="21">
        <v>-82.94573643410853</v>
      </c>
      <c r="O39" s="22">
        <v>263</v>
      </c>
      <c r="P39" s="23">
        <v>11.914893617021278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553</v>
      </c>
      <c r="D40" s="21">
        <v>19.95661605206074</v>
      </c>
      <c r="E40" s="22">
        <v>316</v>
      </c>
      <c r="F40" s="21">
        <v>12.455516014234874</v>
      </c>
      <c r="G40" s="22">
        <v>147</v>
      </c>
      <c r="H40" s="21">
        <v>13.07692307692308</v>
      </c>
      <c r="I40" s="22">
        <v>3</v>
      </c>
      <c r="J40" s="21" t="s">
        <v>70</v>
      </c>
      <c r="K40" s="22">
        <v>87</v>
      </c>
      <c r="L40" s="21">
        <v>74</v>
      </c>
      <c r="M40" s="22">
        <v>0</v>
      </c>
      <c r="N40" s="21" t="s">
        <v>71</v>
      </c>
      <c r="O40" s="22">
        <v>87</v>
      </c>
      <c r="P40" s="23">
        <v>74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263</v>
      </c>
      <c r="D41" s="21">
        <v>39.89361702127661</v>
      </c>
      <c r="E41" s="22">
        <v>155</v>
      </c>
      <c r="F41" s="21">
        <v>9.154929577464799</v>
      </c>
      <c r="G41" s="22">
        <v>88</v>
      </c>
      <c r="H41" s="21">
        <v>363.15789473684214</v>
      </c>
      <c r="I41" s="22">
        <v>0</v>
      </c>
      <c r="J41" s="21">
        <v>-100</v>
      </c>
      <c r="K41" s="22">
        <v>20</v>
      </c>
      <c r="L41" s="21">
        <v>-23.076923076923066</v>
      </c>
      <c r="M41" s="22">
        <v>0</v>
      </c>
      <c r="N41" s="21" t="s">
        <v>71</v>
      </c>
      <c r="O41" s="22">
        <v>20</v>
      </c>
      <c r="P41" s="23">
        <v>-23.076923076923066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457</v>
      </c>
      <c r="D42" s="21">
        <v>11.192214111922155</v>
      </c>
      <c r="E42" s="22">
        <v>214</v>
      </c>
      <c r="F42" s="21">
        <v>-0.9259259259259238</v>
      </c>
      <c r="G42" s="22">
        <v>193</v>
      </c>
      <c r="H42" s="21">
        <v>93</v>
      </c>
      <c r="I42" s="22">
        <v>0</v>
      </c>
      <c r="J42" s="21" t="s">
        <v>71</v>
      </c>
      <c r="K42" s="22">
        <v>50</v>
      </c>
      <c r="L42" s="21">
        <v>-47.36842105263158</v>
      </c>
      <c r="M42" s="22">
        <v>0</v>
      </c>
      <c r="N42" s="21">
        <v>-100</v>
      </c>
      <c r="O42" s="22">
        <v>50</v>
      </c>
      <c r="P42" s="23">
        <v>8.695652173913032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1025</v>
      </c>
      <c r="D43" s="21">
        <v>55.53869499241276</v>
      </c>
      <c r="E43" s="22">
        <v>345</v>
      </c>
      <c r="F43" s="21">
        <v>12.74509803921569</v>
      </c>
      <c r="G43" s="22">
        <v>520</v>
      </c>
      <c r="H43" s="21">
        <v>78.08219178082192</v>
      </c>
      <c r="I43" s="22">
        <v>60</v>
      </c>
      <c r="J43" s="21" t="s">
        <v>70</v>
      </c>
      <c r="K43" s="22">
        <v>100</v>
      </c>
      <c r="L43" s="21">
        <v>63.934426229508205</v>
      </c>
      <c r="M43" s="22">
        <v>58</v>
      </c>
      <c r="N43" s="21" t="s">
        <v>70</v>
      </c>
      <c r="O43" s="22">
        <v>42</v>
      </c>
      <c r="P43" s="23">
        <v>-31.14754098360656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213</v>
      </c>
      <c r="D44" s="21">
        <v>-8.974358974358978</v>
      </c>
      <c r="E44" s="22">
        <v>110</v>
      </c>
      <c r="F44" s="21">
        <v>-10.569105691056919</v>
      </c>
      <c r="G44" s="22">
        <v>69</v>
      </c>
      <c r="H44" s="21">
        <v>56.81818181818181</v>
      </c>
      <c r="I44" s="22">
        <v>1</v>
      </c>
      <c r="J44" s="21">
        <v>-66.66666666666667</v>
      </c>
      <c r="K44" s="22">
        <v>33</v>
      </c>
      <c r="L44" s="21">
        <v>-48.4375</v>
      </c>
      <c r="M44" s="22">
        <v>0</v>
      </c>
      <c r="N44" s="21">
        <v>-100</v>
      </c>
      <c r="O44" s="22">
        <v>33</v>
      </c>
      <c r="P44" s="23">
        <v>32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3957</v>
      </c>
      <c r="D45" s="21">
        <v>50.39908779931585</v>
      </c>
      <c r="E45" s="22">
        <v>909</v>
      </c>
      <c r="F45" s="21">
        <v>21.038615179760313</v>
      </c>
      <c r="G45" s="22">
        <v>1857</v>
      </c>
      <c r="H45" s="21">
        <v>82.41650294695481</v>
      </c>
      <c r="I45" s="22">
        <v>7</v>
      </c>
      <c r="J45" s="21">
        <v>16.66666666666667</v>
      </c>
      <c r="K45" s="22">
        <v>1184</v>
      </c>
      <c r="L45" s="21">
        <v>38.3177570093458</v>
      </c>
      <c r="M45" s="22">
        <v>724</v>
      </c>
      <c r="N45" s="21">
        <v>43.93638170974154</v>
      </c>
      <c r="O45" s="22">
        <v>460</v>
      </c>
      <c r="P45" s="23">
        <v>30.311614730878176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413</v>
      </c>
      <c r="D46" s="21">
        <v>15.686274509803937</v>
      </c>
      <c r="E46" s="22">
        <v>193</v>
      </c>
      <c r="F46" s="21">
        <v>1.5789473684210549</v>
      </c>
      <c r="G46" s="22">
        <v>164</v>
      </c>
      <c r="H46" s="21">
        <v>43.859649122807014</v>
      </c>
      <c r="I46" s="22">
        <v>2</v>
      </c>
      <c r="J46" s="21">
        <v>0</v>
      </c>
      <c r="K46" s="22">
        <v>54</v>
      </c>
      <c r="L46" s="21">
        <v>5.882352941176478</v>
      </c>
      <c r="M46" s="22">
        <v>0</v>
      </c>
      <c r="N46" s="21" t="s">
        <v>71</v>
      </c>
      <c r="O46" s="22">
        <v>54</v>
      </c>
      <c r="P46" s="23">
        <v>5.882352941176478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509</v>
      </c>
      <c r="D47" s="21">
        <v>-17.903225806451616</v>
      </c>
      <c r="E47" s="22">
        <v>272</v>
      </c>
      <c r="F47" s="21">
        <v>19.298245614035082</v>
      </c>
      <c r="G47" s="22">
        <v>120</v>
      </c>
      <c r="H47" s="21">
        <v>-55.55555555555556</v>
      </c>
      <c r="I47" s="22">
        <v>15</v>
      </c>
      <c r="J47" s="21">
        <v>15.384615384615373</v>
      </c>
      <c r="K47" s="22">
        <v>102</v>
      </c>
      <c r="L47" s="21">
        <v>-6.422018348623851</v>
      </c>
      <c r="M47" s="22">
        <v>69</v>
      </c>
      <c r="N47" s="21">
        <v>-11.538461538461547</v>
      </c>
      <c r="O47" s="22">
        <v>33</v>
      </c>
      <c r="P47" s="23">
        <v>6.451612903225794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1053</v>
      </c>
      <c r="D48" s="21">
        <v>-9.845890410958901</v>
      </c>
      <c r="E48" s="22">
        <v>535</v>
      </c>
      <c r="F48" s="21">
        <v>20.224719101123597</v>
      </c>
      <c r="G48" s="22">
        <v>367</v>
      </c>
      <c r="H48" s="21">
        <v>-29.013539651837533</v>
      </c>
      <c r="I48" s="22">
        <v>1</v>
      </c>
      <c r="J48" s="21">
        <v>-50</v>
      </c>
      <c r="K48" s="22">
        <v>150</v>
      </c>
      <c r="L48" s="21">
        <v>-26.470588235294116</v>
      </c>
      <c r="M48" s="22">
        <v>0</v>
      </c>
      <c r="N48" s="21">
        <v>-100</v>
      </c>
      <c r="O48" s="22">
        <v>150</v>
      </c>
      <c r="P48" s="23">
        <v>41.509433962264154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487</v>
      </c>
      <c r="D49" s="21">
        <v>-27.529761904761912</v>
      </c>
      <c r="E49" s="22">
        <v>288</v>
      </c>
      <c r="F49" s="21">
        <v>23.605150214592285</v>
      </c>
      <c r="G49" s="22">
        <v>95</v>
      </c>
      <c r="H49" s="21">
        <v>-74.46236559139786</v>
      </c>
      <c r="I49" s="22">
        <v>1</v>
      </c>
      <c r="J49" s="21">
        <v>-50</v>
      </c>
      <c r="K49" s="22">
        <v>103</v>
      </c>
      <c r="L49" s="21">
        <v>58.46153846153845</v>
      </c>
      <c r="M49" s="22">
        <v>0</v>
      </c>
      <c r="N49" s="21" t="s">
        <v>71</v>
      </c>
      <c r="O49" s="22">
        <v>103</v>
      </c>
      <c r="P49" s="23">
        <v>58.46153846153845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540</v>
      </c>
      <c r="D50" s="21">
        <v>-5.759162303664922</v>
      </c>
      <c r="E50" s="22">
        <v>284</v>
      </c>
      <c r="F50" s="21">
        <v>1.4285714285714164</v>
      </c>
      <c r="G50" s="22">
        <v>185</v>
      </c>
      <c r="H50" s="21">
        <v>-14.74654377880185</v>
      </c>
      <c r="I50" s="22">
        <v>0</v>
      </c>
      <c r="J50" s="21" t="s">
        <v>71</v>
      </c>
      <c r="K50" s="22">
        <v>71</v>
      </c>
      <c r="L50" s="21">
        <v>-6.578947368421055</v>
      </c>
      <c r="M50" s="22">
        <v>0</v>
      </c>
      <c r="N50" s="21" t="s">
        <v>71</v>
      </c>
      <c r="O50" s="22">
        <v>71</v>
      </c>
      <c r="P50" s="23">
        <v>-6.578947368421055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944</v>
      </c>
      <c r="D51" s="21">
        <v>26.203208556149733</v>
      </c>
      <c r="E51" s="22">
        <v>409</v>
      </c>
      <c r="F51" s="21">
        <v>0.7389162561576228</v>
      </c>
      <c r="G51" s="22">
        <v>267</v>
      </c>
      <c r="H51" s="21">
        <v>13.13559322033899</v>
      </c>
      <c r="I51" s="22">
        <v>3</v>
      </c>
      <c r="J51" s="21">
        <v>200</v>
      </c>
      <c r="K51" s="22">
        <v>265</v>
      </c>
      <c r="L51" s="21">
        <v>152.38095238095238</v>
      </c>
      <c r="M51" s="22">
        <v>188</v>
      </c>
      <c r="N51" s="21">
        <v>548.2758620689655</v>
      </c>
      <c r="O51" s="22">
        <v>77</v>
      </c>
      <c r="P51" s="23">
        <v>1.3157894736842053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713</v>
      </c>
      <c r="D52" s="25">
        <v>18.83333333333333</v>
      </c>
      <c r="E52" s="26">
        <v>270</v>
      </c>
      <c r="F52" s="25">
        <v>45.94594594594594</v>
      </c>
      <c r="G52" s="26">
        <v>319</v>
      </c>
      <c r="H52" s="25">
        <v>4.934210526315795</v>
      </c>
      <c r="I52" s="26">
        <v>10</v>
      </c>
      <c r="J52" s="25" t="s">
        <v>70</v>
      </c>
      <c r="K52" s="26">
        <v>114</v>
      </c>
      <c r="L52" s="25">
        <v>2.7027027027026946</v>
      </c>
      <c r="M52" s="26">
        <v>0</v>
      </c>
      <c r="N52" s="25">
        <v>-100</v>
      </c>
      <c r="O52" s="26">
        <v>114</v>
      </c>
      <c r="P52" s="27">
        <v>96.55172413793102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73178</v>
      </c>
      <c r="D53" s="29">
        <v>4.262958424757073</v>
      </c>
      <c r="E53" s="30">
        <v>25659</v>
      </c>
      <c r="F53" s="29">
        <v>14.872185163629851</v>
      </c>
      <c r="G53" s="30">
        <v>28254</v>
      </c>
      <c r="H53" s="29">
        <v>12.776912944557537</v>
      </c>
      <c r="I53" s="30">
        <v>410</v>
      </c>
      <c r="J53" s="29">
        <v>-35.635792778649915</v>
      </c>
      <c r="K53" s="30">
        <v>18855</v>
      </c>
      <c r="L53" s="29">
        <v>-14.910420145313424</v>
      </c>
      <c r="M53" s="30">
        <v>7251</v>
      </c>
      <c r="N53" s="29">
        <v>-39.423558897243105</v>
      </c>
      <c r="O53" s="30">
        <v>11505</v>
      </c>
      <c r="P53" s="31">
        <v>14.637305699481871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3285</v>
      </c>
      <c r="D54" s="21">
        <v>19.324373410824563</v>
      </c>
      <c r="E54" s="22">
        <v>1224</v>
      </c>
      <c r="F54" s="21">
        <v>17.01720841300191</v>
      </c>
      <c r="G54" s="22">
        <v>1438</v>
      </c>
      <c r="H54" s="21">
        <v>8.283132530120469</v>
      </c>
      <c r="I54" s="22">
        <v>49</v>
      </c>
      <c r="J54" s="21">
        <v>16.66666666666667</v>
      </c>
      <c r="K54" s="22">
        <v>574</v>
      </c>
      <c r="L54" s="21">
        <v>70.32640949554894</v>
      </c>
      <c r="M54" s="22">
        <v>341</v>
      </c>
      <c r="N54" s="21">
        <v>305.9523809523809</v>
      </c>
      <c r="O54" s="22">
        <v>233</v>
      </c>
      <c r="P54" s="23">
        <v>-7.905138339920953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4484</v>
      </c>
      <c r="D55" s="21">
        <v>12.296518908089155</v>
      </c>
      <c r="E55" s="22">
        <v>2214</v>
      </c>
      <c r="F55" s="21">
        <v>11.536523929471045</v>
      </c>
      <c r="G55" s="22">
        <v>1495</v>
      </c>
      <c r="H55" s="21">
        <v>4.3994413407821185</v>
      </c>
      <c r="I55" s="22">
        <v>13</v>
      </c>
      <c r="J55" s="21">
        <v>0</v>
      </c>
      <c r="K55" s="22">
        <v>762</v>
      </c>
      <c r="L55" s="21">
        <v>35.34635879218473</v>
      </c>
      <c r="M55" s="22">
        <v>55</v>
      </c>
      <c r="N55" s="21">
        <v>-29.48717948717949</v>
      </c>
      <c r="O55" s="22">
        <v>707</v>
      </c>
      <c r="P55" s="23">
        <v>45.77319587628864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28093</v>
      </c>
      <c r="D56" s="21">
        <v>-6.76689234036904</v>
      </c>
      <c r="E56" s="22">
        <v>8467</v>
      </c>
      <c r="F56" s="21">
        <v>22.108451110470156</v>
      </c>
      <c r="G56" s="22">
        <v>11373</v>
      </c>
      <c r="H56" s="21">
        <v>8.697314345789934</v>
      </c>
      <c r="I56" s="22">
        <v>73</v>
      </c>
      <c r="J56" s="21">
        <v>-39.16666666666667</v>
      </c>
      <c r="K56" s="22">
        <v>8180</v>
      </c>
      <c r="L56" s="21">
        <v>-35.15655965120888</v>
      </c>
      <c r="M56" s="22">
        <v>2795</v>
      </c>
      <c r="N56" s="21">
        <v>-63.800025903380394</v>
      </c>
      <c r="O56" s="22">
        <v>5321</v>
      </c>
      <c r="P56" s="23">
        <v>10.600706713780923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2422</v>
      </c>
      <c r="D57" s="21">
        <v>5.304347826086953</v>
      </c>
      <c r="E57" s="22">
        <v>1322</v>
      </c>
      <c r="F57" s="21">
        <v>11.185870479394453</v>
      </c>
      <c r="G57" s="22">
        <v>883</v>
      </c>
      <c r="H57" s="21">
        <v>-0.6749156355455597</v>
      </c>
      <c r="I57" s="22">
        <v>1</v>
      </c>
      <c r="J57" s="21">
        <v>-95.83333333333333</v>
      </c>
      <c r="K57" s="22">
        <v>216</v>
      </c>
      <c r="L57" s="21">
        <v>9.09090909090908</v>
      </c>
      <c r="M57" s="22">
        <v>0</v>
      </c>
      <c r="N57" s="21" t="s">
        <v>70</v>
      </c>
      <c r="O57" s="22">
        <v>216</v>
      </c>
      <c r="P57" s="23">
        <v>9.09090909090908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8480</v>
      </c>
      <c r="D58" s="21">
        <v>13.764421786960028</v>
      </c>
      <c r="E58" s="22">
        <v>3574</v>
      </c>
      <c r="F58" s="21">
        <v>7.650602409638552</v>
      </c>
      <c r="G58" s="22">
        <v>2556</v>
      </c>
      <c r="H58" s="21">
        <v>15.499322187076373</v>
      </c>
      <c r="I58" s="22">
        <v>62</v>
      </c>
      <c r="J58" s="21">
        <v>226.31578947368422</v>
      </c>
      <c r="K58" s="22">
        <v>2288</v>
      </c>
      <c r="L58" s="21">
        <v>20.294426919032603</v>
      </c>
      <c r="M58" s="22">
        <v>727</v>
      </c>
      <c r="N58" s="21">
        <v>-3.195739014647131</v>
      </c>
      <c r="O58" s="22">
        <v>1557</v>
      </c>
      <c r="P58" s="23">
        <v>35.50913838120104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12436</v>
      </c>
      <c r="D59" s="21">
        <v>9.878070330447073</v>
      </c>
      <c r="E59" s="22">
        <v>3382</v>
      </c>
      <c r="F59" s="21">
        <v>12.06096752816434</v>
      </c>
      <c r="G59" s="22">
        <v>4980</v>
      </c>
      <c r="H59" s="21">
        <v>18.20555423688583</v>
      </c>
      <c r="I59" s="22">
        <v>103</v>
      </c>
      <c r="J59" s="21">
        <v>-57.95918367346939</v>
      </c>
      <c r="K59" s="22">
        <v>3971</v>
      </c>
      <c r="L59" s="21">
        <v>3.35762623633525</v>
      </c>
      <c r="M59" s="22">
        <v>2177</v>
      </c>
      <c r="N59" s="21">
        <v>9.342039176293326</v>
      </c>
      <c r="O59" s="22">
        <v>1772</v>
      </c>
      <c r="P59" s="23">
        <v>-1.060859854829701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3404</v>
      </c>
      <c r="D60" s="21">
        <v>0.8592592592592467</v>
      </c>
      <c r="E60" s="22">
        <v>1492</v>
      </c>
      <c r="F60" s="21">
        <v>11.343283582089555</v>
      </c>
      <c r="G60" s="22">
        <v>1285</v>
      </c>
      <c r="H60" s="21">
        <v>26.97628458498025</v>
      </c>
      <c r="I60" s="22">
        <v>9</v>
      </c>
      <c r="J60" s="21">
        <v>-93.75</v>
      </c>
      <c r="K60" s="22">
        <v>618</v>
      </c>
      <c r="L60" s="21">
        <v>-29.692832764505113</v>
      </c>
      <c r="M60" s="22">
        <v>117</v>
      </c>
      <c r="N60" s="21">
        <v>-76.69322709163347</v>
      </c>
      <c r="O60" s="22">
        <v>492</v>
      </c>
      <c r="P60" s="23">
        <v>31.200000000000017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1958</v>
      </c>
      <c r="D61" s="21">
        <v>31.23324396782843</v>
      </c>
      <c r="E61" s="22">
        <v>824</v>
      </c>
      <c r="F61" s="21">
        <v>4.701397712833554</v>
      </c>
      <c r="G61" s="22">
        <v>870</v>
      </c>
      <c r="H61" s="21">
        <v>91.20879120879121</v>
      </c>
      <c r="I61" s="22">
        <v>61</v>
      </c>
      <c r="J61" s="21">
        <v>1425</v>
      </c>
      <c r="K61" s="22">
        <v>203</v>
      </c>
      <c r="L61" s="21">
        <v>-17.47967479674797</v>
      </c>
      <c r="M61" s="22">
        <v>58</v>
      </c>
      <c r="N61" s="21">
        <v>-34.09090909090909</v>
      </c>
      <c r="O61" s="22">
        <v>145</v>
      </c>
      <c r="P61" s="23">
        <v>-8.22784810126582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7903</v>
      </c>
      <c r="D62" s="21">
        <v>16.752843846949332</v>
      </c>
      <c r="E62" s="22">
        <v>2890</v>
      </c>
      <c r="F62" s="21">
        <v>14.09395973154362</v>
      </c>
      <c r="G62" s="22">
        <v>3055</v>
      </c>
      <c r="H62" s="21">
        <v>11.33381924198251</v>
      </c>
      <c r="I62" s="22">
        <v>29</v>
      </c>
      <c r="J62" s="21">
        <v>11.538461538461547</v>
      </c>
      <c r="K62" s="22">
        <v>1929</v>
      </c>
      <c r="L62" s="21">
        <v>31.582537517053197</v>
      </c>
      <c r="M62" s="22">
        <v>981</v>
      </c>
      <c r="N62" s="21">
        <v>38.559322033898326</v>
      </c>
      <c r="O62" s="22">
        <v>948</v>
      </c>
      <c r="P62" s="23">
        <v>25.06596306068603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713</v>
      </c>
      <c r="D63" s="29">
        <v>18.83333333333333</v>
      </c>
      <c r="E63" s="30">
        <v>270</v>
      </c>
      <c r="F63" s="29">
        <v>45.94594594594594</v>
      </c>
      <c r="G63" s="30">
        <v>319</v>
      </c>
      <c r="H63" s="29">
        <v>4.934210526315795</v>
      </c>
      <c r="I63" s="30">
        <v>10</v>
      </c>
      <c r="J63" s="29" t="s">
        <v>70</v>
      </c>
      <c r="K63" s="30">
        <v>114</v>
      </c>
      <c r="L63" s="29">
        <v>2.7027027027026946</v>
      </c>
      <c r="M63" s="30">
        <v>0</v>
      </c>
      <c r="N63" s="29">
        <v>-100</v>
      </c>
      <c r="O63" s="30">
        <v>114</v>
      </c>
      <c r="P63" s="31">
        <v>96.55172413793102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23080</v>
      </c>
      <c r="D64" s="21">
        <v>-10.483652018772062</v>
      </c>
      <c r="E64" s="22">
        <v>5477</v>
      </c>
      <c r="F64" s="21">
        <v>21.603019538188278</v>
      </c>
      <c r="G64" s="22">
        <v>10072</v>
      </c>
      <c r="H64" s="21">
        <v>8.992533275619536</v>
      </c>
      <c r="I64" s="22">
        <v>68</v>
      </c>
      <c r="J64" s="21">
        <v>-35.23809523809524</v>
      </c>
      <c r="K64" s="22">
        <v>7463</v>
      </c>
      <c r="L64" s="21">
        <v>-37.45914690354479</v>
      </c>
      <c r="M64" s="22">
        <v>2795</v>
      </c>
      <c r="N64" s="21">
        <v>-63.800025903380394</v>
      </c>
      <c r="O64" s="22">
        <v>4604</v>
      </c>
      <c r="P64" s="23">
        <v>11.503996124969731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8480</v>
      </c>
      <c r="D65" s="21">
        <v>13.764421786960028</v>
      </c>
      <c r="E65" s="22">
        <v>3574</v>
      </c>
      <c r="F65" s="21">
        <v>7.650602409638552</v>
      </c>
      <c r="G65" s="22">
        <v>2556</v>
      </c>
      <c r="H65" s="21">
        <v>15.499322187076373</v>
      </c>
      <c r="I65" s="22">
        <v>62</v>
      </c>
      <c r="J65" s="21">
        <v>226.31578947368422</v>
      </c>
      <c r="K65" s="22">
        <v>2288</v>
      </c>
      <c r="L65" s="21">
        <v>20.294426919032603</v>
      </c>
      <c r="M65" s="22">
        <v>727</v>
      </c>
      <c r="N65" s="21">
        <v>-3.195739014647131</v>
      </c>
      <c r="O65" s="22">
        <v>1557</v>
      </c>
      <c r="P65" s="23">
        <v>35.50913838120104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12436</v>
      </c>
      <c r="D66" s="21">
        <v>9.878070330447073</v>
      </c>
      <c r="E66" s="22">
        <v>3382</v>
      </c>
      <c r="F66" s="21">
        <v>12.06096752816434</v>
      </c>
      <c r="G66" s="22">
        <v>4980</v>
      </c>
      <c r="H66" s="21">
        <v>18.20555423688583</v>
      </c>
      <c r="I66" s="22">
        <v>103</v>
      </c>
      <c r="J66" s="21">
        <v>-57.95918367346939</v>
      </c>
      <c r="K66" s="22">
        <v>3971</v>
      </c>
      <c r="L66" s="21">
        <v>3.35762623633525</v>
      </c>
      <c r="M66" s="22">
        <v>2177</v>
      </c>
      <c r="N66" s="21">
        <v>9.342039176293326</v>
      </c>
      <c r="O66" s="22">
        <v>1772</v>
      </c>
      <c r="P66" s="23">
        <v>-1.060859854829701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29182</v>
      </c>
      <c r="D67" s="29">
        <v>13.854317037961849</v>
      </c>
      <c r="E67" s="30">
        <v>13226</v>
      </c>
      <c r="F67" s="29">
        <v>15.058721183123097</v>
      </c>
      <c r="G67" s="30">
        <v>10646</v>
      </c>
      <c r="H67" s="29">
        <v>13.424248881312593</v>
      </c>
      <c r="I67" s="30">
        <v>177</v>
      </c>
      <c r="J67" s="29">
        <v>-33.95522388059702</v>
      </c>
      <c r="K67" s="30">
        <v>5133</v>
      </c>
      <c r="L67" s="29">
        <v>14.524765729585013</v>
      </c>
      <c r="M67" s="30">
        <v>1552</v>
      </c>
      <c r="N67" s="29">
        <v>2.9860650298606544</v>
      </c>
      <c r="O67" s="30">
        <v>3572</v>
      </c>
      <c r="P67" s="31">
        <v>20.39096730704415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84"/>
      <c r="D2" s="85" t="s">
        <v>149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2" t="s">
        <v>72</v>
      </c>
      <c r="P2" s="2"/>
    </row>
    <row r="3" spans="2:28" s="4" customFormat="1" ht="15.75" customHeight="1">
      <c r="B3" s="3"/>
      <c r="C3" s="83" t="s">
        <v>0</v>
      </c>
      <c r="D3" s="86"/>
      <c r="E3" s="82" t="s">
        <v>1</v>
      </c>
      <c r="F3" s="86"/>
      <c r="G3" s="82" t="s">
        <v>2</v>
      </c>
      <c r="H3" s="86"/>
      <c r="I3" s="82" t="s">
        <v>3</v>
      </c>
      <c r="J3" s="86"/>
      <c r="K3" s="82" t="s">
        <v>4</v>
      </c>
      <c r="L3" s="86"/>
      <c r="M3" s="82" t="s">
        <v>5</v>
      </c>
      <c r="N3" s="86"/>
      <c r="O3" s="82" t="s">
        <v>6</v>
      </c>
      <c r="P3" s="87"/>
      <c r="S3" s="88"/>
      <c r="T3" s="88"/>
      <c r="U3" s="89"/>
      <c r="V3" s="90"/>
      <c r="W3" s="90"/>
      <c r="X3" s="90"/>
      <c r="Y3" s="90"/>
      <c r="Z3" s="90"/>
      <c r="AA3" s="90"/>
      <c r="AB3" s="90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91" t="s">
        <v>80</v>
      </c>
      <c r="T4" s="91" t="s">
        <v>81</v>
      </c>
      <c r="U4" s="92" t="s">
        <v>82</v>
      </c>
      <c r="V4" s="93" t="s">
        <v>83</v>
      </c>
      <c r="W4" s="93" t="s">
        <v>84</v>
      </c>
      <c r="X4" s="93" t="s">
        <v>85</v>
      </c>
      <c r="Y4" s="93" t="s">
        <v>86</v>
      </c>
      <c r="Z4" s="93" t="s">
        <v>87</v>
      </c>
      <c r="AA4" s="93" t="s">
        <v>88</v>
      </c>
      <c r="AB4" s="93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94"/>
      <c r="T5" s="94"/>
      <c r="U5" s="95"/>
      <c r="V5" s="96"/>
      <c r="W5" s="96"/>
      <c r="X5" s="96"/>
      <c r="Y5" s="96"/>
      <c r="Z5" s="96"/>
      <c r="AA5" s="96"/>
      <c r="AB5" s="96"/>
    </row>
    <row r="6" spans="2:28" ht="15.75" customHeight="1" thickTop="1">
      <c r="B6" s="11" t="s">
        <v>10</v>
      </c>
      <c r="C6" s="20">
        <v>2996</v>
      </c>
      <c r="D6" s="21">
        <v>-20.234291799787</v>
      </c>
      <c r="E6" s="22">
        <v>1243</v>
      </c>
      <c r="F6" s="21">
        <v>17.819905213270147</v>
      </c>
      <c r="G6" s="22">
        <v>1390</v>
      </c>
      <c r="H6" s="21">
        <v>-19.32675565873477</v>
      </c>
      <c r="I6" s="22">
        <v>135</v>
      </c>
      <c r="J6" s="21">
        <v>80</v>
      </c>
      <c r="K6" s="22">
        <v>228</v>
      </c>
      <c r="L6" s="21">
        <v>-74.75083056478405</v>
      </c>
      <c r="M6" s="22">
        <v>0</v>
      </c>
      <c r="N6" s="21">
        <v>-100</v>
      </c>
      <c r="O6" s="22">
        <v>220</v>
      </c>
      <c r="P6" s="23">
        <v>6.796116504854368</v>
      </c>
      <c r="R6" s="1" t="s">
        <v>143</v>
      </c>
      <c r="S6" s="97" t="s">
        <v>144</v>
      </c>
      <c r="T6" s="97" t="s">
        <v>101</v>
      </c>
      <c r="U6" s="97" t="s">
        <v>95</v>
      </c>
      <c r="V6" s="98">
        <v>3186</v>
      </c>
      <c r="W6" s="98">
        <v>969</v>
      </c>
      <c r="X6" s="98">
        <v>1581</v>
      </c>
      <c r="Y6" s="98">
        <v>52</v>
      </c>
      <c r="Z6" s="98">
        <v>584</v>
      </c>
      <c r="AA6" s="98">
        <v>376</v>
      </c>
      <c r="AB6" s="98">
        <v>208</v>
      </c>
    </row>
    <row r="7" spans="2:28" ht="15.75" customHeight="1">
      <c r="B7" s="11" t="s">
        <v>11</v>
      </c>
      <c r="C7" s="20">
        <v>426</v>
      </c>
      <c r="D7" s="21">
        <v>-12.345679012345684</v>
      </c>
      <c r="E7" s="22">
        <v>326</v>
      </c>
      <c r="F7" s="21">
        <v>-1.5105740181268885</v>
      </c>
      <c r="G7" s="22">
        <v>65</v>
      </c>
      <c r="H7" s="21">
        <v>-43.47826086956522</v>
      </c>
      <c r="I7" s="22">
        <v>2</v>
      </c>
      <c r="J7" s="21">
        <v>0</v>
      </c>
      <c r="K7" s="22">
        <v>33</v>
      </c>
      <c r="L7" s="21">
        <v>-13.157894736842096</v>
      </c>
      <c r="M7" s="22">
        <v>0</v>
      </c>
      <c r="N7" s="21" t="s">
        <v>71</v>
      </c>
      <c r="O7" s="22">
        <v>33</v>
      </c>
      <c r="P7" s="23">
        <v>-13.157894736842096</v>
      </c>
      <c r="S7" s="97" t="s">
        <v>144</v>
      </c>
      <c r="T7" s="97" t="s">
        <v>101</v>
      </c>
      <c r="U7" s="97" t="s">
        <v>96</v>
      </c>
      <c r="V7" s="99">
        <v>548</v>
      </c>
      <c r="W7" s="99">
        <v>336</v>
      </c>
      <c r="X7" s="99">
        <v>159</v>
      </c>
      <c r="Y7" s="99">
        <v>0</v>
      </c>
      <c r="Z7" s="99">
        <v>53</v>
      </c>
      <c r="AA7" s="99">
        <v>0</v>
      </c>
      <c r="AB7" s="99">
        <v>53</v>
      </c>
    </row>
    <row r="8" spans="2:28" ht="15.75" customHeight="1">
      <c r="B8" s="11" t="s">
        <v>12</v>
      </c>
      <c r="C8" s="20">
        <v>624</v>
      </c>
      <c r="D8" s="21">
        <v>17.958412098298666</v>
      </c>
      <c r="E8" s="22">
        <v>322</v>
      </c>
      <c r="F8" s="21">
        <v>15.412186379928315</v>
      </c>
      <c r="G8" s="22">
        <v>205</v>
      </c>
      <c r="H8" s="21">
        <v>-1.913875598086122</v>
      </c>
      <c r="I8" s="22">
        <v>1</v>
      </c>
      <c r="J8" s="21" t="s">
        <v>70</v>
      </c>
      <c r="K8" s="22">
        <v>96</v>
      </c>
      <c r="L8" s="21">
        <v>134.14634146341461</v>
      </c>
      <c r="M8" s="22">
        <v>42</v>
      </c>
      <c r="N8" s="21" t="s">
        <v>70</v>
      </c>
      <c r="O8" s="22">
        <v>54</v>
      </c>
      <c r="P8" s="23">
        <v>31.707317073170742</v>
      </c>
      <c r="S8" s="97" t="s">
        <v>144</v>
      </c>
      <c r="T8" s="97" t="s">
        <v>101</v>
      </c>
      <c r="U8" s="97" t="s">
        <v>94</v>
      </c>
      <c r="V8" s="99">
        <v>627</v>
      </c>
      <c r="W8" s="99">
        <v>230</v>
      </c>
      <c r="X8" s="99">
        <v>163</v>
      </c>
      <c r="Y8" s="99">
        <v>0</v>
      </c>
      <c r="Z8" s="99">
        <v>234</v>
      </c>
      <c r="AA8" s="99">
        <v>192</v>
      </c>
      <c r="AB8" s="99">
        <v>42</v>
      </c>
    </row>
    <row r="9" spans="2:28" ht="15.75" customHeight="1">
      <c r="B9" s="11" t="s">
        <v>13</v>
      </c>
      <c r="C9" s="20">
        <v>1462</v>
      </c>
      <c r="D9" s="21">
        <v>29.03795233892322</v>
      </c>
      <c r="E9" s="22">
        <v>456</v>
      </c>
      <c r="F9" s="21">
        <v>13.43283582089552</v>
      </c>
      <c r="G9" s="22">
        <v>681</v>
      </c>
      <c r="H9" s="21">
        <v>39.263803680981596</v>
      </c>
      <c r="I9" s="22">
        <v>2</v>
      </c>
      <c r="J9" s="21">
        <v>0</v>
      </c>
      <c r="K9" s="22">
        <v>323</v>
      </c>
      <c r="L9" s="21">
        <v>34.58333333333334</v>
      </c>
      <c r="M9" s="22">
        <v>0</v>
      </c>
      <c r="N9" s="21" t="s">
        <v>71</v>
      </c>
      <c r="O9" s="22">
        <v>323</v>
      </c>
      <c r="P9" s="23">
        <v>34.58333333333334</v>
      </c>
      <c r="S9" s="97" t="s">
        <v>144</v>
      </c>
      <c r="T9" s="97" t="s">
        <v>101</v>
      </c>
      <c r="U9" s="97" t="s">
        <v>97</v>
      </c>
      <c r="V9" s="99">
        <v>1641</v>
      </c>
      <c r="W9" s="99">
        <v>446</v>
      </c>
      <c r="X9" s="99">
        <v>909</v>
      </c>
      <c r="Y9" s="99">
        <v>15</v>
      </c>
      <c r="Z9" s="99">
        <v>271</v>
      </c>
      <c r="AA9" s="99">
        <v>0</v>
      </c>
      <c r="AB9" s="99">
        <v>271</v>
      </c>
    </row>
    <row r="10" spans="2:28" ht="15.75" customHeight="1">
      <c r="B10" s="11" t="s">
        <v>14</v>
      </c>
      <c r="C10" s="20">
        <v>405</v>
      </c>
      <c r="D10" s="21">
        <v>23.100303951367778</v>
      </c>
      <c r="E10" s="22">
        <v>264</v>
      </c>
      <c r="F10" s="21">
        <v>24.52830188679245</v>
      </c>
      <c r="G10" s="22">
        <v>95</v>
      </c>
      <c r="H10" s="21">
        <v>18.75</v>
      </c>
      <c r="I10" s="22">
        <v>4</v>
      </c>
      <c r="J10" s="21">
        <v>100</v>
      </c>
      <c r="K10" s="22">
        <v>42</v>
      </c>
      <c r="L10" s="21">
        <v>20</v>
      </c>
      <c r="M10" s="22">
        <v>0</v>
      </c>
      <c r="N10" s="21" t="s">
        <v>71</v>
      </c>
      <c r="O10" s="22">
        <v>42</v>
      </c>
      <c r="P10" s="23">
        <v>20</v>
      </c>
      <c r="S10" s="97" t="s">
        <v>144</v>
      </c>
      <c r="T10" s="97" t="s">
        <v>101</v>
      </c>
      <c r="U10" s="97" t="s">
        <v>98</v>
      </c>
      <c r="V10" s="99">
        <v>338</v>
      </c>
      <c r="W10" s="99">
        <v>207</v>
      </c>
      <c r="X10" s="99">
        <v>100</v>
      </c>
      <c r="Y10" s="99">
        <v>1</v>
      </c>
      <c r="Z10" s="99">
        <v>30</v>
      </c>
      <c r="AA10" s="99">
        <v>0</v>
      </c>
      <c r="AB10" s="99">
        <v>30</v>
      </c>
    </row>
    <row r="11" spans="2:28" ht="15.75" customHeight="1">
      <c r="B11" s="11" t="s">
        <v>15</v>
      </c>
      <c r="C11" s="20">
        <v>482</v>
      </c>
      <c r="D11" s="21">
        <v>-10.740740740740733</v>
      </c>
      <c r="E11" s="22">
        <v>272</v>
      </c>
      <c r="F11" s="21">
        <v>-8.108108108108098</v>
      </c>
      <c r="G11" s="22">
        <v>155</v>
      </c>
      <c r="H11" s="21">
        <v>-22.885572139303477</v>
      </c>
      <c r="I11" s="22">
        <v>8</v>
      </c>
      <c r="J11" s="21">
        <v>166.66666666666663</v>
      </c>
      <c r="K11" s="22">
        <v>47</v>
      </c>
      <c r="L11" s="21">
        <v>17.5</v>
      </c>
      <c r="M11" s="22">
        <v>0</v>
      </c>
      <c r="N11" s="21" t="s">
        <v>71</v>
      </c>
      <c r="O11" s="22">
        <v>47</v>
      </c>
      <c r="P11" s="23">
        <v>17.5</v>
      </c>
      <c r="S11" s="97" t="s">
        <v>144</v>
      </c>
      <c r="T11" s="97" t="s">
        <v>101</v>
      </c>
      <c r="U11" s="97" t="s">
        <v>99</v>
      </c>
      <c r="V11" s="99">
        <v>503</v>
      </c>
      <c r="W11" s="99">
        <v>210</v>
      </c>
      <c r="X11" s="99">
        <v>220</v>
      </c>
      <c r="Y11" s="99">
        <v>2</v>
      </c>
      <c r="Z11" s="99">
        <v>71</v>
      </c>
      <c r="AA11" s="99">
        <v>0</v>
      </c>
      <c r="AB11" s="99">
        <v>71</v>
      </c>
    </row>
    <row r="12" spans="2:28" ht="15.75" customHeight="1">
      <c r="B12" s="11" t="s">
        <v>16</v>
      </c>
      <c r="C12" s="20">
        <v>978</v>
      </c>
      <c r="D12" s="21">
        <v>32.16216216216216</v>
      </c>
      <c r="E12" s="22">
        <v>504</v>
      </c>
      <c r="F12" s="21">
        <v>16.66666666666667</v>
      </c>
      <c r="G12" s="22">
        <v>301</v>
      </c>
      <c r="H12" s="21">
        <v>61.8279569892473</v>
      </c>
      <c r="I12" s="22">
        <v>0</v>
      </c>
      <c r="J12" s="21">
        <v>-100</v>
      </c>
      <c r="K12" s="22">
        <v>173</v>
      </c>
      <c r="L12" s="21">
        <v>53.09734513274336</v>
      </c>
      <c r="M12" s="22">
        <v>0</v>
      </c>
      <c r="N12" s="21" t="s">
        <v>71</v>
      </c>
      <c r="O12" s="22">
        <v>173</v>
      </c>
      <c r="P12" s="23">
        <v>53.09734513274336</v>
      </c>
      <c r="S12" s="97" t="s">
        <v>144</v>
      </c>
      <c r="T12" s="97" t="s">
        <v>101</v>
      </c>
      <c r="U12" s="97" t="s">
        <v>100</v>
      </c>
      <c r="V12" s="99">
        <v>772</v>
      </c>
      <c r="W12" s="99">
        <v>383</v>
      </c>
      <c r="X12" s="99">
        <v>280</v>
      </c>
      <c r="Y12" s="99">
        <v>2</v>
      </c>
      <c r="Z12" s="99">
        <v>107</v>
      </c>
      <c r="AA12" s="99">
        <v>0</v>
      </c>
      <c r="AB12" s="99">
        <v>107</v>
      </c>
    </row>
    <row r="13" spans="2:28" ht="15.75" customHeight="1">
      <c r="B13" s="11" t="s">
        <v>17</v>
      </c>
      <c r="C13" s="20">
        <v>1499</v>
      </c>
      <c r="D13" s="21">
        <v>15.396458814472666</v>
      </c>
      <c r="E13" s="22">
        <v>767</v>
      </c>
      <c r="F13" s="21">
        <v>23.90953150242325</v>
      </c>
      <c r="G13" s="22">
        <v>449</v>
      </c>
      <c r="H13" s="21">
        <v>85.53719008264463</v>
      </c>
      <c r="I13" s="22">
        <v>1</v>
      </c>
      <c r="J13" s="21">
        <v>0</v>
      </c>
      <c r="K13" s="22">
        <v>282</v>
      </c>
      <c r="L13" s="21">
        <v>-35.46910755148741</v>
      </c>
      <c r="M13" s="22">
        <v>0</v>
      </c>
      <c r="N13" s="21">
        <v>-100</v>
      </c>
      <c r="O13" s="22">
        <v>282</v>
      </c>
      <c r="P13" s="23">
        <v>65.88235294117649</v>
      </c>
      <c r="S13" s="97" t="s">
        <v>144</v>
      </c>
      <c r="T13" s="97" t="s">
        <v>101</v>
      </c>
      <c r="U13" s="97" t="s">
        <v>101</v>
      </c>
      <c r="V13" s="99">
        <v>1467</v>
      </c>
      <c r="W13" s="99">
        <v>780</v>
      </c>
      <c r="X13" s="99">
        <v>436</v>
      </c>
      <c r="Y13" s="99">
        <v>2</v>
      </c>
      <c r="Z13" s="99">
        <v>249</v>
      </c>
      <c r="AA13" s="99">
        <v>0</v>
      </c>
      <c r="AB13" s="99">
        <v>249</v>
      </c>
    </row>
    <row r="14" spans="2:28" ht="15.75" customHeight="1">
      <c r="B14" s="11" t="s">
        <v>18</v>
      </c>
      <c r="C14" s="20">
        <v>877</v>
      </c>
      <c r="D14" s="21">
        <v>-2.7716186252771564</v>
      </c>
      <c r="E14" s="22">
        <v>521</v>
      </c>
      <c r="F14" s="21">
        <v>12.526997840172797</v>
      </c>
      <c r="G14" s="22">
        <v>156</v>
      </c>
      <c r="H14" s="21">
        <v>-45.64459930313589</v>
      </c>
      <c r="I14" s="22">
        <v>2</v>
      </c>
      <c r="J14" s="21" t="s">
        <v>70</v>
      </c>
      <c r="K14" s="22">
        <v>198</v>
      </c>
      <c r="L14" s="21">
        <v>30.26315789473685</v>
      </c>
      <c r="M14" s="22">
        <v>0</v>
      </c>
      <c r="N14" s="21" t="s">
        <v>71</v>
      </c>
      <c r="O14" s="22">
        <v>198</v>
      </c>
      <c r="P14" s="23">
        <v>30.26315789473685</v>
      </c>
      <c r="S14" s="97" t="s">
        <v>144</v>
      </c>
      <c r="T14" s="97" t="s">
        <v>101</v>
      </c>
      <c r="U14" s="97" t="s">
        <v>102</v>
      </c>
      <c r="V14" s="99">
        <v>1054</v>
      </c>
      <c r="W14" s="99">
        <v>566</v>
      </c>
      <c r="X14" s="99">
        <v>268</v>
      </c>
      <c r="Y14" s="99">
        <v>2</v>
      </c>
      <c r="Z14" s="99">
        <v>218</v>
      </c>
      <c r="AA14" s="99">
        <v>0</v>
      </c>
      <c r="AB14" s="99">
        <v>218</v>
      </c>
    </row>
    <row r="15" spans="2:28" ht="15.75" customHeight="1">
      <c r="B15" s="11" t="s">
        <v>19</v>
      </c>
      <c r="C15" s="20">
        <v>1029</v>
      </c>
      <c r="D15" s="21">
        <v>33.46303501945525</v>
      </c>
      <c r="E15" s="22">
        <v>537</v>
      </c>
      <c r="F15" s="21">
        <v>12.815126050420162</v>
      </c>
      <c r="G15" s="22">
        <v>230</v>
      </c>
      <c r="H15" s="21">
        <v>76.9230769230769</v>
      </c>
      <c r="I15" s="22">
        <v>0</v>
      </c>
      <c r="J15" s="21" t="s">
        <v>71</v>
      </c>
      <c r="K15" s="22">
        <v>262</v>
      </c>
      <c r="L15" s="21">
        <v>58.78787878787878</v>
      </c>
      <c r="M15" s="22">
        <v>70</v>
      </c>
      <c r="N15" s="21" t="s">
        <v>70</v>
      </c>
      <c r="O15" s="22">
        <v>192</v>
      </c>
      <c r="P15" s="23">
        <v>16.36363636363636</v>
      </c>
      <c r="S15" s="97" t="s">
        <v>144</v>
      </c>
      <c r="T15" s="97" t="s">
        <v>101</v>
      </c>
      <c r="U15" s="97" t="s">
        <v>103</v>
      </c>
      <c r="V15" s="99">
        <v>991</v>
      </c>
      <c r="W15" s="99">
        <v>516</v>
      </c>
      <c r="X15" s="99">
        <v>216</v>
      </c>
      <c r="Y15" s="99">
        <v>8</v>
      </c>
      <c r="Z15" s="99">
        <v>251</v>
      </c>
      <c r="AA15" s="99">
        <v>0</v>
      </c>
      <c r="AB15" s="99">
        <v>251</v>
      </c>
    </row>
    <row r="16" spans="2:28" ht="15.75" customHeight="1">
      <c r="B16" s="11" t="s">
        <v>20</v>
      </c>
      <c r="C16" s="20">
        <v>4170</v>
      </c>
      <c r="D16" s="21">
        <v>0.409342643871895</v>
      </c>
      <c r="E16" s="22">
        <v>1355</v>
      </c>
      <c r="F16" s="21">
        <v>16.709732988802756</v>
      </c>
      <c r="G16" s="22">
        <v>1296</v>
      </c>
      <c r="H16" s="21">
        <v>1.408450704225345</v>
      </c>
      <c r="I16" s="22">
        <v>151</v>
      </c>
      <c r="J16" s="21">
        <v>15000</v>
      </c>
      <c r="K16" s="22">
        <v>1368</v>
      </c>
      <c r="L16" s="21">
        <v>-20.140105078809114</v>
      </c>
      <c r="M16" s="22">
        <v>202</v>
      </c>
      <c r="N16" s="21">
        <v>-73.20954907161803</v>
      </c>
      <c r="O16" s="22">
        <v>1162</v>
      </c>
      <c r="P16" s="23">
        <v>22.70327349524814</v>
      </c>
      <c r="S16" s="97" t="s">
        <v>144</v>
      </c>
      <c r="T16" s="97" t="s">
        <v>101</v>
      </c>
      <c r="U16" s="97" t="s">
        <v>104</v>
      </c>
      <c r="V16" s="99">
        <v>4301</v>
      </c>
      <c r="W16" s="99">
        <v>1282</v>
      </c>
      <c r="X16" s="99">
        <v>1297</v>
      </c>
      <c r="Y16" s="99">
        <v>6</v>
      </c>
      <c r="Z16" s="99">
        <v>1716</v>
      </c>
      <c r="AA16" s="99">
        <v>467</v>
      </c>
      <c r="AB16" s="99">
        <v>1233</v>
      </c>
    </row>
    <row r="17" spans="2:28" ht="15.75" customHeight="1">
      <c r="B17" s="11" t="s">
        <v>21</v>
      </c>
      <c r="C17" s="20">
        <v>4526</v>
      </c>
      <c r="D17" s="21">
        <v>40.16723443790647</v>
      </c>
      <c r="E17" s="22">
        <v>1282</v>
      </c>
      <c r="F17" s="21">
        <v>18.81371640407785</v>
      </c>
      <c r="G17" s="22">
        <v>1474</v>
      </c>
      <c r="H17" s="21">
        <v>18.39357429718875</v>
      </c>
      <c r="I17" s="22">
        <v>44</v>
      </c>
      <c r="J17" s="21">
        <v>266.66666666666663</v>
      </c>
      <c r="K17" s="22">
        <v>1726</v>
      </c>
      <c r="L17" s="21">
        <v>93.28107502799551</v>
      </c>
      <c r="M17" s="22">
        <v>739</v>
      </c>
      <c r="N17" s="21">
        <v>228.44444444444446</v>
      </c>
      <c r="O17" s="22">
        <v>987</v>
      </c>
      <c r="P17" s="23">
        <v>47.754491017964085</v>
      </c>
      <c r="S17" s="97" t="s">
        <v>144</v>
      </c>
      <c r="T17" s="97" t="s">
        <v>101</v>
      </c>
      <c r="U17" s="97" t="s">
        <v>105</v>
      </c>
      <c r="V17" s="99">
        <v>4850</v>
      </c>
      <c r="W17" s="99">
        <v>1257</v>
      </c>
      <c r="X17" s="99">
        <v>1656</v>
      </c>
      <c r="Y17" s="99">
        <v>0</v>
      </c>
      <c r="Z17" s="99">
        <v>1937</v>
      </c>
      <c r="AA17" s="99">
        <v>829</v>
      </c>
      <c r="AB17" s="99">
        <v>1108</v>
      </c>
    </row>
    <row r="18" spans="2:28" ht="15.75" customHeight="1">
      <c r="B18" s="11" t="s">
        <v>22</v>
      </c>
      <c r="C18" s="20">
        <v>10972</v>
      </c>
      <c r="D18" s="21">
        <v>-13.024177566389213</v>
      </c>
      <c r="E18" s="22">
        <v>1476</v>
      </c>
      <c r="F18" s="21">
        <v>13.801079414032387</v>
      </c>
      <c r="G18" s="22">
        <v>5450</v>
      </c>
      <c r="H18" s="21">
        <v>-19.9235968263297</v>
      </c>
      <c r="I18" s="22">
        <v>25</v>
      </c>
      <c r="J18" s="21">
        <v>-85.54913294797687</v>
      </c>
      <c r="K18" s="22">
        <v>4021</v>
      </c>
      <c r="L18" s="21">
        <v>-7.328877621571792</v>
      </c>
      <c r="M18" s="22">
        <v>2480</v>
      </c>
      <c r="N18" s="21">
        <v>-18.474687705456944</v>
      </c>
      <c r="O18" s="22">
        <v>1490</v>
      </c>
      <c r="P18" s="23">
        <v>16.862745098039227</v>
      </c>
      <c r="S18" s="97" t="s">
        <v>144</v>
      </c>
      <c r="T18" s="97" t="s">
        <v>101</v>
      </c>
      <c r="U18" s="97" t="s">
        <v>106</v>
      </c>
      <c r="V18" s="99">
        <v>12403</v>
      </c>
      <c r="W18" s="99">
        <v>1390</v>
      </c>
      <c r="X18" s="99">
        <v>5754</v>
      </c>
      <c r="Y18" s="99">
        <v>38</v>
      </c>
      <c r="Z18" s="99">
        <v>5221</v>
      </c>
      <c r="AA18" s="99">
        <v>3645</v>
      </c>
      <c r="AB18" s="99">
        <v>1532</v>
      </c>
    </row>
    <row r="19" spans="2:28" ht="15.75" customHeight="1">
      <c r="B19" s="11" t="s">
        <v>23</v>
      </c>
      <c r="C19" s="20">
        <v>5346</v>
      </c>
      <c r="D19" s="21">
        <v>-3.3098209441128574</v>
      </c>
      <c r="E19" s="22">
        <v>1325</v>
      </c>
      <c r="F19" s="21">
        <v>17.568766637089624</v>
      </c>
      <c r="G19" s="22">
        <v>1972</v>
      </c>
      <c r="H19" s="21">
        <v>-14.335360556038225</v>
      </c>
      <c r="I19" s="22">
        <v>3</v>
      </c>
      <c r="J19" s="21">
        <v>-86.95652173913044</v>
      </c>
      <c r="K19" s="22">
        <v>2046</v>
      </c>
      <c r="L19" s="21">
        <v>-1.492537313432834</v>
      </c>
      <c r="M19" s="22">
        <v>846</v>
      </c>
      <c r="N19" s="21">
        <v>-5.156950672645749</v>
      </c>
      <c r="O19" s="22">
        <v>1144</v>
      </c>
      <c r="P19" s="23">
        <v>0.26292725679229534</v>
      </c>
      <c r="S19" s="97" t="s">
        <v>144</v>
      </c>
      <c r="T19" s="97" t="s">
        <v>101</v>
      </c>
      <c r="U19" s="97" t="s">
        <v>107</v>
      </c>
      <c r="V19" s="99">
        <v>5709</v>
      </c>
      <c r="W19" s="99">
        <v>1194</v>
      </c>
      <c r="X19" s="99">
        <v>2117</v>
      </c>
      <c r="Y19" s="99">
        <v>0</v>
      </c>
      <c r="Z19" s="99">
        <v>2398</v>
      </c>
      <c r="AA19" s="99">
        <v>927</v>
      </c>
      <c r="AB19" s="99">
        <v>1443</v>
      </c>
    </row>
    <row r="20" spans="2:28" ht="15.75" customHeight="1">
      <c r="B20" s="11" t="s">
        <v>24</v>
      </c>
      <c r="C20" s="20">
        <v>1075</v>
      </c>
      <c r="D20" s="21">
        <v>9.026369168356993</v>
      </c>
      <c r="E20" s="22">
        <v>598</v>
      </c>
      <c r="F20" s="21">
        <v>5.281690140845072</v>
      </c>
      <c r="G20" s="22">
        <v>382</v>
      </c>
      <c r="H20" s="21">
        <v>35.460992907801426</v>
      </c>
      <c r="I20" s="22">
        <v>1</v>
      </c>
      <c r="J20" s="21">
        <v>0</v>
      </c>
      <c r="K20" s="22">
        <v>94</v>
      </c>
      <c r="L20" s="21">
        <v>-30.370370370370367</v>
      </c>
      <c r="M20" s="22">
        <v>0</v>
      </c>
      <c r="N20" s="21">
        <v>-100</v>
      </c>
      <c r="O20" s="22">
        <v>94</v>
      </c>
      <c r="P20" s="23">
        <v>3.2967032967033134</v>
      </c>
      <c r="S20" s="97" t="s">
        <v>144</v>
      </c>
      <c r="T20" s="97" t="s">
        <v>101</v>
      </c>
      <c r="U20" s="97" t="s">
        <v>108</v>
      </c>
      <c r="V20" s="99">
        <v>816</v>
      </c>
      <c r="W20" s="99">
        <v>490</v>
      </c>
      <c r="X20" s="99">
        <v>251</v>
      </c>
      <c r="Y20" s="99">
        <v>0</v>
      </c>
      <c r="Z20" s="99">
        <v>75</v>
      </c>
      <c r="AA20" s="99">
        <v>0</v>
      </c>
      <c r="AB20" s="99">
        <v>71</v>
      </c>
    </row>
    <row r="21" spans="2:28" ht="15.75" customHeight="1">
      <c r="B21" s="11" t="s">
        <v>25</v>
      </c>
      <c r="C21" s="20">
        <v>528</v>
      </c>
      <c r="D21" s="21">
        <v>22.505800464037122</v>
      </c>
      <c r="E21" s="22">
        <v>304</v>
      </c>
      <c r="F21" s="21">
        <v>7.801418439716315</v>
      </c>
      <c r="G21" s="22">
        <v>90</v>
      </c>
      <c r="H21" s="21">
        <v>-27.41935483870968</v>
      </c>
      <c r="I21" s="22">
        <v>0</v>
      </c>
      <c r="J21" s="21" t="s">
        <v>71</v>
      </c>
      <c r="K21" s="22">
        <v>134</v>
      </c>
      <c r="L21" s="21">
        <v>436</v>
      </c>
      <c r="M21" s="22">
        <v>88</v>
      </c>
      <c r="N21" s="21" t="s">
        <v>70</v>
      </c>
      <c r="O21" s="22">
        <v>46</v>
      </c>
      <c r="P21" s="23">
        <v>84</v>
      </c>
      <c r="S21" s="97" t="s">
        <v>144</v>
      </c>
      <c r="T21" s="97" t="s">
        <v>101</v>
      </c>
      <c r="U21" s="97" t="s">
        <v>109</v>
      </c>
      <c r="V21" s="99">
        <v>475</v>
      </c>
      <c r="W21" s="99">
        <v>246</v>
      </c>
      <c r="X21" s="99">
        <v>191</v>
      </c>
      <c r="Y21" s="99">
        <v>0</v>
      </c>
      <c r="Z21" s="99">
        <v>38</v>
      </c>
      <c r="AA21" s="99">
        <v>0</v>
      </c>
      <c r="AB21" s="99">
        <v>38</v>
      </c>
    </row>
    <row r="22" spans="2:28" ht="15.75" customHeight="1">
      <c r="B22" s="11" t="s">
        <v>26</v>
      </c>
      <c r="C22" s="20">
        <v>789</v>
      </c>
      <c r="D22" s="21">
        <v>8.379120879120876</v>
      </c>
      <c r="E22" s="22">
        <v>304</v>
      </c>
      <c r="F22" s="21">
        <v>1.3333333333333428</v>
      </c>
      <c r="G22" s="22">
        <v>433</v>
      </c>
      <c r="H22" s="21">
        <v>22.662889518413593</v>
      </c>
      <c r="I22" s="22">
        <v>7</v>
      </c>
      <c r="J22" s="21">
        <v>250</v>
      </c>
      <c r="K22" s="22">
        <v>45</v>
      </c>
      <c r="L22" s="21">
        <v>-38.35616438356164</v>
      </c>
      <c r="M22" s="22">
        <v>0</v>
      </c>
      <c r="N22" s="21" t="s">
        <v>71</v>
      </c>
      <c r="O22" s="22">
        <v>45</v>
      </c>
      <c r="P22" s="23">
        <v>-32.83582089552239</v>
      </c>
      <c r="S22" s="97" t="s">
        <v>144</v>
      </c>
      <c r="T22" s="97" t="s">
        <v>101</v>
      </c>
      <c r="U22" s="97" t="s">
        <v>110</v>
      </c>
      <c r="V22" s="99">
        <v>612</v>
      </c>
      <c r="W22" s="99">
        <v>294</v>
      </c>
      <c r="X22" s="99">
        <v>199</v>
      </c>
      <c r="Y22" s="99">
        <v>2</v>
      </c>
      <c r="Z22" s="99">
        <v>117</v>
      </c>
      <c r="AA22" s="99">
        <v>35</v>
      </c>
      <c r="AB22" s="99">
        <v>82</v>
      </c>
    </row>
    <row r="23" spans="2:28" ht="15.75" customHeight="1">
      <c r="B23" s="11" t="s">
        <v>27</v>
      </c>
      <c r="C23" s="20">
        <v>587</v>
      </c>
      <c r="D23" s="21">
        <v>112.68115942028984</v>
      </c>
      <c r="E23" s="22">
        <v>222</v>
      </c>
      <c r="F23" s="21">
        <v>13.84615384615384</v>
      </c>
      <c r="G23" s="22">
        <v>303</v>
      </c>
      <c r="H23" s="21">
        <v>345.5882352941177</v>
      </c>
      <c r="I23" s="22">
        <v>10</v>
      </c>
      <c r="J23" s="21">
        <v>900</v>
      </c>
      <c r="K23" s="22">
        <v>52</v>
      </c>
      <c r="L23" s="21">
        <v>333.3333333333333</v>
      </c>
      <c r="M23" s="22">
        <v>0</v>
      </c>
      <c r="N23" s="21" t="s">
        <v>71</v>
      </c>
      <c r="O23" s="22">
        <v>52</v>
      </c>
      <c r="P23" s="23">
        <v>333.3333333333333</v>
      </c>
      <c r="S23" s="97" t="s">
        <v>144</v>
      </c>
      <c r="T23" s="97" t="s">
        <v>101</v>
      </c>
      <c r="U23" s="97" t="s">
        <v>111</v>
      </c>
      <c r="V23" s="99">
        <v>407</v>
      </c>
      <c r="W23" s="99">
        <v>212</v>
      </c>
      <c r="X23" s="99">
        <v>124</v>
      </c>
      <c r="Y23" s="99">
        <v>1</v>
      </c>
      <c r="Z23" s="99">
        <v>70</v>
      </c>
      <c r="AA23" s="99">
        <v>40</v>
      </c>
      <c r="AB23" s="99">
        <v>30</v>
      </c>
    </row>
    <row r="24" spans="2:28" ht="15.75" customHeight="1">
      <c r="B24" s="11" t="s">
        <v>28</v>
      </c>
      <c r="C24" s="20">
        <v>371</v>
      </c>
      <c r="D24" s="21">
        <v>-2.6246719160104988</v>
      </c>
      <c r="E24" s="22">
        <v>295</v>
      </c>
      <c r="F24" s="21">
        <v>22.91666666666667</v>
      </c>
      <c r="G24" s="22">
        <v>35</v>
      </c>
      <c r="H24" s="21">
        <v>-66.34615384615384</v>
      </c>
      <c r="I24" s="22">
        <v>0</v>
      </c>
      <c r="J24" s="21" t="s">
        <v>71</v>
      </c>
      <c r="K24" s="22">
        <v>41</v>
      </c>
      <c r="L24" s="21">
        <v>10.810810810810807</v>
      </c>
      <c r="M24" s="22">
        <v>0</v>
      </c>
      <c r="N24" s="21" t="s">
        <v>71</v>
      </c>
      <c r="O24" s="22">
        <v>41</v>
      </c>
      <c r="P24" s="23">
        <v>10.810810810810807</v>
      </c>
      <c r="S24" s="97" t="s">
        <v>144</v>
      </c>
      <c r="T24" s="97" t="s">
        <v>101</v>
      </c>
      <c r="U24" s="97" t="s">
        <v>112</v>
      </c>
      <c r="V24" s="99">
        <v>474</v>
      </c>
      <c r="W24" s="99">
        <v>320</v>
      </c>
      <c r="X24" s="99">
        <v>91</v>
      </c>
      <c r="Y24" s="99">
        <v>4</v>
      </c>
      <c r="Z24" s="99">
        <v>59</v>
      </c>
      <c r="AA24" s="99">
        <v>0</v>
      </c>
      <c r="AB24" s="99">
        <v>59</v>
      </c>
    </row>
    <row r="25" spans="2:28" ht="15.75" customHeight="1">
      <c r="B25" s="11" t="s">
        <v>29</v>
      </c>
      <c r="C25" s="20">
        <v>947</v>
      </c>
      <c r="D25" s="21">
        <v>-14.53068592057761</v>
      </c>
      <c r="E25" s="22">
        <v>566</v>
      </c>
      <c r="F25" s="21">
        <v>11.417322834645674</v>
      </c>
      <c r="G25" s="22">
        <v>200</v>
      </c>
      <c r="H25" s="21">
        <v>-42.363112391930834</v>
      </c>
      <c r="I25" s="22">
        <v>0</v>
      </c>
      <c r="J25" s="21">
        <v>-100</v>
      </c>
      <c r="K25" s="22">
        <v>181</v>
      </c>
      <c r="L25" s="21">
        <v>-18.83408071748879</v>
      </c>
      <c r="M25" s="22">
        <v>81</v>
      </c>
      <c r="N25" s="21">
        <v>-46</v>
      </c>
      <c r="O25" s="22">
        <v>100</v>
      </c>
      <c r="P25" s="23">
        <v>44.92753623188406</v>
      </c>
      <c r="S25" s="97" t="s">
        <v>144</v>
      </c>
      <c r="T25" s="97" t="s">
        <v>101</v>
      </c>
      <c r="U25" s="97" t="s">
        <v>113</v>
      </c>
      <c r="V25" s="99">
        <v>1081</v>
      </c>
      <c r="W25" s="99">
        <v>597</v>
      </c>
      <c r="X25" s="99">
        <v>368</v>
      </c>
      <c r="Y25" s="99">
        <v>0</v>
      </c>
      <c r="Z25" s="99">
        <v>116</v>
      </c>
      <c r="AA25" s="99">
        <v>18</v>
      </c>
      <c r="AB25" s="99">
        <v>98</v>
      </c>
    </row>
    <row r="26" spans="2:28" ht="15.75" customHeight="1">
      <c r="B26" s="11" t="s">
        <v>30</v>
      </c>
      <c r="C26" s="20">
        <v>1024</v>
      </c>
      <c r="D26" s="21">
        <v>38.19163292847503</v>
      </c>
      <c r="E26" s="22">
        <v>568</v>
      </c>
      <c r="F26" s="21">
        <v>33.64705882352942</v>
      </c>
      <c r="G26" s="22">
        <v>288</v>
      </c>
      <c r="H26" s="21">
        <v>39.80582524271844</v>
      </c>
      <c r="I26" s="22">
        <v>0</v>
      </c>
      <c r="J26" s="21" t="s">
        <v>71</v>
      </c>
      <c r="K26" s="22">
        <v>168</v>
      </c>
      <c r="L26" s="21">
        <v>52.72727272727275</v>
      </c>
      <c r="M26" s="22">
        <v>0</v>
      </c>
      <c r="N26" s="21" t="s">
        <v>71</v>
      </c>
      <c r="O26" s="22">
        <v>168</v>
      </c>
      <c r="P26" s="23">
        <v>52.72727272727275</v>
      </c>
      <c r="S26" s="97" t="s">
        <v>144</v>
      </c>
      <c r="T26" s="97" t="s">
        <v>101</v>
      </c>
      <c r="U26" s="97" t="s">
        <v>114</v>
      </c>
      <c r="V26" s="99">
        <v>978</v>
      </c>
      <c r="W26" s="99">
        <v>496</v>
      </c>
      <c r="X26" s="99">
        <v>188</v>
      </c>
      <c r="Y26" s="99">
        <v>1</v>
      </c>
      <c r="Z26" s="99">
        <v>293</v>
      </c>
      <c r="AA26" s="99">
        <v>96</v>
      </c>
      <c r="AB26" s="99">
        <v>197</v>
      </c>
    </row>
    <row r="27" spans="2:28" ht="15.75" customHeight="1">
      <c r="B27" s="11" t="s">
        <v>31</v>
      </c>
      <c r="C27" s="20">
        <v>1793</v>
      </c>
      <c r="D27" s="21">
        <v>11.643835616438352</v>
      </c>
      <c r="E27" s="22">
        <v>948</v>
      </c>
      <c r="F27" s="21">
        <v>20.764331210191074</v>
      </c>
      <c r="G27" s="22">
        <v>569</v>
      </c>
      <c r="H27" s="21">
        <v>5.959031657355666</v>
      </c>
      <c r="I27" s="22">
        <v>6</v>
      </c>
      <c r="J27" s="21">
        <v>-33.33333333333334</v>
      </c>
      <c r="K27" s="22">
        <v>270</v>
      </c>
      <c r="L27" s="21">
        <v>-1.818181818181813</v>
      </c>
      <c r="M27" s="22">
        <v>0</v>
      </c>
      <c r="N27" s="21">
        <v>-100</v>
      </c>
      <c r="O27" s="22">
        <v>270</v>
      </c>
      <c r="P27" s="23">
        <v>75.32467532467533</v>
      </c>
      <c r="S27" s="97" t="s">
        <v>144</v>
      </c>
      <c r="T27" s="97" t="s">
        <v>101</v>
      </c>
      <c r="U27" s="97" t="s">
        <v>115</v>
      </c>
      <c r="V27" s="99">
        <v>2013</v>
      </c>
      <c r="W27" s="99">
        <v>1016</v>
      </c>
      <c r="X27" s="99">
        <v>702</v>
      </c>
      <c r="Y27" s="99">
        <v>5</v>
      </c>
      <c r="Z27" s="99">
        <v>290</v>
      </c>
      <c r="AA27" s="99">
        <v>30</v>
      </c>
      <c r="AB27" s="99">
        <v>260</v>
      </c>
    </row>
    <row r="28" spans="2:28" ht="15.75" customHeight="1">
      <c r="B28" s="11" t="s">
        <v>32</v>
      </c>
      <c r="C28" s="20">
        <v>5406</v>
      </c>
      <c r="D28" s="21">
        <v>22.529465095194936</v>
      </c>
      <c r="E28" s="22">
        <v>1620</v>
      </c>
      <c r="F28" s="21">
        <v>9.905020352781563</v>
      </c>
      <c r="G28" s="22">
        <v>1616</v>
      </c>
      <c r="H28" s="21">
        <v>20.867614061331324</v>
      </c>
      <c r="I28" s="22">
        <v>4</v>
      </c>
      <c r="J28" s="21">
        <v>-97.74011299435028</v>
      </c>
      <c r="K28" s="22">
        <v>2166</v>
      </c>
      <c r="L28" s="21">
        <v>52.1067415730337</v>
      </c>
      <c r="M28" s="22">
        <v>1086</v>
      </c>
      <c r="N28" s="21">
        <v>66.05504587155963</v>
      </c>
      <c r="O28" s="22">
        <v>1076</v>
      </c>
      <c r="P28" s="23">
        <v>40.46997389033942</v>
      </c>
      <c r="S28" s="97" t="s">
        <v>144</v>
      </c>
      <c r="T28" s="97" t="s">
        <v>101</v>
      </c>
      <c r="U28" s="97" t="s">
        <v>116</v>
      </c>
      <c r="V28" s="99">
        <v>5153</v>
      </c>
      <c r="W28" s="99">
        <v>1631</v>
      </c>
      <c r="X28" s="99">
        <v>1724</v>
      </c>
      <c r="Y28" s="99">
        <v>3</v>
      </c>
      <c r="Z28" s="99">
        <v>1795</v>
      </c>
      <c r="AA28" s="99">
        <v>607</v>
      </c>
      <c r="AB28" s="99">
        <v>1186</v>
      </c>
    </row>
    <row r="29" spans="2:28" ht="15.75" customHeight="1">
      <c r="B29" s="11" t="s">
        <v>33</v>
      </c>
      <c r="C29" s="20">
        <v>925</v>
      </c>
      <c r="D29" s="21">
        <v>49.676375404530745</v>
      </c>
      <c r="E29" s="22">
        <v>452</v>
      </c>
      <c r="F29" s="21">
        <v>25.90529247910864</v>
      </c>
      <c r="G29" s="22">
        <v>347</v>
      </c>
      <c r="H29" s="21">
        <v>73.5</v>
      </c>
      <c r="I29" s="22">
        <v>7</v>
      </c>
      <c r="J29" s="21">
        <v>250</v>
      </c>
      <c r="K29" s="22">
        <v>119</v>
      </c>
      <c r="L29" s="21">
        <v>108.7719298245614</v>
      </c>
      <c r="M29" s="22">
        <v>28</v>
      </c>
      <c r="N29" s="21" t="s">
        <v>70</v>
      </c>
      <c r="O29" s="22">
        <v>91</v>
      </c>
      <c r="P29" s="23">
        <v>59.64912280701756</v>
      </c>
      <c r="S29" s="97" t="s">
        <v>144</v>
      </c>
      <c r="T29" s="97" t="s">
        <v>101</v>
      </c>
      <c r="U29" s="97" t="s">
        <v>117</v>
      </c>
      <c r="V29" s="99">
        <v>747</v>
      </c>
      <c r="W29" s="99">
        <v>434</v>
      </c>
      <c r="X29" s="99">
        <v>242</v>
      </c>
      <c r="Y29" s="99">
        <v>2</v>
      </c>
      <c r="Z29" s="99">
        <v>69</v>
      </c>
      <c r="AA29" s="99">
        <v>0</v>
      </c>
      <c r="AB29" s="99">
        <v>69</v>
      </c>
    </row>
    <row r="30" spans="2:28" ht="15.75" customHeight="1">
      <c r="B30" s="11" t="s">
        <v>34</v>
      </c>
      <c r="C30" s="20">
        <v>815</v>
      </c>
      <c r="D30" s="21">
        <v>25.577812018489993</v>
      </c>
      <c r="E30" s="22">
        <v>428</v>
      </c>
      <c r="F30" s="21">
        <v>21.93732193732194</v>
      </c>
      <c r="G30" s="22">
        <v>199</v>
      </c>
      <c r="H30" s="21">
        <v>-4.326923076923066</v>
      </c>
      <c r="I30" s="22">
        <v>1</v>
      </c>
      <c r="J30" s="21">
        <v>-50</v>
      </c>
      <c r="K30" s="22">
        <v>187</v>
      </c>
      <c r="L30" s="21">
        <v>112.5</v>
      </c>
      <c r="M30" s="22">
        <v>97</v>
      </c>
      <c r="N30" s="21" t="s">
        <v>70</v>
      </c>
      <c r="O30" s="22">
        <v>88</v>
      </c>
      <c r="P30" s="23">
        <v>0</v>
      </c>
      <c r="S30" s="97" t="s">
        <v>144</v>
      </c>
      <c r="T30" s="97" t="s">
        <v>101</v>
      </c>
      <c r="U30" s="97" t="s">
        <v>118</v>
      </c>
      <c r="V30" s="99">
        <v>621</v>
      </c>
      <c r="W30" s="99">
        <v>328</v>
      </c>
      <c r="X30" s="99">
        <v>231</v>
      </c>
      <c r="Y30" s="99">
        <v>0</v>
      </c>
      <c r="Z30" s="99">
        <v>62</v>
      </c>
      <c r="AA30" s="99">
        <v>0</v>
      </c>
      <c r="AB30" s="99">
        <v>62</v>
      </c>
    </row>
    <row r="31" spans="2:28" ht="15.75" customHeight="1">
      <c r="B31" s="11" t="s">
        <v>35</v>
      </c>
      <c r="C31" s="20">
        <v>1271</v>
      </c>
      <c r="D31" s="21">
        <v>-5.007473841554557</v>
      </c>
      <c r="E31" s="22">
        <v>376</v>
      </c>
      <c r="F31" s="21">
        <v>-6.930693069306926</v>
      </c>
      <c r="G31" s="22">
        <v>523</v>
      </c>
      <c r="H31" s="21">
        <v>2.1484375</v>
      </c>
      <c r="I31" s="22">
        <v>4</v>
      </c>
      <c r="J31" s="21" t="s">
        <v>70</v>
      </c>
      <c r="K31" s="22">
        <v>368</v>
      </c>
      <c r="L31" s="21">
        <v>-12.796208530805686</v>
      </c>
      <c r="M31" s="22">
        <v>107</v>
      </c>
      <c r="N31" s="21">
        <v>-29.60526315789474</v>
      </c>
      <c r="O31" s="22">
        <v>261</v>
      </c>
      <c r="P31" s="23">
        <v>-3.3333333333333286</v>
      </c>
      <c r="S31" s="97" t="s">
        <v>144</v>
      </c>
      <c r="T31" s="97" t="s">
        <v>101</v>
      </c>
      <c r="U31" s="97" t="s">
        <v>119</v>
      </c>
      <c r="V31" s="99">
        <v>1148</v>
      </c>
      <c r="W31" s="99">
        <v>360</v>
      </c>
      <c r="X31" s="99">
        <v>271</v>
      </c>
      <c r="Y31" s="99">
        <v>0</v>
      </c>
      <c r="Z31" s="99">
        <v>517</v>
      </c>
      <c r="AA31" s="99">
        <v>236</v>
      </c>
      <c r="AB31" s="99">
        <v>273</v>
      </c>
    </row>
    <row r="32" spans="2:28" ht="15.75" customHeight="1">
      <c r="B32" s="11" t="s">
        <v>36</v>
      </c>
      <c r="C32" s="20">
        <v>5603</v>
      </c>
      <c r="D32" s="21">
        <v>19.162058698426193</v>
      </c>
      <c r="E32" s="22">
        <v>963</v>
      </c>
      <c r="F32" s="21">
        <v>17.010935601458073</v>
      </c>
      <c r="G32" s="22">
        <v>2857</v>
      </c>
      <c r="H32" s="21">
        <v>53.60215053763443</v>
      </c>
      <c r="I32" s="22">
        <v>6</v>
      </c>
      <c r="J32" s="21">
        <v>-33.33333333333334</v>
      </c>
      <c r="K32" s="22">
        <v>1777</v>
      </c>
      <c r="L32" s="21">
        <v>-11.592039800995025</v>
      </c>
      <c r="M32" s="22">
        <v>904</v>
      </c>
      <c r="N32" s="21">
        <v>-27.447833065810585</v>
      </c>
      <c r="O32" s="22">
        <v>822</v>
      </c>
      <c r="P32" s="23">
        <v>8.874172185430467</v>
      </c>
      <c r="S32" s="97" t="s">
        <v>144</v>
      </c>
      <c r="T32" s="97" t="s">
        <v>101</v>
      </c>
      <c r="U32" s="97" t="s">
        <v>120</v>
      </c>
      <c r="V32" s="99">
        <v>5426</v>
      </c>
      <c r="W32" s="99">
        <v>1034</v>
      </c>
      <c r="X32" s="99">
        <v>2600</v>
      </c>
      <c r="Y32" s="99">
        <v>19</v>
      </c>
      <c r="Z32" s="99">
        <v>1773</v>
      </c>
      <c r="AA32" s="99">
        <v>897</v>
      </c>
      <c r="AB32" s="99">
        <v>874</v>
      </c>
    </row>
    <row r="33" spans="2:28" ht="15.75" customHeight="1">
      <c r="B33" s="11" t="s">
        <v>37</v>
      </c>
      <c r="C33" s="20">
        <v>2641</v>
      </c>
      <c r="D33" s="21">
        <v>17.429968875055593</v>
      </c>
      <c r="E33" s="22">
        <v>918</v>
      </c>
      <c r="F33" s="21">
        <v>24.559023066485764</v>
      </c>
      <c r="G33" s="22">
        <v>1113</v>
      </c>
      <c r="H33" s="21">
        <v>35.56638246041413</v>
      </c>
      <c r="I33" s="22">
        <v>4</v>
      </c>
      <c r="J33" s="21">
        <v>33.333333333333314</v>
      </c>
      <c r="K33" s="22">
        <v>606</v>
      </c>
      <c r="L33" s="21">
        <v>-11.918604651162795</v>
      </c>
      <c r="M33" s="22">
        <v>75</v>
      </c>
      <c r="N33" s="21">
        <v>-78.0701754385965</v>
      </c>
      <c r="O33" s="22">
        <v>531</v>
      </c>
      <c r="P33" s="23">
        <v>53.468208092485554</v>
      </c>
      <c r="S33" s="97" t="s">
        <v>144</v>
      </c>
      <c r="T33" s="97" t="s">
        <v>101</v>
      </c>
      <c r="U33" s="97" t="s">
        <v>121</v>
      </c>
      <c r="V33" s="99">
        <v>2401</v>
      </c>
      <c r="W33" s="99">
        <v>760</v>
      </c>
      <c r="X33" s="99">
        <v>847</v>
      </c>
      <c r="Y33" s="99">
        <v>4</v>
      </c>
      <c r="Z33" s="99">
        <v>790</v>
      </c>
      <c r="AA33" s="99">
        <v>320</v>
      </c>
      <c r="AB33" s="99">
        <v>460</v>
      </c>
    </row>
    <row r="34" spans="2:28" ht="15.75" customHeight="1">
      <c r="B34" s="11" t="s">
        <v>38</v>
      </c>
      <c r="C34" s="20">
        <v>496</v>
      </c>
      <c r="D34" s="21">
        <v>10.714285714285722</v>
      </c>
      <c r="E34" s="22">
        <v>261</v>
      </c>
      <c r="F34" s="21">
        <v>33.84615384615384</v>
      </c>
      <c r="G34" s="22">
        <v>126</v>
      </c>
      <c r="H34" s="21">
        <v>-19.745222929936304</v>
      </c>
      <c r="I34" s="22">
        <v>0</v>
      </c>
      <c r="J34" s="21" t="s">
        <v>71</v>
      </c>
      <c r="K34" s="22">
        <v>109</v>
      </c>
      <c r="L34" s="21">
        <v>13.541666666666671</v>
      </c>
      <c r="M34" s="22">
        <v>0</v>
      </c>
      <c r="N34" s="21" t="s">
        <v>71</v>
      </c>
      <c r="O34" s="22">
        <v>109</v>
      </c>
      <c r="P34" s="23">
        <v>13.541666666666671</v>
      </c>
      <c r="S34" s="97" t="s">
        <v>144</v>
      </c>
      <c r="T34" s="97" t="s">
        <v>101</v>
      </c>
      <c r="U34" s="97" t="s">
        <v>122</v>
      </c>
      <c r="V34" s="99">
        <v>527</v>
      </c>
      <c r="W34" s="99">
        <v>236</v>
      </c>
      <c r="X34" s="99">
        <v>63</v>
      </c>
      <c r="Y34" s="99">
        <v>0</v>
      </c>
      <c r="Z34" s="99">
        <v>228</v>
      </c>
      <c r="AA34" s="99">
        <v>130</v>
      </c>
      <c r="AB34" s="99">
        <v>98</v>
      </c>
    </row>
    <row r="35" spans="2:28" ht="15.75" customHeight="1">
      <c r="B35" s="11" t="s">
        <v>39</v>
      </c>
      <c r="C35" s="20">
        <v>368</v>
      </c>
      <c r="D35" s="21">
        <v>11.51515151515153</v>
      </c>
      <c r="E35" s="22">
        <v>197</v>
      </c>
      <c r="F35" s="21">
        <v>-3.9024390243902474</v>
      </c>
      <c r="G35" s="22">
        <v>134</v>
      </c>
      <c r="H35" s="21">
        <v>61.445783132530124</v>
      </c>
      <c r="I35" s="22">
        <v>0</v>
      </c>
      <c r="J35" s="21" t="s">
        <v>71</v>
      </c>
      <c r="K35" s="22">
        <v>37</v>
      </c>
      <c r="L35" s="21">
        <v>-11.904761904761912</v>
      </c>
      <c r="M35" s="22">
        <v>0</v>
      </c>
      <c r="N35" s="21" t="s">
        <v>71</v>
      </c>
      <c r="O35" s="22">
        <v>37</v>
      </c>
      <c r="P35" s="23">
        <v>-11.904761904761912</v>
      </c>
      <c r="S35" s="97" t="s">
        <v>144</v>
      </c>
      <c r="T35" s="97" t="s">
        <v>101</v>
      </c>
      <c r="U35" s="97" t="s">
        <v>123</v>
      </c>
      <c r="V35" s="99">
        <v>614</v>
      </c>
      <c r="W35" s="99">
        <v>264</v>
      </c>
      <c r="X35" s="99">
        <v>150</v>
      </c>
      <c r="Y35" s="99">
        <v>1</v>
      </c>
      <c r="Z35" s="99">
        <v>199</v>
      </c>
      <c r="AA35" s="99">
        <v>141</v>
      </c>
      <c r="AB35" s="99">
        <v>58</v>
      </c>
    </row>
    <row r="36" spans="2:28" ht="15.75" customHeight="1">
      <c r="B36" s="11" t="s">
        <v>40</v>
      </c>
      <c r="C36" s="20">
        <v>219</v>
      </c>
      <c r="D36" s="21">
        <v>-14.453125</v>
      </c>
      <c r="E36" s="22">
        <v>137</v>
      </c>
      <c r="F36" s="21">
        <v>-1.4388489208633075</v>
      </c>
      <c r="G36" s="22">
        <v>69</v>
      </c>
      <c r="H36" s="21">
        <v>-29.59183673469387</v>
      </c>
      <c r="I36" s="22">
        <v>0</v>
      </c>
      <c r="J36" s="21" t="s">
        <v>71</v>
      </c>
      <c r="K36" s="22">
        <v>13</v>
      </c>
      <c r="L36" s="21">
        <v>-31.578947368421055</v>
      </c>
      <c r="M36" s="22">
        <v>0</v>
      </c>
      <c r="N36" s="21" t="s">
        <v>71</v>
      </c>
      <c r="O36" s="22">
        <v>13</v>
      </c>
      <c r="P36" s="23">
        <v>-31.578947368421055</v>
      </c>
      <c r="S36" s="97" t="s">
        <v>144</v>
      </c>
      <c r="T36" s="97" t="s">
        <v>101</v>
      </c>
      <c r="U36" s="97" t="s">
        <v>124</v>
      </c>
      <c r="V36" s="99">
        <v>161</v>
      </c>
      <c r="W36" s="99">
        <v>133</v>
      </c>
      <c r="X36" s="99">
        <v>22</v>
      </c>
      <c r="Y36" s="99">
        <v>0</v>
      </c>
      <c r="Z36" s="99">
        <v>6</v>
      </c>
      <c r="AA36" s="99">
        <v>0</v>
      </c>
      <c r="AB36" s="99">
        <v>6</v>
      </c>
    </row>
    <row r="37" spans="2:28" ht="15.75" customHeight="1">
      <c r="B37" s="11" t="s">
        <v>41</v>
      </c>
      <c r="C37" s="20">
        <v>239</v>
      </c>
      <c r="D37" s="21">
        <v>-24.126984126984127</v>
      </c>
      <c r="E37" s="22">
        <v>138</v>
      </c>
      <c r="F37" s="21">
        <v>2.2222222222222143</v>
      </c>
      <c r="G37" s="22">
        <v>91</v>
      </c>
      <c r="H37" s="21">
        <v>-43.47826086956522</v>
      </c>
      <c r="I37" s="22">
        <v>1</v>
      </c>
      <c r="J37" s="21" t="s">
        <v>70</v>
      </c>
      <c r="K37" s="22">
        <v>9</v>
      </c>
      <c r="L37" s="21">
        <v>-52.631578947368425</v>
      </c>
      <c r="M37" s="22">
        <v>0</v>
      </c>
      <c r="N37" s="21" t="s">
        <v>71</v>
      </c>
      <c r="O37" s="22">
        <v>9</v>
      </c>
      <c r="P37" s="23">
        <v>-52.631578947368425</v>
      </c>
      <c r="S37" s="97" t="s">
        <v>144</v>
      </c>
      <c r="T37" s="97" t="s">
        <v>101</v>
      </c>
      <c r="U37" s="97" t="s">
        <v>125</v>
      </c>
      <c r="V37" s="99">
        <v>213</v>
      </c>
      <c r="W37" s="99">
        <v>113</v>
      </c>
      <c r="X37" s="99">
        <v>78</v>
      </c>
      <c r="Y37" s="99">
        <v>0</v>
      </c>
      <c r="Z37" s="99">
        <v>22</v>
      </c>
      <c r="AA37" s="99">
        <v>0</v>
      </c>
      <c r="AB37" s="99">
        <v>18</v>
      </c>
    </row>
    <row r="38" spans="2:28" ht="15.75" customHeight="1">
      <c r="B38" s="11" t="s">
        <v>42</v>
      </c>
      <c r="C38" s="20">
        <v>1059</v>
      </c>
      <c r="D38" s="21">
        <v>2.5169409486931187</v>
      </c>
      <c r="E38" s="22">
        <v>461</v>
      </c>
      <c r="F38" s="21">
        <v>3.8288288288288186</v>
      </c>
      <c r="G38" s="22">
        <v>411</v>
      </c>
      <c r="H38" s="21">
        <v>30.47619047619048</v>
      </c>
      <c r="I38" s="22">
        <v>4</v>
      </c>
      <c r="J38" s="21">
        <v>-71.42857142857143</v>
      </c>
      <c r="K38" s="22">
        <v>183</v>
      </c>
      <c r="L38" s="21">
        <v>-29.615384615384613</v>
      </c>
      <c r="M38" s="22">
        <v>65</v>
      </c>
      <c r="N38" s="21">
        <v>-66.32124352331607</v>
      </c>
      <c r="O38" s="22">
        <v>118</v>
      </c>
      <c r="P38" s="23">
        <v>76.11940298507463</v>
      </c>
      <c r="S38" s="97" t="s">
        <v>144</v>
      </c>
      <c r="T38" s="97" t="s">
        <v>101</v>
      </c>
      <c r="U38" s="97" t="s">
        <v>126</v>
      </c>
      <c r="V38" s="99">
        <v>1028</v>
      </c>
      <c r="W38" s="99">
        <v>533</v>
      </c>
      <c r="X38" s="99">
        <v>329</v>
      </c>
      <c r="Y38" s="99">
        <v>9</v>
      </c>
      <c r="Z38" s="99">
        <v>157</v>
      </c>
      <c r="AA38" s="99">
        <v>72</v>
      </c>
      <c r="AB38" s="99">
        <v>85</v>
      </c>
    </row>
    <row r="39" spans="2:28" ht="15.75" customHeight="1">
      <c r="B39" s="11" t="s">
        <v>43</v>
      </c>
      <c r="C39" s="20">
        <v>1560</v>
      </c>
      <c r="D39" s="21">
        <v>25.502815768302483</v>
      </c>
      <c r="E39" s="22">
        <v>505</v>
      </c>
      <c r="F39" s="21">
        <v>15.825688073394502</v>
      </c>
      <c r="G39" s="22">
        <v>578</v>
      </c>
      <c r="H39" s="21">
        <v>11.368015414258181</v>
      </c>
      <c r="I39" s="22">
        <v>0</v>
      </c>
      <c r="J39" s="21">
        <v>-100</v>
      </c>
      <c r="K39" s="22">
        <v>477</v>
      </c>
      <c r="L39" s="21">
        <v>66.7832167832168</v>
      </c>
      <c r="M39" s="22">
        <v>216</v>
      </c>
      <c r="N39" s="21">
        <v>89.4736842105263</v>
      </c>
      <c r="O39" s="22">
        <v>252</v>
      </c>
      <c r="P39" s="23">
        <v>46.51162790697674</v>
      </c>
      <c r="S39" s="97" t="s">
        <v>144</v>
      </c>
      <c r="T39" s="97" t="s">
        <v>101</v>
      </c>
      <c r="U39" s="97" t="s">
        <v>127</v>
      </c>
      <c r="V39" s="99">
        <v>1408</v>
      </c>
      <c r="W39" s="99">
        <v>499</v>
      </c>
      <c r="X39" s="99">
        <v>480</v>
      </c>
      <c r="Y39" s="99">
        <v>1</v>
      </c>
      <c r="Z39" s="99">
        <v>428</v>
      </c>
      <c r="AA39" s="99">
        <v>167</v>
      </c>
      <c r="AB39" s="99">
        <v>261</v>
      </c>
    </row>
    <row r="40" spans="2:28" ht="15.75" customHeight="1">
      <c r="B40" s="11" t="s">
        <v>44</v>
      </c>
      <c r="C40" s="20">
        <v>587</v>
      </c>
      <c r="D40" s="21">
        <v>2.0869565217391397</v>
      </c>
      <c r="E40" s="22">
        <v>311</v>
      </c>
      <c r="F40" s="21">
        <v>9.50704225352112</v>
      </c>
      <c r="G40" s="22">
        <v>198</v>
      </c>
      <c r="H40" s="21">
        <v>0</v>
      </c>
      <c r="I40" s="22">
        <v>2</v>
      </c>
      <c r="J40" s="21" t="s">
        <v>70</v>
      </c>
      <c r="K40" s="22">
        <v>76</v>
      </c>
      <c r="L40" s="21">
        <v>-18.27956989247312</v>
      </c>
      <c r="M40" s="22">
        <v>0</v>
      </c>
      <c r="N40" s="21">
        <v>-100</v>
      </c>
      <c r="O40" s="22">
        <v>76</v>
      </c>
      <c r="P40" s="23">
        <v>26.666666666666657</v>
      </c>
      <c r="S40" s="97" t="s">
        <v>144</v>
      </c>
      <c r="T40" s="97" t="s">
        <v>101</v>
      </c>
      <c r="U40" s="97" t="s">
        <v>128</v>
      </c>
      <c r="V40" s="99">
        <v>893</v>
      </c>
      <c r="W40" s="99">
        <v>455</v>
      </c>
      <c r="X40" s="99">
        <v>325</v>
      </c>
      <c r="Y40" s="99">
        <v>1</v>
      </c>
      <c r="Z40" s="99">
        <v>112</v>
      </c>
      <c r="AA40" s="99">
        <v>0</v>
      </c>
      <c r="AB40" s="99">
        <v>112</v>
      </c>
    </row>
    <row r="41" spans="2:28" ht="15.75" customHeight="1">
      <c r="B41" s="11" t="s">
        <v>45</v>
      </c>
      <c r="C41" s="20">
        <v>316</v>
      </c>
      <c r="D41" s="21">
        <v>51.196172248803805</v>
      </c>
      <c r="E41" s="22">
        <v>183</v>
      </c>
      <c r="F41" s="21">
        <v>24.48979591836735</v>
      </c>
      <c r="G41" s="22">
        <v>86</v>
      </c>
      <c r="H41" s="21">
        <v>115</v>
      </c>
      <c r="I41" s="22">
        <v>15</v>
      </c>
      <c r="J41" s="21">
        <v>1400</v>
      </c>
      <c r="K41" s="22">
        <v>32</v>
      </c>
      <c r="L41" s="21">
        <v>52.38095238095238</v>
      </c>
      <c r="M41" s="22">
        <v>0</v>
      </c>
      <c r="N41" s="21" t="s">
        <v>71</v>
      </c>
      <c r="O41" s="22">
        <v>32</v>
      </c>
      <c r="P41" s="23">
        <v>52.38095238095238</v>
      </c>
      <c r="S41" s="97" t="s">
        <v>144</v>
      </c>
      <c r="T41" s="97" t="s">
        <v>101</v>
      </c>
      <c r="U41" s="97" t="s">
        <v>129</v>
      </c>
      <c r="V41" s="99">
        <v>242</v>
      </c>
      <c r="W41" s="99">
        <v>147</v>
      </c>
      <c r="X41" s="99">
        <v>81</v>
      </c>
      <c r="Y41" s="99">
        <v>0</v>
      </c>
      <c r="Z41" s="99">
        <v>14</v>
      </c>
      <c r="AA41" s="99">
        <v>0</v>
      </c>
      <c r="AB41" s="99">
        <v>14</v>
      </c>
    </row>
    <row r="42" spans="2:28" ht="15.75" customHeight="1">
      <c r="B42" s="11" t="s">
        <v>46</v>
      </c>
      <c r="C42" s="20">
        <v>520</v>
      </c>
      <c r="D42" s="21">
        <v>46.47887323943664</v>
      </c>
      <c r="E42" s="22">
        <v>278</v>
      </c>
      <c r="F42" s="21">
        <v>27.522935779816507</v>
      </c>
      <c r="G42" s="22">
        <v>58</v>
      </c>
      <c r="H42" s="21">
        <v>-45.79439252336449</v>
      </c>
      <c r="I42" s="22">
        <v>0</v>
      </c>
      <c r="J42" s="21" t="s">
        <v>71</v>
      </c>
      <c r="K42" s="22">
        <v>184</v>
      </c>
      <c r="L42" s="21">
        <v>513.3333333333334</v>
      </c>
      <c r="M42" s="22">
        <v>152</v>
      </c>
      <c r="N42" s="21" t="s">
        <v>70</v>
      </c>
      <c r="O42" s="22">
        <v>32</v>
      </c>
      <c r="P42" s="23">
        <v>6.666666666666671</v>
      </c>
      <c r="S42" s="97" t="s">
        <v>144</v>
      </c>
      <c r="T42" s="97" t="s">
        <v>101</v>
      </c>
      <c r="U42" s="97" t="s">
        <v>130</v>
      </c>
      <c r="V42" s="99">
        <v>398</v>
      </c>
      <c r="W42" s="99">
        <v>237</v>
      </c>
      <c r="X42" s="99">
        <v>94</v>
      </c>
      <c r="Y42" s="99">
        <v>0</v>
      </c>
      <c r="Z42" s="99">
        <v>67</v>
      </c>
      <c r="AA42" s="99">
        <v>48</v>
      </c>
      <c r="AB42" s="99">
        <v>19</v>
      </c>
    </row>
    <row r="43" spans="2:28" ht="15.75" customHeight="1">
      <c r="B43" s="11" t="s">
        <v>47</v>
      </c>
      <c r="C43" s="20">
        <v>781</v>
      </c>
      <c r="D43" s="21">
        <v>32.37288135593218</v>
      </c>
      <c r="E43" s="22">
        <v>322</v>
      </c>
      <c r="F43" s="21">
        <v>11.034482758620683</v>
      </c>
      <c r="G43" s="22">
        <v>285</v>
      </c>
      <c r="H43" s="21">
        <v>28.95927601809956</v>
      </c>
      <c r="I43" s="22">
        <v>33</v>
      </c>
      <c r="J43" s="21" t="s">
        <v>70</v>
      </c>
      <c r="K43" s="22">
        <v>141</v>
      </c>
      <c r="L43" s="21">
        <v>78.48101265822785</v>
      </c>
      <c r="M43" s="22">
        <v>93</v>
      </c>
      <c r="N43" s="21">
        <v>564.2857142857143</v>
      </c>
      <c r="O43" s="22">
        <v>48</v>
      </c>
      <c r="P43" s="23">
        <v>-26.153846153846146</v>
      </c>
      <c r="S43" s="97" t="s">
        <v>144</v>
      </c>
      <c r="T43" s="97" t="s">
        <v>101</v>
      </c>
      <c r="U43" s="97" t="s">
        <v>131</v>
      </c>
      <c r="V43" s="99">
        <v>670</v>
      </c>
      <c r="W43" s="99">
        <v>371</v>
      </c>
      <c r="X43" s="99">
        <v>256</v>
      </c>
      <c r="Y43" s="99">
        <v>0</v>
      </c>
      <c r="Z43" s="99">
        <v>43</v>
      </c>
      <c r="AA43" s="99">
        <v>0</v>
      </c>
      <c r="AB43" s="99">
        <v>43</v>
      </c>
    </row>
    <row r="44" spans="2:28" ht="15.75" customHeight="1">
      <c r="B44" s="11" t="s">
        <v>48</v>
      </c>
      <c r="C44" s="20">
        <v>196</v>
      </c>
      <c r="D44" s="21">
        <v>-50</v>
      </c>
      <c r="E44" s="22">
        <v>126</v>
      </c>
      <c r="F44" s="21">
        <v>-8.029197080291965</v>
      </c>
      <c r="G44" s="22">
        <v>44</v>
      </c>
      <c r="H44" s="21">
        <v>-58.8785046728972</v>
      </c>
      <c r="I44" s="22">
        <v>0</v>
      </c>
      <c r="J44" s="21">
        <v>-100</v>
      </c>
      <c r="K44" s="22">
        <v>26</v>
      </c>
      <c r="L44" s="21">
        <v>-82.1917808219178</v>
      </c>
      <c r="M44" s="22">
        <v>0</v>
      </c>
      <c r="N44" s="21">
        <v>-100</v>
      </c>
      <c r="O44" s="22">
        <v>26</v>
      </c>
      <c r="P44" s="23">
        <v>-16.129032258064512</v>
      </c>
      <c r="S44" s="97" t="s">
        <v>144</v>
      </c>
      <c r="T44" s="97" t="s">
        <v>101</v>
      </c>
      <c r="U44" s="97" t="s">
        <v>132</v>
      </c>
      <c r="V44" s="99">
        <v>273</v>
      </c>
      <c r="W44" s="99">
        <v>141</v>
      </c>
      <c r="X44" s="99">
        <v>67</v>
      </c>
      <c r="Y44" s="99">
        <v>1</v>
      </c>
      <c r="Z44" s="99">
        <v>64</v>
      </c>
      <c r="AA44" s="99">
        <v>36</v>
      </c>
      <c r="AB44" s="99">
        <v>28</v>
      </c>
    </row>
    <row r="45" spans="2:28" ht="15.75" customHeight="1">
      <c r="B45" s="11" t="s">
        <v>49</v>
      </c>
      <c r="C45" s="20">
        <v>3478</v>
      </c>
      <c r="D45" s="21">
        <v>32.193082478145186</v>
      </c>
      <c r="E45" s="22">
        <v>894</v>
      </c>
      <c r="F45" s="21">
        <v>14.762516046213108</v>
      </c>
      <c r="G45" s="22">
        <v>1650</v>
      </c>
      <c r="H45" s="21">
        <v>24.340617935192157</v>
      </c>
      <c r="I45" s="22">
        <v>29</v>
      </c>
      <c r="J45" s="21">
        <v>1350</v>
      </c>
      <c r="K45" s="22">
        <v>905</v>
      </c>
      <c r="L45" s="21">
        <v>73.04015296367112</v>
      </c>
      <c r="M45" s="22">
        <v>415</v>
      </c>
      <c r="N45" s="21">
        <v>150</v>
      </c>
      <c r="O45" s="22">
        <v>490</v>
      </c>
      <c r="P45" s="23">
        <v>37.25490196078431</v>
      </c>
      <c r="S45" s="97" t="s">
        <v>144</v>
      </c>
      <c r="T45" s="97" t="s">
        <v>101</v>
      </c>
      <c r="U45" s="97" t="s">
        <v>133</v>
      </c>
      <c r="V45" s="99">
        <v>2770</v>
      </c>
      <c r="W45" s="99">
        <v>779</v>
      </c>
      <c r="X45" s="99">
        <v>1334</v>
      </c>
      <c r="Y45" s="99">
        <v>1</v>
      </c>
      <c r="Z45" s="99">
        <v>656</v>
      </c>
      <c r="AA45" s="99">
        <v>285</v>
      </c>
      <c r="AB45" s="99">
        <v>371</v>
      </c>
    </row>
    <row r="46" spans="2:28" ht="15.75" customHeight="1">
      <c r="B46" s="11" t="s">
        <v>50</v>
      </c>
      <c r="C46" s="20">
        <v>427</v>
      </c>
      <c r="D46" s="21">
        <v>1.1848341232227426</v>
      </c>
      <c r="E46" s="22">
        <v>203</v>
      </c>
      <c r="F46" s="21">
        <v>27.672955974842765</v>
      </c>
      <c r="G46" s="22">
        <v>151</v>
      </c>
      <c r="H46" s="21">
        <v>-6.790123456790127</v>
      </c>
      <c r="I46" s="22">
        <v>1</v>
      </c>
      <c r="J46" s="21">
        <v>-50</v>
      </c>
      <c r="K46" s="22">
        <v>72</v>
      </c>
      <c r="L46" s="21">
        <v>-27.272727272727266</v>
      </c>
      <c r="M46" s="22">
        <v>0</v>
      </c>
      <c r="N46" s="21">
        <v>-100</v>
      </c>
      <c r="O46" s="22">
        <v>72</v>
      </c>
      <c r="P46" s="23">
        <v>84.61538461538461</v>
      </c>
      <c r="S46" s="97" t="s">
        <v>144</v>
      </c>
      <c r="T46" s="97" t="s">
        <v>101</v>
      </c>
      <c r="U46" s="97" t="s">
        <v>134</v>
      </c>
      <c r="V46" s="99">
        <v>498</v>
      </c>
      <c r="W46" s="99">
        <v>180</v>
      </c>
      <c r="X46" s="99">
        <v>211</v>
      </c>
      <c r="Y46" s="99">
        <v>1</v>
      </c>
      <c r="Z46" s="99">
        <v>106</v>
      </c>
      <c r="AA46" s="99">
        <v>65</v>
      </c>
      <c r="AB46" s="99">
        <v>41</v>
      </c>
    </row>
    <row r="47" spans="2:28" ht="15.75" customHeight="1">
      <c r="B47" s="11" t="s">
        <v>51</v>
      </c>
      <c r="C47" s="20">
        <v>553</v>
      </c>
      <c r="D47" s="21">
        <v>18.415417558886517</v>
      </c>
      <c r="E47" s="22">
        <v>259</v>
      </c>
      <c r="F47" s="21">
        <v>19.90740740740742</v>
      </c>
      <c r="G47" s="22">
        <v>253</v>
      </c>
      <c r="H47" s="21">
        <v>20.476190476190467</v>
      </c>
      <c r="I47" s="22">
        <v>1</v>
      </c>
      <c r="J47" s="21" t="s">
        <v>70</v>
      </c>
      <c r="K47" s="22">
        <v>40</v>
      </c>
      <c r="L47" s="21">
        <v>-2.439024390243901</v>
      </c>
      <c r="M47" s="22">
        <v>14</v>
      </c>
      <c r="N47" s="21" t="s">
        <v>70</v>
      </c>
      <c r="O47" s="22">
        <v>26</v>
      </c>
      <c r="P47" s="23">
        <v>-36.58536585365854</v>
      </c>
      <c r="S47" s="97" t="s">
        <v>144</v>
      </c>
      <c r="T47" s="97" t="s">
        <v>101</v>
      </c>
      <c r="U47" s="97" t="s">
        <v>135</v>
      </c>
      <c r="V47" s="99">
        <v>523</v>
      </c>
      <c r="W47" s="99">
        <v>218</v>
      </c>
      <c r="X47" s="99">
        <v>226</v>
      </c>
      <c r="Y47" s="99">
        <v>9</v>
      </c>
      <c r="Z47" s="99">
        <v>70</v>
      </c>
      <c r="AA47" s="99">
        <v>38</v>
      </c>
      <c r="AB47" s="99">
        <v>32</v>
      </c>
    </row>
    <row r="48" spans="2:28" ht="15.75" customHeight="1">
      <c r="B48" s="11" t="s">
        <v>52</v>
      </c>
      <c r="C48" s="20">
        <v>1127</v>
      </c>
      <c r="D48" s="21">
        <v>22.633297062023956</v>
      </c>
      <c r="E48" s="22">
        <v>486</v>
      </c>
      <c r="F48" s="21">
        <v>12.761020881670532</v>
      </c>
      <c r="G48" s="22">
        <v>518</v>
      </c>
      <c r="H48" s="21">
        <v>28.535980148883368</v>
      </c>
      <c r="I48" s="22">
        <v>1</v>
      </c>
      <c r="J48" s="21" t="s">
        <v>70</v>
      </c>
      <c r="K48" s="22">
        <v>122</v>
      </c>
      <c r="L48" s="21">
        <v>43.529411764705884</v>
      </c>
      <c r="M48" s="22">
        <v>0</v>
      </c>
      <c r="N48" s="21" t="s">
        <v>71</v>
      </c>
      <c r="O48" s="22">
        <v>122</v>
      </c>
      <c r="P48" s="23">
        <v>43.529411764705884</v>
      </c>
      <c r="S48" s="97" t="s">
        <v>144</v>
      </c>
      <c r="T48" s="97" t="s">
        <v>101</v>
      </c>
      <c r="U48" s="97" t="s">
        <v>136</v>
      </c>
      <c r="V48" s="99">
        <v>1388</v>
      </c>
      <c r="W48" s="99">
        <v>517</v>
      </c>
      <c r="X48" s="99">
        <v>542</v>
      </c>
      <c r="Y48" s="99">
        <v>0</v>
      </c>
      <c r="Z48" s="99">
        <v>329</v>
      </c>
      <c r="AA48" s="99">
        <v>202</v>
      </c>
      <c r="AB48" s="99">
        <v>127</v>
      </c>
    </row>
    <row r="49" spans="2:28" ht="15.75" customHeight="1">
      <c r="B49" s="11" t="s">
        <v>53</v>
      </c>
      <c r="C49" s="20">
        <v>571</v>
      </c>
      <c r="D49" s="21">
        <v>38.592233009708735</v>
      </c>
      <c r="E49" s="22">
        <v>215</v>
      </c>
      <c r="F49" s="21">
        <v>1.415094339622641</v>
      </c>
      <c r="G49" s="22">
        <v>254</v>
      </c>
      <c r="H49" s="21">
        <v>69.33333333333334</v>
      </c>
      <c r="I49" s="22">
        <v>2</v>
      </c>
      <c r="J49" s="21">
        <v>0</v>
      </c>
      <c r="K49" s="22">
        <v>100</v>
      </c>
      <c r="L49" s="21">
        <v>108.33333333333334</v>
      </c>
      <c r="M49" s="22">
        <v>42</v>
      </c>
      <c r="N49" s="21" t="s">
        <v>70</v>
      </c>
      <c r="O49" s="22">
        <v>58</v>
      </c>
      <c r="P49" s="23">
        <v>20.83333333333333</v>
      </c>
      <c r="S49" s="97" t="s">
        <v>144</v>
      </c>
      <c r="T49" s="97" t="s">
        <v>101</v>
      </c>
      <c r="U49" s="97" t="s">
        <v>137</v>
      </c>
      <c r="V49" s="99">
        <v>675</v>
      </c>
      <c r="W49" s="99">
        <v>265</v>
      </c>
      <c r="X49" s="99">
        <v>221</v>
      </c>
      <c r="Y49" s="99">
        <v>38</v>
      </c>
      <c r="Z49" s="99">
        <v>151</v>
      </c>
      <c r="AA49" s="99">
        <v>96</v>
      </c>
      <c r="AB49" s="99">
        <v>55</v>
      </c>
    </row>
    <row r="50" spans="2:28" ht="15.75" customHeight="1">
      <c r="B50" s="11" t="s">
        <v>54</v>
      </c>
      <c r="C50" s="20">
        <v>755</v>
      </c>
      <c r="D50" s="21">
        <v>71.98177676537586</v>
      </c>
      <c r="E50" s="22">
        <v>238</v>
      </c>
      <c r="F50" s="21">
        <v>3.4782608695652186</v>
      </c>
      <c r="G50" s="22">
        <v>434</v>
      </c>
      <c r="H50" s="21">
        <v>183.66013071895424</v>
      </c>
      <c r="I50" s="22">
        <v>4</v>
      </c>
      <c r="J50" s="21">
        <v>100</v>
      </c>
      <c r="K50" s="22">
        <v>79</v>
      </c>
      <c r="L50" s="21">
        <v>46.296296296296305</v>
      </c>
      <c r="M50" s="22">
        <v>0</v>
      </c>
      <c r="N50" s="21" t="s">
        <v>71</v>
      </c>
      <c r="O50" s="22">
        <v>79</v>
      </c>
      <c r="P50" s="23">
        <v>46.296296296296305</v>
      </c>
      <c r="S50" s="97" t="s">
        <v>144</v>
      </c>
      <c r="T50" s="97" t="s">
        <v>101</v>
      </c>
      <c r="U50" s="97" t="s">
        <v>138</v>
      </c>
      <c r="V50" s="99">
        <v>666</v>
      </c>
      <c r="W50" s="99">
        <v>310</v>
      </c>
      <c r="X50" s="99">
        <v>302</v>
      </c>
      <c r="Y50" s="99">
        <v>1</v>
      </c>
      <c r="Z50" s="99">
        <v>53</v>
      </c>
      <c r="AA50" s="99">
        <v>0</v>
      </c>
      <c r="AB50" s="99">
        <v>51</v>
      </c>
    </row>
    <row r="51" spans="2:28" ht="15.75" customHeight="1">
      <c r="B51" s="11" t="s">
        <v>55</v>
      </c>
      <c r="C51" s="20">
        <v>838</v>
      </c>
      <c r="D51" s="21">
        <v>0.23923444976077235</v>
      </c>
      <c r="E51" s="22">
        <v>478</v>
      </c>
      <c r="F51" s="21">
        <v>20.40302267002518</v>
      </c>
      <c r="G51" s="22">
        <v>202</v>
      </c>
      <c r="H51" s="21">
        <v>-42.120343839541555</v>
      </c>
      <c r="I51" s="22">
        <v>13</v>
      </c>
      <c r="J51" s="21">
        <v>-18.75</v>
      </c>
      <c r="K51" s="22">
        <v>145</v>
      </c>
      <c r="L51" s="21">
        <v>95.94594594594594</v>
      </c>
      <c r="M51" s="22">
        <v>49</v>
      </c>
      <c r="N51" s="21" t="s">
        <v>70</v>
      </c>
      <c r="O51" s="22">
        <v>96</v>
      </c>
      <c r="P51" s="23">
        <v>29.72972972972974</v>
      </c>
      <c r="S51" s="97" t="s">
        <v>144</v>
      </c>
      <c r="T51" s="97" t="s">
        <v>101</v>
      </c>
      <c r="U51" s="97" t="s">
        <v>139</v>
      </c>
      <c r="V51" s="99">
        <v>662</v>
      </c>
      <c r="W51" s="99">
        <v>330</v>
      </c>
      <c r="X51" s="99">
        <v>239</v>
      </c>
      <c r="Y51" s="99">
        <v>3</v>
      </c>
      <c r="Z51" s="99">
        <v>90</v>
      </c>
      <c r="AA51" s="99">
        <v>0</v>
      </c>
      <c r="AB51" s="99">
        <v>90</v>
      </c>
    </row>
    <row r="52" spans="2:28" ht="15.75" customHeight="1" thickBot="1">
      <c r="B52" s="11" t="s">
        <v>56</v>
      </c>
      <c r="C52" s="24">
        <v>646</v>
      </c>
      <c r="D52" s="25">
        <v>-34.94461228600201</v>
      </c>
      <c r="E52" s="26">
        <v>196</v>
      </c>
      <c r="F52" s="25">
        <v>8.287292817679543</v>
      </c>
      <c r="G52" s="26">
        <v>317</v>
      </c>
      <c r="H52" s="25">
        <v>-51.89681335356601</v>
      </c>
      <c r="I52" s="26">
        <v>0</v>
      </c>
      <c r="J52" s="25" t="s">
        <v>71</v>
      </c>
      <c r="K52" s="26">
        <v>133</v>
      </c>
      <c r="L52" s="25">
        <v>-13.071895424836597</v>
      </c>
      <c r="M52" s="26">
        <v>77</v>
      </c>
      <c r="N52" s="25">
        <v>-19.791666666666657</v>
      </c>
      <c r="O52" s="26">
        <v>56</v>
      </c>
      <c r="P52" s="27">
        <v>-1.754385964912288</v>
      </c>
      <c r="S52" s="97" t="s">
        <v>144</v>
      </c>
      <c r="T52" s="97" t="s">
        <v>101</v>
      </c>
      <c r="U52" s="97" t="s">
        <v>140</v>
      </c>
      <c r="V52" s="99">
        <v>1683</v>
      </c>
      <c r="W52" s="99">
        <v>315</v>
      </c>
      <c r="X52" s="99">
        <v>1050</v>
      </c>
      <c r="Y52" s="99">
        <v>0</v>
      </c>
      <c r="Z52" s="99">
        <v>318</v>
      </c>
      <c r="AA52" s="99">
        <v>164</v>
      </c>
      <c r="AB52" s="99">
        <v>152</v>
      </c>
    </row>
    <row r="53" spans="2:28" ht="15.75" customHeight="1" thickBot="1" thickTop="1">
      <c r="B53" s="12" t="s">
        <v>57</v>
      </c>
      <c r="C53" s="28">
        <v>74303</v>
      </c>
      <c r="D53" s="29">
        <v>7.528111025889643</v>
      </c>
      <c r="E53" s="30">
        <v>25100</v>
      </c>
      <c r="F53" s="29">
        <v>14.533424595026247</v>
      </c>
      <c r="G53" s="30">
        <v>28733</v>
      </c>
      <c r="H53" s="29">
        <v>3.83795309168444</v>
      </c>
      <c r="I53" s="30">
        <v>534</v>
      </c>
      <c r="J53" s="29">
        <v>-8.24742268041237</v>
      </c>
      <c r="K53" s="30">
        <v>19936</v>
      </c>
      <c r="L53" s="29">
        <v>5.297628479374623</v>
      </c>
      <c r="M53" s="30">
        <v>7968</v>
      </c>
      <c r="N53" s="29">
        <v>-15.026127759411324</v>
      </c>
      <c r="O53" s="30">
        <v>11783</v>
      </c>
      <c r="P53" s="31">
        <v>24.621893178212588</v>
      </c>
      <c r="R53" s="1" t="s">
        <v>145</v>
      </c>
      <c r="S53" s="97" t="s">
        <v>93</v>
      </c>
      <c r="T53" s="97" t="s">
        <v>101</v>
      </c>
      <c r="U53" s="97" t="s">
        <v>95</v>
      </c>
      <c r="V53" s="99">
        <v>3422</v>
      </c>
      <c r="W53" s="99">
        <v>1091</v>
      </c>
      <c r="X53" s="99">
        <v>1793</v>
      </c>
      <c r="Y53" s="99">
        <v>74</v>
      </c>
      <c r="Z53" s="99">
        <v>464</v>
      </c>
      <c r="AA53" s="99">
        <v>288</v>
      </c>
      <c r="AB53" s="99">
        <v>174</v>
      </c>
    </row>
    <row r="54" spans="2:28" ht="15.75" customHeight="1">
      <c r="B54" s="13" t="s">
        <v>10</v>
      </c>
      <c r="C54" s="22">
        <v>2996</v>
      </c>
      <c r="D54" s="21">
        <v>-20.234291799787</v>
      </c>
      <c r="E54" s="22">
        <v>1243</v>
      </c>
      <c r="F54" s="21">
        <v>17.819905213270147</v>
      </c>
      <c r="G54" s="22">
        <v>1390</v>
      </c>
      <c r="H54" s="21">
        <v>-19.32675565873477</v>
      </c>
      <c r="I54" s="22">
        <v>135</v>
      </c>
      <c r="J54" s="21">
        <v>80</v>
      </c>
      <c r="K54" s="22">
        <v>228</v>
      </c>
      <c r="L54" s="21">
        <v>-74.75083056478405</v>
      </c>
      <c r="M54" s="22">
        <v>0</v>
      </c>
      <c r="N54" s="21">
        <v>-100</v>
      </c>
      <c r="O54" s="22">
        <v>220</v>
      </c>
      <c r="P54" s="23">
        <v>6.796116504854368</v>
      </c>
      <c r="S54" s="97" t="s">
        <v>93</v>
      </c>
      <c r="T54" s="97" t="s">
        <v>101</v>
      </c>
      <c r="U54" s="97" t="s">
        <v>96</v>
      </c>
      <c r="V54" s="99">
        <v>530</v>
      </c>
      <c r="W54" s="99">
        <v>347</v>
      </c>
      <c r="X54" s="99">
        <v>164</v>
      </c>
      <c r="Y54" s="99">
        <v>1</v>
      </c>
      <c r="Z54" s="99">
        <v>18</v>
      </c>
      <c r="AA54" s="99">
        <v>0</v>
      </c>
      <c r="AB54" s="99">
        <v>18</v>
      </c>
    </row>
    <row r="55" spans="2:28" ht="15.75" customHeight="1">
      <c r="B55" s="13" t="s">
        <v>58</v>
      </c>
      <c r="C55" s="22">
        <v>4377</v>
      </c>
      <c r="D55" s="21">
        <v>16.50252861325525</v>
      </c>
      <c r="E55" s="22">
        <v>2144</v>
      </c>
      <c r="F55" s="21">
        <v>9.836065573770497</v>
      </c>
      <c r="G55" s="22">
        <v>1502</v>
      </c>
      <c r="H55" s="21">
        <v>17.343749999999986</v>
      </c>
      <c r="I55" s="22">
        <v>17</v>
      </c>
      <c r="J55" s="21">
        <v>-5.555555555555557</v>
      </c>
      <c r="K55" s="22">
        <v>714</v>
      </c>
      <c r="L55" s="21">
        <v>40.82840236686391</v>
      </c>
      <c r="M55" s="22">
        <v>42</v>
      </c>
      <c r="N55" s="21" t="e">
        <v>#DIV/0!</v>
      </c>
      <c r="O55" s="22">
        <v>672</v>
      </c>
      <c r="P55" s="23">
        <v>32.544378698224875</v>
      </c>
      <c r="S55" s="97" t="s">
        <v>93</v>
      </c>
      <c r="T55" s="97" t="s">
        <v>101</v>
      </c>
      <c r="U55" s="97" t="s">
        <v>94</v>
      </c>
      <c r="V55" s="99">
        <v>695</v>
      </c>
      <c r="W55" s="99">
        <v>379</v>
      </c>
      <c r="X55" s="99">
        <v>250</v>
      </c>
      <c r="Y55" s="99">
        <v>19</v>
      </c>
      <c r="Z55" s="99">
        <v>47</v>
      </c>
      <c r="AA55" s="99">
        <v>0</v>
      </c>
      <c r="AB55" s="99">
        <v>47</v>
      </c>
    </row>
    <row r="56" spans="2:28" ht="15.75" customHeight="1">
      <c r="B56" s="13" t="s">
        <v>59</v>
      </c>
      <c r="C56" s="22">
        <v>29737</v>
      </c>
      <c r="D56" s="21">
        <v>-0.8336946009937662</v>
      </c>
      <c r="E56" s="22">
        <v>8124</v>
      </c>
      <c r="F56" s="21">
        <v>16.556671449067423</v>
      </c>
      <c r="G56" s="22">
        <v>11262</v>
      </c>
      <c r="H56" s="21">
        <v>-11.608194019307746</v>
      </c>
      <c r="I56" s="22">
        <v>226</v>
      </c>
      <c r="J56" s="21">
        <v>-5.833333333333329</v>
      </c>
      <c r="K56" s="22">
        <v>10125</v>
      </c>
      <c r="L56" s="21">
        <v>0.8868074930251026</v>
      </c>
      <c r="M56" s="22">
        <v>4418</v>
      </c>
      <c r="N56" s="21">
        <v>-17.110694183864922</v>
      </c>
      <c r="O56" s="22">
        <v>5596</v>
      </c>
      <c r="P56" s="23">
        <v>21.020761245674734</v>
      </c>
      <c r="S56" s="97" t="s">
        <v>93</v>
      </c>
      <c r="T56" s="97" t="s">
        <v>101</v>
      </c>
      <c r="U56" s="97" t="s">
        <v>97</v>
      </c>
      <c r="V56" s="99">
        <v>1813</v>
      </c>
      <c r="W56" s="99">
        <v>518</v>
      </c>
      <c r="X56" s="99">
        <v>986</v>
      </c>
      <c r="Y56" s="99">
        <v>0</v>
      </c>
      <c r="Z56" s="99">
        <v>309</v>
      </c>
      <c r="AA56" s="99">
        <v>0</v>
      </c>
      <c r="AB56" s="99">
        <v>309</v>
      </c>
    </row>
    <row r="57" spans="2:28" ht="15.75" customHeight="1">
      <c r="B57" s="13" t="s">
        <v>60</v>
      </c>
      <c r="C57" s="22">
        <v>2979</v>
      </c>
      <c r="D57" s="21">
        <v>23.04832713754648</v>
      </c>
      <c r="E57" s="22">
        <v>1428</v>
      </c>
      <c r="F57" s="21">
        <v>6.171003717472118</v>
      </c>
      <c r="G57" s="22">
        <v>1208</v>
      </c>
      <c r="H57" s="21">
        <v>46.07013301088273</v>
      </c>
      <c r="I57" s="22">
        <v>18</v>
      </c>
      <c r="J57" s="21">
        <v>350</v>
      </c>
      <c r="K57" s="22">
        <v>325</v>
      </c>
      <c r="L57" s="21">
        <v>32.65306122448979</v>
      </c>
      <c r="M57" s="22">
        <v>88</v>
      </c>
      <c r="N57" s="21">
        <v>100</v>
      </c>
      <c r="O57" s="22">
        <v>237</v>
      </c>
      <c r="P57" s="23">
        <v>21.538461538461533</v>
      </c>
      <c r="S57" s="97" t="s">
        <v>93</v>
      </c>
      <c r="T57" s="97" t="s">
        <v>101</v>
      </c>
      <c r="U57" s="97" t="s">
        <v>98</v>
      </c>
      <c r="V57" s="99">
        <v>454</v>
      </c>
      <c r="W57" s="99">
        <v>316</v>
      </c>
      <c r="X57" s="99">
        <v>104</v>
      </c>
      <c r="Y57" s="99">
        <v>1</v>
      </c>
      <c r="Z57" s="99">
        <v>33</v>
      </c>
      <c r="AA57" s="99">
        <v>0</v>
      </c>
      <c r="AB57" s="99">
        <v>33</v>
      </c>
    </row>
    <row r="58" spans="2:28" ht="15.75" customHeight="1">
      <c r="B58" s="13" t="s">
        <v>61</v>
      </c>
      <c r="C58" s="22">
        <v>9148</v>
      </c>
      <c r="D58" s="21">
        <v>24.007048935881798</v>
      </c>
      <c r="E58" s="22">
        <v>3588</v>
      </c>
      <c r="F58" s="21">
        <v>17.909957279000977</v>
      </c>
      <c r="G58" s="22">
        <v>2820</v>
      </c>
      <c r="H58" s="21">
        <v>23.684210526315795</v>
      </c>
      <c r="I58" s="22">
        <v>17</v>
      </c>
      <c r="J58" s="21">
        <v>-90.95744680851064</v>
      </c>
      <c r="K58" s="22">
        <v>2723</v>
      </c>
      <c r="L58" s="21">
        <v>45.92711682743837</v>
      </c>
      <c r="M58" s="22">
        <v>1114</v>
      </c>
      <c r="N58" s="21">
        <v>43.741935483870975</v>
      </c>
      <c r="O58" s="22">
        <v>1605</v>
      </c>
      <c r="P58" s="23">
        <v>47.654093836246545</v>
      </c>
      <c r="S58" s="97" t="s">
        <v>93</v>
      </c>
      <c r="T58" s="97" t="s">
        <v>101</v>
      </c>
      <c r="U58" s="97" t="s">
        <v>99</v>
      </c>
      <c r="V58" s="99">
        <v>513</v>
      </c>
      <c r="W58" s="99">
        <v>257</v>
      </c>
      <c r="X58" s="99">
        <v>205</v>
      </c>
      <c r="Y58" s="99">
        <v>0</v>
      </c>
      <c r="Z58" s="99">
        <v>51</v>
      </c>
      <c r="AA58" s="99">
        <v>0</v>
      </c>
      <c r="AB58" s="99">
        <v>51</v>
      </c>
    </row>
    <row r="59" spans="2:28" ht="15.75" customHeight="1">
      <c r="B59" s="13" t="s">
        <v>62</v>
      </c>
      <c r="C59" s="22">
        <v>11194</v>
      </c>
      <c r="D59" s="21">
        <v>15.212021407986825</v>
      </c>
      <c r="E59" s="22">
        <v>3143</v>
      </c>
      <c r="F59" s="21">
        <v>15.764272559852671</v>
      </c>
      <c r="G59" s="22">
        <v>4952</v>
      </c>
      <c r="H59" s="21">
        <v>36.00659159571546</v>
      </c>
      <c r="I59" s="22">
        <v>15</v>
      </c>
      <c r="J59" s="21">
        <v>7.142857142857139</v>
      </c>
      <c r="K59" s="22">
        <v>3084</v>
      </c>
      <c r="L59" s="21">
        <v>-7.83024506873879</v>
      </c>
      <c r="M59" s="22">
        <v>1183</v>
      </c>
      <c r="N59" s="21">
        <v>-32.01149425287356</v>
      </c>
      <c r="O59" s="22">
        <v>1848</v>
      </c>
      <c r="P59" s="23">
        <v>15.716969317470259</v>
      </c>
      <c r="S59" s="97" t="s">
        <v>93</v>
      </c>
      <c r="T59" s="97" t="s">
        <v>101</v>
      </c>
      <c r="U59" s="97" t="s">
        <v>100</v>
      </c>
      <c r="V59" s="99">
        <v>1262</v>
      </c>
      <c r="W59" s="99">
        <v>522</v>
      </c>
      <c r="X59" s="99">
        <v>432</v>
      </c>
      <c r="Y59" s="99">
        <v>33</v>
      </c>
      <c r="Z59" s="99">
        <v>275</v>
      </c>
      <c r="AA59" s="99">
        <v>88</v>
      </c>
      <c r="AB59" s="99">
        <v>187</v>
      </c>
    </row>
    <row r="60" spans="2:28" ht="15.75" customHeight="1">
      <c r="B60" s="13" t="s">
        <v>63</v>
      </c>
      <c r="C60" s="22">
        <v>3664</v>
      </c>
      <c r="D60" s="21">
        <v>7.071887784921088</v>
      </c>
      <c r="E60" s="22">
        <v>1552</v>
      </c>
      <c r="F60" s="21">
        <v>7.927677329624473</v>
      </c>
      <c r="G60" s="22">
        <v>1347</v>
      </c>
      <c r="H60" s="21">
        <v>4.337722695584816</v>
      </c>
      <c r="I60" s="22">
        <v>7</v>
      </c>
      <c r="J60" s="21">
        <v>-56.25</v>
      </c>
      <c r="K60" s="22">
        <v>758</v>
      </c>
      <c r="L60" s="21">
        <v>11.964549483013286</v>
      </c>
      <c r="M60" s="22">
        <v>281</v>
      </c>
      <c r="N60" s="21">
        <v>-17.352941176470594</v>
      </c>
      <c r="O60" s="22">
        <v>468</v>
      </c>
      <c r="P60" s="23">
        <v>38.87240356083086</v>
      </c>
      <c r="S60" s="97" t="s">
        <v>93</v>
      </c>
      <c r="T60" s="97" t="s">
        <v>101</v>
      </c>
      <c r="U60" s="97" t="s">
        <v>101</v>
      </c>
      <c r="V60" s="99">
        <v>1822</v>
      </c>
      <c r="W60" s="99">
        <v>794</v>
      </c>
      <c r="X60" s="99">
        <v>733</v>
      </c>
      <c r="Y60" s="99">
        <v>0</v>
      </c>
      <c r="Z60" s="99">
        <v>295</v>
      </c>
      <c r="AA60" s="99">
        <v>0</v>
      </c>
      <c r="AB60" s="99">
        <v>295</v>
      </c>
    </row>
    <row r="61" spans="2:28" ht="15.75" customHeight="1">
      <c r="B61" s="13" t="s">
        <v>64</v>
      </c>
      <c r="C61" s="22">
        <v>1813</v>
      </c>
      <c r="D61" s="21">
        <v>17.270375161707648</v>
      </c>
      <c r="E61" s="22">
        <v>909</v>
      </c>
      <c r="F61" s="21">
        <v>14.772727272727266</v>
      </c>
      <c r="G61" s="22">
        <v>473</v>
      </c>
      <c r="H61" s="21">
        <v>-0.4210526315789451</v>
      </c>
      <c r="I61" s="22">
        <v>48</v>
      </c>
      <c r="J61" s="21">
        <v>1500</v>
      </c>
      <c r="K61" s="22">
        <v>383</v>
      </c>
      <c r="L61" s="21">
        <v>38.76811594202897</v>
      </c>
      <c r="M61" s="22">
        <v>245</v>
      </c>
      <c r="N61" s="21">
        <v>89.92248062015506</v>
      </c>
      <c r="O61" s="22">
        <v>138</v>
      </c>
      <c r="P61" s="23">
        <v>-6.122448979591837</v>
      </c>
      <c r="S61" s="97" t="s">
        <v>93</v>
      </c>
      <c r="T61" s="97" t="s">
        <v>101</v>
      </c>
      <c r="U61" s="97" t="s">
        <v>102</v>
      </c>
      <c r="V61" s="99">
        <v>1048</v>
      </c>
      <c r="W61" s="99">
        <v>519</v>
      </c>
      <c r="X61" s="99">
        <v>336</v>
      </c>
      <c r="Y61" s="99">
        <v>2</v>
      </c>
      <c r="Z61" s="99">
        <v>191</v>
      </c>
      <c r="AA61" s="99">
        <v>0</v>
      </c>
      <c r="AB61" s="99">
        <v>191</v>
      </c>
    </row>
    <row r="62" spans="2:28" ht="15.75" customHeight="1">
      <c r="B62" s="13" t="s">
        <v>65</v>
      </c>
      <c r="C62" s="22">
        <v>7749</v>
      </c>
      <c r="D62" s="21">
        <v>26.49363369245839</v>
      </c>
      <c r="E62" s="22">
        <v>2773</v>
      </c>
      <c r="F62" s="21">
        <v>14.397689768976903</v>
      </c>
      <c r="G62" s="22">
        <v>3462</v>
      </c>
      <c r="H62" s="21">
        <v>25.70806100217864</v>
      </c>
      <c r="I62" s="22">
        <v>51</v>
      </c>
      <c r="J62" s="21">
        <v>112.5</v>
      </c>
      <c r="K62" s="22">
        <v>1463</v>
      </c>
      <c r="L62" s="21">
        <v>58.333333333333314</v>
      </c>
      <c r="M62" s="22">
        <v>520</v>
      </c>
      <c r="N62" s="21">
        <v>130.08849557522123</v>
      </c>
      <c r="O62" s="22">
        <v>943</v>
      </c>
      <c r="P62" s="23">
        <v>35.10028653295129</v>
      </c>
      <c r="S62" s="97" t="s">
        <v>93</v>
      </c>
      <c r="T62" s="97" t="s">
        <v>101</v>
      </c>
      <c r="U62" s="97" t="s">
        <v>103</v>
      </c>
      <c r="V62" s="99">
        <v>1086</v>
      </c>
      <c r="W62" s="99">
        <v>547</v>
      </c>
      <c r="X62" s="99">
        <v>316</v>
      </c>
      <c r="Y62" s="99">
        <v>2</v>
      </c>
      <c r="Z62" s="99">
        <v>221</v>
      </c>
      <c r="AA62" s="99">
        <v>0</v>
      </c>
      <c r="AB62" s="99">
        <v>221</v>
      </c>
    </row>
    <row r="63" spans="2:28" ht="15.75" customHeight="1" thickBot="1">
      <c r="B63" s="14" t="s">
        <v>56</v>
      </c>
      <c r="C63" s="30">
        <v>646</v>
      </c>
      <c r="D63" s="29">
        <v>-34.94461228600201</v>
      </c>
      <c r="E63" s="30">
        <v>196</v>
      </c>
      <c r="F63" s="29">
        <v>8.287292817679543</v>
      </c>
      <c r="G63" s="30">
        <v>317</v>
      </c>
      <c r="H63" s="29">
        <v>-51.89681335356601</v>
      </c>
      <c r="I63" s="30">
        <v>0</v>
      </c>
      <c r="J63" s="29" t="e">
        <v>#DIV/0!</v>
      </c>
      <c r="K63" s="30">
        <v>133</v>
      </c>
      <c r="L63" s="29">
        <v>-13.071895424836597</v>
      </c>
      <c r="M63" s="30">
        <v>77</v>
      </c>
      <c r="N63" s="29">
        <v>-19.791666666666657</v>
      </c>
      <c r="O63" s="30">
        <v>56</v>
      </c>
      <c r="P63" s="31">
        <v>-1.754385964912288</v>
      </c>
      <c r="S63" s="97" t="s">
        <v>93</v>
      </c>
      <c r="T63" s="97" t="s">
        <v>101</v>
      </c>
      <c r="U63" s="97" t="s">
        <v>104</v>
      </c>
      <c r="V63" s="99">
        <v>5762</v>
      </c>
      <c r="W63" s="99">
        <v>1247</v>
      </c>
      <c r="X63" s="99">
        <v>1866</v>
      </c>
      <c r="Y63" s="99">
        <v>32</v>
      </c>
      <c r="Z63" s="99">
        <v>2617</v>
      </c>
      <c r="AA63" s="99">
        <v>1278</v>
      </c>
      <c r="AB63" s="99">
        <v>1339</v>
      </c>
    </row>
    <row r="64" spans="2:28" ht="15.75" customHeight="1">
      <c r="B64" s="13" t="s">
        <v>66</v>
      </c>
      <c r="C64" s="22">
        <v>25014</v>
      </c>
      <c r="D64" s="21">
        <v>-2.0057980098722794</v>
      </c>
      <c r="E64" s="22">
        <v>5438</v>
      </c>
      <c r="F64" s="21">
        <v>16.595197255574618</v>
      </c>
      <c r="G64" s="22">
        <v>10192</v>
      </c>
      <c r="H64" s="21">
        <v>-12.372109019000945</v>
      </c>
      <c r="I64" s="22">
        <v>223</v>
      </c>
      <c r="J64" s="21">
        <v>6.698564593301427</v>
      </c>
      <c r="K64" s="22">
        <v>9161</v>
      </c>
      <c r="L64" s="21">
        <v>1.540678341831068</v>
      </c>
      <c r="M64" s="22">
        <v>4267</v>
      </c>
      <c r="N64" s="21">
        <v>-13.148788927335644</v>
      </c>
      <c r="O64" s="22">
        <v>4783</v>
      </c>
      <c r="P64" s="23">
        <v>18.65542049119324</v>
      </c>
      <c r="S64" s="97" t="s">
        <v>93</v>
      </c>
      <c r="T64" s="97" t="s">
        <v>101</v>
      </c>
      <c r="U64" s="97" t="s">
        <v>105</v>
      </c>
      <c r="V64" s="99">
        <v>3747</v>
      </c>
      <c r="W64" s="99">
        <v>1045</v>
      </c>
      <c r="X64" s="99">
        <v>1691</v>
      </c>
      <c r="Y64" s="99">
        <v>2</v>
      </c>
      <c r="Z64" s="99">
        <v>1009</v>
      </c>
      <c r="AA64" s="99">
        <v>69</v>
      </c>
      <c r="AB64" s="99">
        <v>940</v>
      </c>
    </row>
    <row r="65" spans="2:28" ht="15.75" customHeight="1">
      <c r="B65" s="13" t="s">
        <v>67</v>
      </c>
      <c r="C65" s="22">
        <v>9148</v>
      </c>
      <c r="D65" s="21">
        <v>24.007048935881798</v>
      </c>
      <c r="E65" s="22">
        <v>3588</v>
      </c>
      <c r="F65" s="21">
        <v>17.909957279000977</v>
      </c>
      <c r="G65" s="22">
        <v>2820</v>
      </c>
      <c r="H65" s="21">
        <v>23.684210526315795</v>
      </c>
      <c r="I65" s="22">
        <v>17</v>
      </c>
      <c r="J65" s="21">
        <v>-90.95744680851064</v>
      </c>
      <c r="K65" s="22">
        <v>2723</v>
      </c>
      <c r="L65" s="21">
        <v>45.92711682743837</v>
      </c>
      <c r="M65" s="22">
        <v>1114</v>
      </c>
      <c r="N65" s="21">
        <v>43.741935483870975</v>
      </c>
      <c r="O65" s="22">
        <v>1605</v>
      </c>
      <c r="P65" s="23">
        <v>47.654093836246545</v>
      </c>
      <c r="S65" s="97" t="s">
        <v>93</v>
      </c>
      <c r="T65" s="97" t="s">
        <v>101</v>
      </c>
      <c r="U65" s="97" t="s">
        <v>106</v>
      </c>
      <c r="V65" s="99">
        <v>11801</v>
      </c>
      <c r="W65" s="99">
        <v>1326</v>
      </c>
      <c r="X65" s="99">
        <v>6529</v>
      </c>
      <c r="Y65" s="99">
        <v>66</v>
      </c>
      <c r="Z65" s="99">
        <v>3880</v>
      </c>
      <c r="AA65" s="99">
        <v>2274</v>
      </c>
      <c r="AB65" s="99">
        <v>1558</v>
      </c>
    </row>
    <row r="66" spans="2:28" ht="15.75" customHeight="1">
      <c r="B66" s="13" t="s">
        <v>68</v>
      </c>
      <c r="C66" s="22">
        <v>11194</v>
      </c>
      <c r="D66" s="21">
        <v>15.212021407986825</v>
      </c>
      <c r="E66" s="22">
        <v>3143</v>
      </c>
      <c r="F66" s="21">
        <v>15.764272559852671</v>
      </c>
      <c r="G66" s="22">
        <v>4952</v>
      </c>
      <c r="H66" s="21">
        <v>36.00659159571546</v>
      </c>
      <c r="I66" s="22">
        <v>15</v>
      </c>
      <c r="J66" s="21">
        <v>7.142857142857139</v>
      </c>
      <c r="K66" s="22">
        <v>3084</v>
      </c>
      <c r="L66" s="21">
        <v>-7.83024506873879</v>
      </c>
      <c r="M66" s="22">
        <v>1183</v>
      </c>
      <c r="N66" s="21">
        <v>-32.01149425287356</v>
      </c>
      <c r="O66" s="22">
        <v>1848</v>
      </c>
      <c r="P66" s="23">
        <v>15.716969317470259</v>
      </c>
      <c r="S66" s="97" t="s">
        <v>93</v>
      </c>
      <c r="T66" s="97" t="s">
        <v>101</v>
      </c>
      <c r="U66" s="97" t="s">
        <v>107</v>
      </c>
      <c r="V66" s="99">
        <v>6188</v>
      </c>
      <c r="W66" s="99">
        <v>1147</v>
      </c>
      <c r="X66" s="99">
        <v>2567</v>
      </c>
      <c r="Y66" s="99">
        <v>0</v>
      </c>
      <c r="Z66" s="99">
        <v>2474</v>
      </c>
      <c r="AA66" s="99">
        <v>1033</v>
      </c>
      <c r="AB66" s="99">
        <v>1375</v>
      </c>
    </row>
    <row r="67" spans="2:28" ht="15.75" customHeight="1" thickBot="1">
      <c r="B67" s="15" t="s">
        <v>69</v>
      </c>
      <c r="C67" s="30">
        <v>28947</v>
      </c>
      <c r="D67" s="29">
        <v>9.308209349746988</v>
      </c>
      <c r="E67" s="30">
        <v>12931</v>
      </c>
      <c r="F67" s="29">
        <v>12.51196380405463</v>
      </c>
      <c r="G67" s="30">
        <v>10769</v>
      </c>
      <c r="H67" s="29">
        <v>6.423559640280658</v>
      </c>
      <c r="I67" s="30">
        <v>279</v>
      </c>
      <c r="J67" s="29">
        <v>63.15789473684211</v>
      </c>
      <c r="K67" s="30">
        <v>4968</v>
      </c>
      <c r="L67" s="29">
        <v>5.724622260055327</v>
      </c>
      <c r="M67" s="30">
        <v>1404</v>
      </c>
      <c r="N67" s="29">
        <v>-27.963057978450493</v>
      </c>
      <c r="O67" s="30">
        <v>3547</v>
      </c>
      <c r="P67" s="31">
        <v>29.452554744525543</v>
      </c>
      <c r="S67" s="97" t="s">
        <v>93</v>
      </c>
      <c r="T67" s="97" t="s">
        <v>101</v>
      </c>
      <c r="U67" s="97" t="s">
        <v>108</v>
      </c>
      <c r="V67" s="99">
        <v>1349</v>
      </c>
      <c r="W67" s="99">
        <v>641</v>
      </c>
      <c r="X67" s="99">
        <v>545</v>
      </c>
      <c r="Y67" s="99">
        <v>21</v>
      </c>
      <c r="Z67" s="99">
        <v>142</v>
      </c>
      <c r="AA67" s="99">
        <v>47</v>
      </c>
      <c r="AB67" s="99">
        <v>95</v>
      </c>
    </row>
    <row r="68" spans="19:28" ht="15.75" customHeight="1">
      <c r="S68" s="97" t="s">
        <v>93</v>
      </c>
      <c r="T68" s="97" t="s">
        <v>101</v>
      </c>
      <c r="U68" s="97" t="s">
        <v>109</v>
      </c>
      <c r="V68" s="99">
        <v>521</v>
      </c>
      <c r="W68" s="99">
        <v>305</v>
      </c>
      <c r="X68" s="99">
        <v>183</v>
      </c>
      <c r="Y68" s="99">
        <v>1</v>
      </c>
      <c r="Z68" s="99">
        <v>32</v>
      </c>
      <c r="AA68" s="99">
        <v>0</v>
      </c>
      <c r="AB68" s="99">
        <v>26</v>
      </c>
    </row>
    <row r="69" spans="19:28" ht="15.75" customHeight="1">
      <c r="S69" s="97" t="s">
        <v>93</v>
      </c>
      <c r="T69" s="97" t="s">
        <v>101</v>
      </c>
      <c r="U69" s="97" t="s">
        <v>110</v>
      </c>
      <c r="V69" s="99">
        <v>645</v>
      </c>
      <c r="W69" s="99">
        <v>307</v>
      </c>
      <c r="X69" s="99">
        <v>260</v>
      </c>
      <c r="Y69" s="99">
        <v>2</v>
      </c>
      <c r="Z69" s="99">
        <v>76</v>
      </c>
      <c r="AA69" s="99">
        <v>0</v>
      </c>
      <c r="AB69" s="99">
        <v>76</v>
      </c>
    </row>
    <row r="70" spans="19:28" ht="15.75" customHeight="1">
      <c r="S70" s="97" t="s">
        <v>93</v>
      </c>
      <c r="T70" s="97" t="s">
        <v>101</v>
      </c>
      <c r="U70" s="97" t="s">
        <v>111</v>
      </c>
      <c r="V70" s="99">
        <v>389</v>
      </c>
      <c r="W70" s="99">
        <v>196</v>
      </c>
      <c r="X70" s="99">
        <v>166</v>
      </c>
      <c r="Y70" s="99">
        <v>0</v>
      </c>
      <c r="Z70" s="99">
        <v>27</v>
      </c>
      <c r="AA70" s="99">
        <v>0</v>
      </c>
      <c r="AB70" s="99">
        <v>27</v>
      </c>
    </row>
    <row r="71" spans="19:28" ht="12">
      <c r="S71" s="97" t="s">
        <v>93</v>
      </c>
      <c r="T71" s="97" t="s">
        <v>101</v>
      </c>
      <c r="U71" s="97" t="s">
        <v>112</v>
      </c>
      <c r="V71" s="99">
        <v>436</v>
      </c>
      <c r="W71" s="99">
        <v>291</v>
      </c>
      <c r="X71" s="99">
        <v>113</v>
      </c>
      <c r="Y71" s="99">
        <v>0</v>
      </c>
      <c r="Z71" s="99">
        <v>32</v>
      </c>
      <c r="AA71" s="99">
        <v>0</v>
      </c>
      <c r="AB71" s="99">
        <v>32</v>
      </c>
    </row>
    <row r="72" spans="19:28" ht="12">
      <c r="S72" s="97" t="s">
        <v>93</v>
      </c>
      <c r="T72" s="97" t="s">
        <v>101</v>
      </c>
      <c r="U72" s="97" t="s">
        <v>113</v>
      </c>
      <c r="V72" s="99">
        <v>1554</v>
      </c>
      <c r="W72" s="99">
        <v>593</v>
      </c>
      <c r="X72" s="99">
        <v>618</v>
      </c>
      <c r="Y72" s="99">
        <v>10</v>
      </c>
      <c r="Z72" s="99">
        <v>333</v>
      </c>
      <c r="AA72" s="99">
        <v>211</v>
      </c>
      <c r="AB72" s="99">
        <v>122</v>
      </c>
    </row>
    <row r="73" spans="19:28" ht="12">
      <c r="S73" s="97" t="s">
        <v>93</v>
      </c>
      <c r="T73" s="97" t="s">
        <v>101</v>
      </c>
      <c r="U73" s="97" t="s">
        <v>114</v>
      </c>
      <c r="V73" s="99">
        <v>1122</v>
      </c>
      <c r="W73" s="99">
        <v>615</v>
      </c>
      <c r="X73" s="99">
        <v>288</v>
      </c>
      <c r="Y73" s="99">
        <v>4</v>
      </c>
      <c r="Z73" s="99">
        <v>215</v>
      </c>
      <c r="AA73" s="99">
        <v>22</v>
      </c>
      <c r="AB73" s="99">
        <v>193</v>
      </c>
    </row>
    <row r="74" spans="19:28" ht="12">
      <c r="S74" s="97" t="s">
        <v>93</v>
      </c>
      <c r="T74" s="97" t="s">
        <v>101</v>
      </c>
      <c r="U74" s="97" t="s">
        <v>115</v>
      </c>
      <c r="V74" s="99">
        <v>2152</v>
      </c>
      <c r="W74" s="99">
        <v>1067</v>
      </c>
      <c r="X74" s="99">
        <v>702</v>
      </c>
      <c r="Y74" s="99">
        <v>24</v>
      </c>
      <c r="Z74" s="99">
        <v>359</v>
      </c>
      <c r="AA74" s="99">
        <v>60</v>
      </c>
      <c r="AB74" s="99">
        <v>299</v>
      </c>
    </row>
    <row r="75" spans="19:28" ht="12">
      <c r="S75" s="97" t="s">
        <v>93</v>
      </c>
      <c r="T75" s="97" t="s">
        <v>101</v>
      </c>
      <c r="U75" s="97" t="s">
        <v>116</v>
      </c>
      <c r="V75" s="99">
        <v>6217</v>
      </c>
      <c r="W75" s="99">
        <v>1706</v>
      </c>
      <c r="X75" s="99">
        <v>2968</v>
      </c>
      <c r="Y75" s="99">
        <v>112</v>
      </c>
      <c r="Z75" s="99">
        <v>1431</v>
      </c>
      <c r="AA75" s="99">
        <v>359</v>
      </c>
      <c r="AB75" s="99">
        <v>1070</v>
      </c>
    </row>
    <row r="76" spans="19:28" ht="12">
      <c r="S76" s="97" t="s">
        <v>93</v>
      </c>
      <c r="T76" s="97" t="s">
        <v>101</v>
      </c>
      <c r="U76" s="97" t="s">
        <v>117</v>
      </c>
      <c r="V76" s="99">
        <v>1143</v>
      </c>
      <c r="W76" s="99">
        <v>464</v>
      </c>
      <c r="X76" s="99">
        <v>515</v>
      </c>
      <c r="Y76" s="99">
        <v>17</v>
      </c>
      <c r="Z76" s="99">
        <v>147</v>
      </c>
      <c r="AA76" s="99">
        <v>28</v>
      </c>
      <c r="AB76" s="99">
        <v>113</v>
      </c>
    </row>
    <row r="77" spans="19:28" ht="12">
      <c r="S77" s="97" t="s">
        <v>93</v>
      </c>
      <c r="T77" s="97" t="s">
        <v>101</v>
      </c>
      <c r="U77" s="97" t="s">
        <v>118</v>
      </c>
      <c r="V77" s="99">
        <v>765</v>
      </c>
      <c r="W77" s="99">
        <v>365</v>
      </c>
      <c r="X77" s="99">
        <v>284</v>
      </c>
      <c r="Y77" s="99">
        <v>1</v>
      </c>
      <c r="Z77" s="99">
        <v>115</v>
      </c>
      <c r="AA77" s="99">
        <v>12</v>
      </c>
      <c r="AB77" s="99">
        <v>103</v>
      </c>
    </row>
    <row r="78" spans="19:28" ht="12">
      <c r="S78" s="97" t="s">
        <v>93</v>
      </c>
      <c r="T78" s="97" t="s">
        <v>101</v>
      </c>
      <c r="U78" s="97" t="s">
        <v>119</v>
      </c>
      <c r="V78" s="99">
        <v>1171</v>
      </c>
      <c r="W78" s="99">
        <v>380</v>
      </c>
      <c r="X78" s="99">
        <v>520</v>
      </c>
      <c r="Y78" s="99">
        <v>0</v>
      </c>
      <c r="Z78" s="99">
        <v>271</v>
      </c>
      <c r="AA78" s="99">
        <v>34</v>
      </c>
      <c r="AB78" s="99">
        <v>237</v>
      </c>
    </row>
    <row r="79" spans="19:28" ht="12">
      <c r="S79" s="97" t="s">
        <v>93</v>
      </c>
      <c r="T79" s="97" t="s">
        <v>101</v>
      </c>
      <c r="U79" s="97" t="s">
        <v>120</v>
      </c>
      <c r="V79" s="99">
        <v>6376</v>
      </c>
      <c r="W79" s="99">
        <v>939</v>
      </c>
      <c r="X79" s="99">
        <v>2557</v>
      </c>
      <c r="Y79" s="99">
        <v>21</v>
      </c>
      <c r="Z79" s="99">
        <v>2859</v>
      </c>
      <c r="AA79" s="99">
        <v>1909</v>
      </c>
      <c r="AB79" s="99">
        <v>884</v>
      </c>
    </row>
    <row r="80" spans="19:28" ht="12">
      <c r="S80" s="97" t="s">
        <v>93</v>
      </c>
      <c r="T80" s="97" t="s">
        <v>101</v>
      </c>
      <c r="U80" s="97" t="s">
        <v>121</v>
      </c>
      <c r="V80" s="99">
        <v>2506</v>
      </c>
      <c r="W80" s="99">
        <v>809</v>
      </c>
      <c r="X80" s="99">
        <v>939</v>
      </c>
      <c r="Y80" s="99">
        <v>3</v>
      </c>
      <c r="Z80" s="99">
        <v>755</v>
      </c>
      <c r="AA80" s="99">
        <v>309</v>
      </c>
      <c r="AB80" s="99">
        <v>446</v>
      </c>
    </row>
    <row r="81" spans="19:28" ht="12">
      <c r="S81" s="97" t="s">
        <v>93</v>
      </c>
      <c r="T81" s="97" t="s">
        <v>101</v>
      </c>
      <c r="U81" s="97" t="s">
        <v>122</v>
      </c>
      <c r="V81" s="99">
        <v>571</v>
      </c>
      <c r="W81" s="99">
        <v>221</v>
      </c>
      <c r="X81" s="99">
        <v>110</v>
      </c>
      <c r="Y81" s="99">
        <v>0</v>
      </c>
      <c r="Z81" s="99">
        <v>240</v>
      </c>
      <c r="AA81" s="99">
        <v>108</v>
      </c>
      <c r="AB81" s="99">
        <v>132</v>
      </c>
    </row>
    <row r="82" spans="19:28" ht="12">
      <c r="S82" s="97" t="s">
        <v>93</v>
      </c>
      <c r="T82" s="97" t="s">
        <v>101</v>
      </c>
      <c r="U82" s="97" t="s">
        <v>123</v>
      </c>
      <c r="V82" s="99">
        <v>379</v>
      </c>
      <c r="W82" s="99">
        <v>251</v>
      </c>
      <c r="X82" s="99">
        <v>72</v>
      </c>
      <c r="Y82" s="99">
        <v>2</v>
      </c>
      <c r="Z82" s="99">
        <v>54</v>
      </c>
      <c r="AA82" s="99">
        <v>0</v>
      </c>
      <c r="AB82" s="99">
        <v>54</v>
      </c>
    </row>
    <row r="83" spans="19:28" ht="12">
      <c r="S83" s="97" t="s">
        <v>93</v>
      </c>
      <c r="T83" s="97" t="s">
        <v>101</v>
      </c>
      <c r="U83" s="97" t="s">
        <v>124</v>
      </c>
      <c r="V83" s="99">
        <v>254</v>
      </c>
      <c r="W83" s="99">
        <v>147</v>
      </c>
      <c r="X83" s="99">
        <v>95</v>
      </c>
      <c r="Y83" s="99">
        <v>0</v>
      </c>
      <c r="Z83" s="99">
        <v>12</v>
      </c>
      <c r="AA83" s="99">
        <v>0</v>
      </c>
      <c r="AB83" s="99">
        <v>12</v>
      </c>
    </row>
    <row r="84" spans="19:28" ht="12">
      <c r="S84" s="97" t="s">
        <v>93</v>
      </c>
      <c r="T84" s="97" t="s">
        <v>101</v>
      </c>
      <c r="U84" s="97" t="s">
        <v>125</v>
      </c>
      <c r="V84" s="99">
        <v>209</v>
      </c>
      <c r="W84" s="99">
        <v>123</v>
      </c>
      <c r="X84" s="99">
        <v>73</v>
      </c>
      <c r="Y84" s="99">
        <v>0</v>
      </c>
      <c r="Z84" s="99">
        <v>13</v>
      </c>
      <c r="AA84" s="99">
        <v>0</v>
      </c>
      <c r="AB84" s="99">
        <v>13</v>
      </c>
    </row>
    <row r="85" spans="19:28" ht="12">
      <c r="S85" s="97" t="s">
        <v>93</v>
      </c>
      <c r="T85" s="97" t="s">
        <v>101</v>
      </c>
      <c r="U85" s="97" t="s">
        <v>126</v>
      </c>
      <c r="V85" s="99">
        <v>1173</v>
      </c>
      <c r="W85" s="99">
        <v>465</v>
      </c>
      <c r="X85" s="99">
        <v>593</v>
      </c>
      <c r="Y85" s="99">
        <v>4</v>
      </c>
      <c r="Z85" s="99">
        <v>111</v>
      </c>
      <c r="AA85" s="99">
        <v>33</v>
      </c>
      <c r="AB85" s="99">
        <v>78</v>
      </c>
    </row>
    <row r="86" spans="19:28" ht="12">
      <c r="S86" s="97" t="s">
        <v>93</v>
      </c>
      <c r="T86" s="97" t="s">
        <v>101</v>
      </c>
      <c r="U86" s="97" t="s">
        <v>127</v>
      </c>
      <c r="V86" s="99">
        <v>1638</v>
      </c>
      <c r="W86" s="99">
        <v>457</v>
      </c>
      <c r="X86" s="99">
        <v>718</v>
      </c>
      <c r="Y86" s="99">
        <v>124</v>
      </c>
      <c r="Z86" s="99">
        <v>339</v>
      </c>
      <c r="AA86" s="99">
        <v>88</v>
      </c>
      <c r="AB86" s="99">
        <v>236</v>
      </c>
    </row>
    <row r="87" spans="19:28" ht="12">
      <c r="S87" s="97" t="s">
        <v>93</v>
      </c>
      <c r="T87" s="97" t="s">
        <v>101</v>
      </c>
      <c r="U87" s="97" t="s">
        <v>128</v>
      </c>
      <c r="V87" s="99">
        <v>723</v>
      </c>
      <c r="W87" s="99">
        <v>257</v>
      </c>
      <c r="X87" s="99">
        <v>201</v>
      </c>
      <c r="Y87" s="99">
        <v>3</v>
      </c>
      <c r="Z87" s="99">
        <v>262</v>
      </c>
      <c r="AA87" s="99">
        <v>210</v>
      </c>
      <c r="AB87" s="99">
        <v>52</v>
      </c>
    </row>
    <row r="88" spans="19:28" ht="12">
      <c r="S88" s="97" t="s">
        <v>93</v>
      </c>
      <c r="T88" s="97" t="s">
        <v>101</v>
      </c>
      <c r="U88" s="97" t="s">
        <v>129</v>
      </c>
      <c r="V88" s="99">
        <v>418</v>
      </c>
      <c r="W88" s="99">
        <v>182</v>
      </c>
      <c r="X88" s="99">
        <v>172</v>
      </c>
      <c r="Y88" s="99">
        <v>0</v>
      </c>
      <c r="Z88" s="99">
        <v>64</v>
      </c>
      <c r="AA88" s="99">
        <v>48</v>
      </c>
      <c r="AB88" s="99">
        <v>16</v>
      </c>
    </row>
    <row r="89" spans="19:28" ht="12">
      <c r="S89" s="97" t="s">
        <v>93</v>
      </c>
      <c r="T89" s="97" t="s">
        <v>101</v>
      </c>
      <c r="U89" s="97" t="s">
        <v>130</v>
      </c>
      <c r="V89" s="99">
        <v>456</v>
      </c>
      <c r="W89" s="99">
        <v>239</v>
      </c>
      <c r="X89" s="99">
        <v>183</v>
      </c>
      <c r="Y89" s="99">
        <v>0</v>
      </c>
      <c r="Z89" s="99">
        <v>34</v>
      </c>
      <c r="AA89" s="99">
        <v>0</v>
      </c>
      <c r="AB89" s="99">
        <v>34</v>
      </c>
    </row>
    <row r="90" spans="19:28" ht="12">
      <c r="S90" s="97" t="s">
        <v>93</v>
      </c>
      <c r="T90" s="97" t="s">
        <v>101</v>
      </c>
      <c r="U90" s="97" t="s">
        <v>131</v>
      </c>
      <c r="V90" s="99">
        <v>464</v>
      </c>
      <c r="W90" s="99">
        <v>269</v>
      </c>
      <c r="X90" s="99">
        <v>146</v>
      </c>
      <c r="Y90" s="99">
        <v>0</v>
      </c>
      <c r="Z90" s="99">
        <v>49</v>
      </c>
      <c r="AA90" s="99">
        <v>0</v>
      </c>
      <c r="AB90" s="99">
        <v>49</v>
      </c>
    </row>
    <row r="91" spans="19:28" ht="12">
      <c r="S91" s="97" t="s">
        <v>93</v>
      </c>
      <c r="T91" s="97" t="s">
        <v>101</v>
      </c>
      <c r="U91" s="97" t="s">
        <v>132</v>
      </c>
      <c r="V91" s="99">
        <v>263</v>
      </c>
      <c r="W91" s="99">
        <v>138</v>
      </c>
      <c r="X91" s="99">
        <v>96</v>
      </c>
      <c r="Y91" s="99">
        <v>6</v>
      </c>
      <c r="Z91" s="99">
        <v>23</v>
      </c>
      <c r="AA91" s="99">
        <v>0</v>
      </c>
      <c r="AB91" s="99">
        <v>23</v>
      </c>
    </row>
    <row r="92" spans="19:28" ht="12">
      <c r="S92" s="97" t="s">
        <v>93</v>
      </c>
      <c r="T92" s="97" t="s">
        <v>101</v>
      </c>
      <c r="U92" s="97" t="s">
        <v>133</v>
      </c>
      <c r="V92" s="99">
        <v>2790</v>
      </c>
      <c r="W92" s="99">
        <v>766</v>
      </c>
      <c r="X92" s="99">
        <v>1315</v>
      </c>
      <c r="Y92" s="99">
        <v>4</v>
      </c>
      <c r="Z92" s="99">
        <v>705</v>
      </c>
      <c r="AA92" s="99">
        <v>359</v>
      </c>
      <c r="AB92" s="99">
        <v>333</v>
      </c>
    </row>
    <row r="93" spans="19:28" ht="12">
      <c r="S93" s="97" t="s">
        <v>93</v>
      </c>
      <c r="T93" s="97" t="s">
        <v>101</v>
      </c>
      <c r="U93" s="97" t="s">
        <v>134</v>
      </c>
      <c r="V93" s="99">
        <v>473</v>
      </c>
      <c r="W93" s="99">
        <v>202</v>
      </c>
      <c r="X93" s="99">
        <v>219</v>
      </c>
      <c r="Y93" s="99">
        <v>0</v>
      </c>
      <c r="Z93" s="99">
        <v>52</v>
      </c>
      <c r="AA93" s="99">
        <v>0</v>
      </c>
      <c r="AB93" s="99">
        <v>52</v>
      </c>
    </row>
    <row r="94" spans="19:28" ht="12">
      <c r="S94" s="97" t="s">
        <v>93</v>
      </c>
      <c r="T94" s="97" t="s">
        <v>101</v>
      </c>
      <c r="U94" s="97" t="s">
        <v>135</v>
      </c>
      <c r="V94" s="99">
        <v>467</v>
      </c>
      <c r="W94" s="99">
        <v>239</v>
      </c>
      <c r="X94" s="99">
        <v>190</v>
      </c>
      <c r="Y94" s="99">
        <v>5</v>
      </c>
      <c r="Z94" s="99">
        <v>33</v>
      </c>
      <c r="AA94" s="99">
        <v>0</v>
      </c>
      <c r="AB94" s="99">
        <v>33</v>
      </c>
    </row>
    <row r="95" spans="19:28" ht="12">
      <c r="S95" s="97" t="s">
        <v>93</v>
      </c>
      <c r="T95" s="97" t="s">
        <v>101</v>
      </c>
      <c r="U95" s="97" t="s">
        <v>136</v>
      </c>
      <c r="V95" s="99">
        <v>1525</v>
      </c>
      <c r="W95" s="99">
        <v>613</v>
      </c>
      <c r="X95" s="99">
        <v>749</v>
      </c>
      <c r="Y95" s="99">
        <v>0</v>
      </c>
      <c r="Z95" s="99">
        <v>163</v>
      </c>
      <c r="AA95" s="99">
        <v>29</v>
      </c>
      <c r="AB95" s="99">
        <v>134</v>
      </c>
    </row>
    <row r="96" spans="19:28" ht="12">
      <c r="S96" s="97" t="s">
        <v>93</v>
      </c>
      <c r="T96" s="97" t="s">
        <v>101</v>
      </c>
      <c r="U96" s="97" t="s">
        <v>137</v>
      </c>
      <c r="V96" s="99">
        <v>764</v>
      </c>
      <c r="W96" s="99">
        <v>244</v>
      </c>
      <c r="X96" s="99">
        <v>295</v>
      </c>
      <c r="Y96" s="99">
        <v>8</v>
      </c>
      <c r="Z96" s="99">
        <v>217</v>
      </c>
      <c r="AA96" s="99">
        <v>172</v>
      </c>
      <c r="AB96" s="99">
        <v>45</v>
      </c>
    </row>
    <row r="97" spans="19:28" ht="12">
      <c r="S97" s="97" t="s">
        <v>93</v>
      </c>
      <c r="T97" s="97" t="s">
        <v>101</v>
      </c>
      <c r="U97" s="97" t="s">
        <v>138</v>
      </c>
      <c r="V97" s="99">
        <v>508</v>
      </c>
      <c r="W97" s="99">
        <v>240</v>
      </c>
      <c r="X97" s="99">
        <v>222</v>
      </c>
      <c r="Y97" s="99">
        <v>1</v>
      </c>
      <c r="Z97" s="99">
        <v>45</v>
      </c>
      <c r="AA97" s="99">
        <v>0</v>
      </c>
      <c r="AB97" s="99">
        <v>45</v>
      </c>
    </row>
    <row r="98" spans="19:28" ht="12">
      <c r="S98" s="97" t="s">
        <v>93</v>
      </c>
      <c r="T98" s="97" t="s">
        <v>101</v>
      </c>
      <c r="U98" s="97" t="s">
        <v>139</v>
      </c>
      <c r="V98" s="99">
        <v>955</v>
      </c>
      <c r="W98" s="99">
        <v>415</v>
      </c>
      <c r="X98" s="99">
        <v>400</v>
      </c>
      <c r="Y98" s="99">
        <v>29</v>
      </c>
      <c r="Z98" s="99">
        <v>111</v>
      </c>
      <c r="AA98" s="99">
        <v>30</v>
      </c>
      <c r="AB98" s="99">
        <v>81</v>
      </c>
    </row>
    <row r="99" spans="19:28" ht="12">
      <c r="S99" s="97" t="s">
        <v>93</v>
      </c>
      <c r="T99" s="97" t="s">
        <v>101</v>
      </c>
      <c r="U99" s="97" t="s">
        <v>140</v>
      </c>
      <c r="V99" s="99">
        <v>1341</v>
      </c>
      <c r="W99" s="99">
        <v>219</v>
      </c>
      <c r="X99" s="99">
        <v>978</v>
      </c>
      <c r="Y99" s="99">
        <v>24</v>
      </c>
      <c r="Z99" s="99">
        <v>120</v>
      </c>
      <c r="AA99" s="99">
        <v>48</v>
      </c>
      <c r="AB99" s="99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ㅤ</cp:lastModifiedBy>
  <cp:lastPrinted>2020-04-26T03:30:36Z</cp:lastPrinted>
  <dcterms:created xsi:type="dcterms:W3CDTF">2010-04-27T12:02:00Z</dcterms:created>
  <dcterms:modified xsi:type="dcterms:W3CDTF">2022-04-25T00:27:37Z</dcterms:modified>
  <cp:category/>
  <cp:version/>
  <cp:contentType/>
  <cp:contentStatus/>
</cp:coreProperties>
</file>