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.高速自動車国道 " sheetId="1" r:id="rId1"/>
    <sheet name="2.一般有料道路" sheetId="2" r:id="rId2"/>
    <sheet name="3.首都高、4.阪高,5.本四,6.指定都市高速" sheetId="3" r:id="rId3"/>
    <sheet name="7.一般自動車" sheetId="4" r:id="rId4"/>
  </sheets>
  <definedNames>
    <definedName name="_xlnm.Print_Area" localSheetId="0">'1.高速自動車国道 '!$A$29:$P$204</definedName>
    <definedName name="_xlnm.Print_Area" localSheetId="1">'2.一般有料道路'!$A$1:$H$155</definedName>
    <definedName name="_xlnm.Print_Area" localSheetId="2">'3.首都高、4.阪高,5.本四,6.指定都市高速'!$A$1:$D$130</definedName>
    <definedName name="_xlnm.Print_Area" localSheetId="3">'7.一般自動車'!$A$1:$J$36</definedName>
    <definedName name="_xlnm.Print_Titles" localSheetId="0">'1.高速自動車国道 '!$32:$33</definedName>
    <definedName name="_xlnm.Print_Titles" localSheetId="1">'2.一般有料道路'!$2:$4</definedName>
  </definedNames>
  <calcPr fullCalcOnLoad="1"/>
</workbook>
</file>

<file path=xl/sharedStrings.xml><?xml version="1.0" encoding="utf-8"?>
<sst xmlns="http://schemas.openxmlformats.org/spreadsheetml/2006/main" count="2392" uniqueCount="1311">
  <si>
    <t>（へ）道路構造別延長（供用区間）</t>
  </si>
  <si>
    <t>H19年度新規供用区間の構造別延長</t>
  </si>
  <si>
    <t>道　　路</t>
  </si>
  <si>
    <t>区　　間</t>
  </si>
  <si>
    <t>延　　長　　（km）</t>
  </si>
  <si>
    <t>車線数</t>
  </si>
  <si>
    <t>土　工</t>
  </si>
  <si>
    <t>橋　梁</t>
  </si>
  <si>
    <t>計</t>
  </si>
  <si>
    <t>（現況車線数／計画車線数）</t>
  </si>
  <si>
    <t>道東自動車道</t>
  </si>
  <si>
    <t>十勝清水</t>
  </si>
  <si>
    <t>東関東自動車道</t>
  </si>
  <si>
    <t>君津</t>
  </si>
  <si>
    <t>富津中央</t>
  </si>
  <si>
    <t>北関東自動車道</t>
  </si>
  <si>
    <t>伊勢崎</t>
  </si>
  <si>
    <t>太田桐生</t>
  </si>
  <si>
    <t>宇都宮上三川</t>
  </si>
  <si>
    <t>真岡</t>
  </si>
  <si>
    <t>笠間西</t>
  </si>
  <si>
    <t>友部</t>
  </si>
  <si>
    <t>近畿自動車道</t>
  </si>
  <si>
    <t>亀山JCT</t>
  </si>
  <si>
    <t>甲賀土山</t>
  </si>
  <si>
    <t>４／６</t>
  </si>
  <si>
    <t>大津JCT</t>
  </si>
  <si>
    <t>南紀田辺</t>
  </si>
  <si>
    <t>０７新規追加分</t>
  </si>
  <si>
    <t>０６合計</t>
  </si>
  <si>
    <t>０７合計</t>
  </si>
  <si>
    <t>北海道縦貫自動車道</t>
  </si>
  <si>
    <t>士別剣淵</t>
  </si>
  <si>
    <t>～</t>
  </si>
  <si>
    <t>登別室蘭</t>
  </si>
  <si>
    <t>2/4</t>
  </si>
  <si>
    <t>旭川鷹栖</t>
  </si>
  <si>
    <t>4/4</t>
  </si>
  <si>
    <t>北海道横断自動車道</t>
  </si>
  <si>
    <t>小樽</t>
  </si>
  <si>
    <t>足寄</t>
  </si>
  <si>
    <t>-</t>
  </si>
  <si>
    <t>秋田北</t>
  </si>
  <si>
    <t>大曲</t>
  </si>
  <si>
    <t>東和</t>
  </si>
  <si>
    <t>秋田南</t>
  </si>
  <si>
    <t>月山</t>
  </si>
  <si>
    <t>村田JCT</t>
  </si>
  <si>
    <t>山形北</t>
  </si>
  <si>
    <t>湯殿山</t>
  </si>
  <si>
    <t>酒田みなと</t>
  </si>
  <si>
    <t>新潟中央</t>
  </si>
  <si>
    <t>会津若松</t>
  </si>
  <si>
    <t>新潟空港</t>
  </si>
  <si>
    <t>東北中央自動車道</t>
  </si>
  <si>
    <t>山形上川</t>
  </si>
  <si>
    <t>東根</t>
  </si>
  <si>
    <t>関越自動車道</t>
  </si>
  <si>
    <t>練馬</t>
  </si>
  <si>
    <t>長岡</t>
  </si>
  <si>
    <t>前橋</t>
  </si>
  <si>
    <t>藤岡JCT</t>
  </si>
  <si>
    <t>上越JCT</t>
  </si>
  <si>
    <t>藤岡</t>
  </si>
  <si>
    <t>信濃町</t>
  </si>
  <si>
    <t>三郷</t>
  </si>
  <si>
    <t>潮来</t>
  </si>
  <si>
    <t>成田</t>
  </si>
  <si>
    <t>6/6</t>
  </si>
  <si>
    <t>三郷南</t>
  </si>
  <si>
    <t>千葉</t>
  </si>
  <si>
    <t>木更津南</t>
  </si>
  <si>
    <t>富津竹岡</t>
  </si>
  <si>
    <t>北関東自動車道</t>
  </si>
  <si>
    <t>高崎JCT</t>
  </si>
  <si>
    <t>栃木都賀JCT</t>
  </si>
  <si>
    <t>水戸南</t>
  </si>
  <si>
    <t>成田国際空港線</t>
  </si>
  <si>
    <t>新空港</t>
  </si>
  <si>
    <t>中央自動車道</t>
  </si>
  <si>
    <t>高井戸</t>
  </si>
  <si>
    <t>河口湖</t>
  </si>
  <si>
    <t>上野原</t>
  </si>
  <si>
    <t>大月JCT</t>
  </si>
  <si>
    <t>小牧JCT</t>
  </si>
  <si>
    <t>小牧</t>
  </si>
  <si>
    <t>西宮</t>
  </si>
  <si>
    <t>栗東</t>
  </si>
  <si>
    <t>大山崎JCT</t>
  </si>
  <si>
    <t>久御山淀</t>
  </si>
  <si>
    <t>瀬田東</t>
  </si>
  <si>
    <t>京都南</t>
  </si>
  <si>
    <t>吹田</t>
  </si>
  <si>
    <t>第一東海自動車道</t>
  </si>
  <si>
    <t>東京</t>
  </si>
  <si>
    <t>御殿場</t>
  </si>
  <si>
    <t>北陸自動車道</t>
  </si>
  <si>
    <t>第二東海自動車道</t>
  </si>
  <si>
    <t>東海</t>
  </si>
  <si>
    <t>東海北陸自動車道</t>
  </si>
  <si>
    <t>白鳥</t>
  </si>
  <si>
    <t>中部横断自動車道</t>
  </si>
  <si>
    <t>名古屋</t>
  </si>
  <si>
    <t>伊勢関</t>
  </si>
  <si>
    <t>伊勢</t>
  </si>
  <si>
    <t>伊勢西</t>
  </si>
  <si>
    <t>天理</t>
  </si>
  <si>
    <t>柏原</t>
  </si>
  <si>
    <t>大東鶴見</t>
  </si>
  <si>
    <t>松原</t>
  </si>
  <si>
    <t>有田</t>
  </si>
  <si>
    <t>御坊</t>
  </si>
  <si>
    <t>海南</t>
  </si>
  <si>
    <t>福知山</t>
  </si>
  <si>
    <t>綾部</t>
  </si>
  <si>
    <t>綾部ＰＡ</t>
  </si>
  <si>
    <t>飛島</t>
  </si>
  <si>
    <t>関西国際空港線</t>
  </si>
  <si>
    <t>中国縦貫自動車道</t>
  </si>
  <si>
    <t>下関</t>
  </si>
  <si>
    <t>中国池田</t>
  </si>
  <si>
    <t>中国横断自動車道</t>
  </si>
  <si>
    <t>播磨新宮</t>
  </si>
  <si>
    <t>広島北</t>
  </si>
  <si>
    <t>浜田</t>
  </si>
  <si>
    <t>岡山総社</t>
  </si>
  <si>
    <t>賀陽ＩＣ</t>
  </si>
  <si>
    <t>米子</t>
  </si>
  <si>
    <t>蒜山</t>
  </si>
  <si>
    <t>三刀屋木次</t>
  </si>
  <si>
    <t>松江玉造</t>
  </si>
  <si>
    <t>山陽自動車道</t>
  </si>
  <si>
    <t>岡山</t>
  </si>
  <si>
    <t>倉敷</t>
  </si>
  <si>
    <t>山陰自動車道</t>
  </si>
  <si>
    <t>出雲</t>
  </si>
  <si>
    <t>四国縦貫自動車道</t>
  </si>
  <si>
    <t>徳島</t>
  </si>
  <si>
    <t>大洲</t>
  </si>
  <si>
    <t>松山</t>
  </si>
  <si>
    <t>四国横断自動車道</t>
  </si>
  <si>
    <t>津田東</t>
  </si>
  <si>
    <t>高松東</t>
  </si>
  <si>
    <t>須崎東</t>
  </si>
  <si>
    <t>高知</t>
  </si>
  <si>
    <t>西予宇和</t>
  </si>
  <si>
    <t>大洲北只</t>
  </si>
  <si>
    <t>関門自動車道</t>
  </si>
  <si>
    <t>門司</t>
  </si>
  <si>
    <t>橋梁部</t>
  </si>
  <si>
    <t>道路部（下関側）</t>
  </si>
  <si>
    <t>道路部（門司側）</t>
  </si>
  <si>
    <t>九州縦貫自動車道</t>
  </si>
  <si>
    <t>大宰府</t>
  </si>
  <si>
    <t>鹿児島</t>
  </si>
  <si>
    <t>久留米</t>
  </si>
  <si>
    <t>宮崎</t>
  </si>
  <si>
    <t>九州横断自動車道</t>
  </si>
  <si>
    <t>長崎</t>
  </si>
  <si>
    <t>鳥栖</t>
  </si>
  <si>
    <t>長崎多良見</t>
  </si>
  <si>
    <t>大分米良</t>
  </si>
  <si>
    <t>速見</t>
  </si>
  <si>
    <t>東九州自動車道</t>
  </si>
  <si>
    <t>沖縄自動車道</t>
  </si>
  <si>
    <t>那覇</t>
  </si>
  <si>
    <t>許田</t>
  </si>
  <si>
    <t>合計</t>
  </si>
  <si>
    <t>　　　供用中延長は、新直轄区間を除く。</t>
  </si>
  <si>
    <t>　１．高速自動車国道</t>
  </si>
  <si>
    <t>表38</t>
  </si>
  <si>
    <t>有　料　道　路　別　現　況</t>
  </si>
  <si>
    <t>いちき串木野市来町大里～鹿児島市田上八丁目</t>
  </si>
  <si>
    <t>西日本高速道路㈱</t>
  </si>
  <si>
    <t>国道</t>
  </si>
  <si>
    <t>南九州自動車道(鹿児島道路)</t>
  </si>
  <si>
    <t>姶良郡隼人町大字住吉～同郡加治木町大字反土</t>
  </si>
  <si>
    <t>隼人道路</t>
  </si>
  <si>
    <t>鹿児島市山田町～同市田上町</t>
  </si>
  <si>
    <t>県道路公社</t>
  </si>
  <si>
    <t>県道</t>
  </si>
  <si>
    <t>鹿児島</t>
  </si>
  <si>
    <t>延岡市伊形町～東臼杵郡門川町大字加草</t>
  </si>
  <si>
    <t>延岡南道路</t>
  </si>
  <si>
    <t>宮崎市田代町～同市大字郡司分</t>
  </si>
  <si>
    <t>一ツ葉道路</t>
  </si>
  <si>
    <t>宮崎</t>
  </si>
  <si>
    <t>速見郡日出町南畑～同町藤原</t>
  </si>
  <si>
    <t>日出バイパス</t>
  </si>
  <si>
    <t>宇佐市大字山本～速見郡日出町大字南畑</t>
  </si>
  <si>
    <t>宇佐別府道路</t>
  </si>
  <si>
    <t>国県道</t>
  </si>
  <si>
    <t>大分</t>
  </si>
  <si>
    <t>上天草市松島町今泉～同市松島町合津</t>
  </si>
  <si>
    <t>松島道路</t>
  </si>
  <si>
    <t>八代市東片町～同市日奈久下西町</t>
  </si>
  <si>
    <t>南九州自動車道(八代日奈久道路)</t>
  </si>
  <si>
    <t>熊本</t>
  </si>
  <si>
    <t>長崎市新地町～同市早坂町</t>
  </si>
  <si>
    <t>ながさき出島道路</t>
  </si>
  <si>
    <t>長崎市木鉢町～同市戸町</t>
  </si>
  <si>
    <t>ながさき女神大橋</t>
  </si>
  <si>
    <t>佐世保市江上町釜～西海市西彼町小迎</t>
  </si>
  <si>
    <t>西海パールライン</t>
  </si>
  <si>
    <t>佐世保市干尽町～同市矢岳町</t>
  </si>
  <si>
    <t>西九州自動車道(佐世保道路)</t>
  </si>
  <si>
    <t>川平道路</t>
  </si>
  <si>
    <t>長崎市川平町～同市西山町４丁目</t>
  </si>
  <si>
    <t>諫早市多良見町市布名～長崎市昭和町</t>
  </si>
  <si>
    <t>長崎バイパス</t>
  </si>
  <si>
    <t>長崎</t>
  </si>
  <si>
    <t>武雄市東川登町～佐世保市大塔町</t>
  </si>
  <si>
    <t>西九州自動車道(武雄佐世保道路)</t>
  </si>
  <si>
    <t>佐賀・長崎</t>
  </si>
  <si>
    <t>Ｈ</t>
  </si>
  <si>
    <t>東脊振トンネル</t>
  </si>
  <si>
    <t>唐津市厳木町中島～多久市北多久町大字多久原</t>
  </si>
  <si>
    <t>厳木多久道路</t>
  </si>
  <si>
    <t>三瀬トンネル</t>
  </si>
  <si>
    <t>福岡前原道路</t>
  </si>
  <si>
    <t>京都郡みやこ町徳永～築上郡築上町上ノ河内</t>
  </si>
  <si>
    <t>椎田道路</t>
  </si>
  <si>
    <t>北九州市道路公社</t>
  </si>
  <si>
    <t>若戸大橋</t>
  </si>
  <si>
    <t>福岡</t>
  </si>
  <si>
    <t>今治小松自動車道(今治小松道路)</t>
  </si>
  <si>
    <t>愛媛</t>
  </si>
  <si>
    <t>下関市椋野～北九州市門司区東門司</t>
  </si>
  <si>
    <t>関門トンネル</t>
  </si>
  <si>
    <t>山口・福岡</t>
  </si>
  <si>
    <t>呉市下蒲苅町下島～同市川尻町小仁方</t>
  </si>
  <si>
    <t>安芸灘大橋</t>
  </si>
  <si>
    <t>広島市安芸区矢野町～安芸郡熊野町</t>
  </si>
  <si>
    <t>広島熊野道路</t>
  </si>
  <si>
    <t>広島</t>
  </si>
  <si>
    <t>年 月 日</t>
  </si>
  <si>
    <t>供用開始</t>
  </si>
  <si>
    <t>延長</t>
  </si>
  <si>
    <t>区　　　　　　　　　　　　　　　間</t>
  </si>
  <si>
    <t>事 業 主 体</t>
  </si>
  <si>
    <t>道路
種別</t>
  </si>
  <si>
    <t>有料道路名</t>
  </si>
  <si>
    <t>都道府県名</t>
  </si>
  <si>
    <t>廿日市市地御前二丁目～大竹市御園二丁目</t>
  </si>
  <si>
    <t>広島岩国道路</t>
  </si>
  <si>
    <t>広島市南区仁保沖町～呉市西中央五丁目</t>
  </si>
  <si>
    <t>広島呉道路</t>
  </si>
  <si>
    <t>江津市嘉久志町～浜田市後野町</t>
  </si>
  <si>
    <t>山陰道(江津道路)</t>
  </si>
  <si>
    <t>島根</t>
  </si>
  <si>
    <t>山陰道(安来道路)</t>
  </si>
  <si>
    <t>鳥取・島根</t>
  </si>
  <si>
    <t>御坊市野口～有田郡有田川町天満</t>
  </si>
  <si>
    <t>湯浅御坊道路</t>
  </si>
  <si>
    <t>県道</t>
  </si>
  <si>
    <t>和歌山</t>
  </si>
  <si>
    <t>県道路公社</t>
  </si>
  <si>
    <t xml:space="preserve"> 2. 4.16</t>
  </si>
  <si>
    <t>神戸市北区八多町～同区長尾町</t>
  </si>
  <si>
    <t>神戸市道路公社</t>
  </si>
  <si>
    <t>58. 5.26</t>
  </si>
  <si>
    <t>神戸市北区有野町～同区八多町</t>
  </si>
  <si>
    <t>六甲北道路</t>
  </si>
  <si>
    <t>朝来市山東町～丹波市青垣町</t>
  </si>
  <si>
    <t>県道路公社</t>
  </si>
  <si>
    <t>遠阪トンネル</t>
  </si>
  <si>
    <t>姫路市豊富町～同市的形町</t>
  </si>
  <si>
    <t>播但連絡道路(２期)</t>
  </si>
  <si>
    <t>姫路市砥堀～朝来市和田山町加都</t>
  </si>
  <si>
    <t>播但連絡道路</t>
  </si>
  <si>
    <t>神戸市中央区雲井通１丁目～同市北区山田町</t>
  </si>
  <si>
    <t>市道</t>
  </si>
  <si>
    <t>西神戸道路</t>
  </si>
  <si>
    <t>第二神明道路北線</t>
  </si>
  <si>
    <t>神戸市須磨区月見山町３丁目～明石市魚住町清水</t>
  </si>
  <si>
    <t>第二神明道路</t>
  </si>
  <si>
    <t>31. 8.10</t>
  </si>
  <si>
    <t>神戸市灘区高羽～同市北区有野町</t>
  </si>
  <si>
    <t>県市道</t>
  </si>
  <si>
    <t>六甲道路</t>
  </si>
  <si>
    <t>兵庫</t>
  </si>
  <si>
    <t>京都市伏見区向島大黒～門真市大字薭島</t>
  </si>
  <si>
    <t>第二京阪道路</t>
  </si>
  <si>
    <t>京都・大阪</t>
  </si>
  <si>
    <t>京滋バイパス</t>
  </si>
  <si>
    <t>京都・滋賀</t>
  </si>
  <si>
    <t>宮津市喜多～船井郡京丹波町才原</t>
  </si>
  <si>
    <t>府道路公社</t>
  </si>
  <si>
    <t>京都縦貫自動車道(綾部宮津道路、丹波綾部道路)</t>
  </si>
  <si>
    <t>城陽市寺田～相楽郡木津町市坂</t>
  </si>
  <si>
    <t>京奈和自動車道(京奈道路)</t>
  </si>
  <si>
    <t>京都</t>
  </si>
  <si>
    <t>南阪奈道路</t>
  </si>
  <si>
    <t>東大阪市西石切町～奈良市宝来町</t>
  </si>
  <si>
    <t>両府県道路公社</t>
  </si>
  <si>
    <t>第二阪奈道路</t>
  </si>
  <si>
    <t>大阪・奈良</t>
  </si>
  <si>
    <t>泉佐野市泉州空港北～同市りんくう往来北</t>
  </si>
  <si>
    <t>関西国際空港連絡橋</t>
  </si>
  <si>
    <t>箕面道路</t>
  </si>
  <si>
    <t>堺市美原区丹上～羽曳野市蔵之内</t>
  </si>
  <si>
    <t>府道</t>
  </si>
  <si>
    <t>堺市中区平井～高石市綾園</t>
  </si>
  <si>
    <t>堺泉北道路</t>
  </si>
  <si>
    <t>摂津市鳥飼中～寝屋川市仁和寺本町</t>
  </si>
  <si>
    <t>千里丘寝屋川橋</t>
  </si>
  <si>
    <t>大阪</t>
  </si>
  <si>
    <t>栗東市林～大津市真野普門町</t>
  </si>
  <si>
    <t>琵琶湖大橋</t>
  </si>
  <si>
    <t>滋賀</t>
  </si>
  <si>
    <t>勝山市村岡町暮見～同市１７０字</t>
  </si>
  <si>
    <t>法恩寺山道路</t>
  </si>
  <si>
    <t>福井</t>
  </si>
  <si>
    <t>三重</t>
  </si>
  <si>
    <t>豊田市岩倉町～関市池尻</t>
  </si>
  <si>
    <t>中日本高速道路㈱</t>
  </si>
  <si>
    <t>岐阜・愛知</t>
  </si>
  <si>
    <t>常滑市セントレア三丁目～同市りんくう町二丁目</t>
  </si>
  <si>
    <t>中部国際空港連絡道路</t>
  </si>
  <si>
    <t>16.11.27</t>
  </si>
  <si>
    <t>名古屋瀬戸道路</t>
  </si>
  <si>
    <t>豊田市生駒町東山～知立市新林町茶野</t>
  </si>
  <si>
    <t>衣浦豊田道路</t>
  </si>
  <si>
    <t>東海市新宝町～海部郡飛島村金岡</t>
  </si>
  <si>
    <t>伊勢湾岸自動車道(伊勢湾岸道路)</t>
  </si>
  <si>
    <t>56. 4. 1</t>
  </si>
  <si>
    <t>半田市平和町四丁目～常滑市りんくう町二丁目</t>
  </si>
  <si>
    <t>知多横断道路</t>
  </si>
  <si>
    <t>碧南市港本町～半田市１１号地</t>
  </si>
  <si>
    <t>衣浦トンネル</t>
  </si>
  <si>
    <t>豊田市力石町南郷戸～同市八草町秋合</t>
  </si>
  <si>
    <t>猿投グリーンロード</t>
  </si>
  <si>
    <t>名古屋市緑区大高町～半田市彦洲町二丁目</t>
  </si>
  <si>
    <t>知多半島道路</t>
  </si>
  <si>
    <t>愛知</t>
  </si>
  <si>
    <t>半田市彦洲町二丁目～知多郡南知多町大字豊丘</t>
  </si>
  <si>
    <t>南知多道路</t>
  </si>
  <si>
    <t>浜名湖新橋</t>
  </si>
  <si>
    <t>伊豆市修善寺～伊豆の国市田京</t>
  </si>
  <si>
    <t>修善寺道路</t>
  </si>
  <si>
    <t>元. 9.28</t>
  </si>
  <si>
    <t>磐田市掛塚～浜松市南区三新町</t>
  </si>
  <si>
    <t>新掛塚橋</t>
  </si>
  <si>
    <t>伊豆中央道</t>
  </si>
  <si>
    <t>高岡市池田～小矢部市水島</t>
  </si>
  <si>
    <t>砺波高岡道路</t>
  </si>
  <si>
    <t>中新川郡立山町地内</t>
  </si>
  <si>
    <t>富山</t>
  </si>
  <si>
    <t>中部縦貫自動車道(安房峠道路)</t>
  </si>
  <si>
    <t>長野市大字大豆島～同市真島町</t>
  </si>
  <si>
    <t>新長野大橋</t>
  </si>
  <si>
    <t>白馬長野道路</t>
  </si>
  <si>
    <t>中野市大字七瀬～同市大字栗林</t>
  </si>
  <si>
    <t>志賀中野道路</t>
  </si>
  <si>
    <t>上田市大字古安曽～同市東内</t>
  </si>
  <si>
    <t>平井寺トンネル</t>
  </si>
  <si>
    <t>長野</t>
  </si>
  <si>
    <t>小県郡長和町和田～岡谷市長地</t>
  </si>
  <si>
    <t>国道</t>
  </si>
  <si>
    <t>新和田トンネル</t>
  </si>
  <si>
    <t>上田市鹿教湯温泉～松本市大字島内</t>
  </si>
  <si>
    <t>三才山トンネル</t>
  </si>
  <si>
    <t>61. 8.28</t>
  </si>
  <si>
    <t>東富士五湖道路</t>
  </si>
  <si>
    <t>山梨・静岡</t>
  </si>
  <si>
    <t>10. 4.23</t>
  </si>
  <si>
    <t>山梨県道路公社</t>
  </si>
  <si>
    <t>雁坂トンネル道路</t>
  </si>
  <si>
    <t>39. 4. 1</t>
  </si>
  <si>
    <t>山梨</t>
  </si>
  <si>
    <t>12. 3. 4</t>
  </si>
  <si>
    <t>横須賀市衣笠町～同市林五丁目</t>
  </si>
  <si>
    <t>三浦縦貫道路</t>
  </si>
  <si>
    <t>本町山中有料道路</t>
  </si>
  <si>
    <t>藤沢市城南～茅ヶ崎市柳島</t>
  </si>
  <si>
    <t>新湘南バイパス</t>
  </si>
  <si>
    <t>東日本高速道路㈱</t>
  </si>
  <si>
    <t>横浜横須賀道路</t>
  </si>
  <si>
    <t>中郡二宮町字二宮～小田原市風祭</t>
  </si>
  <si>
    <t>西湘バイパス</t>
  </si>
  <si>
    <t>小田原市板橋～厚木市酒井</t>
  </si>
  <si>
    <t>小田原厚木道路</t>
  </si>
  <si>
    <t>横浜市保土ヶ谷区常盤台～同市戸塚区上矢部町</t>
  </si>
  <si>
    <t>横浜新道</t>
  </si>
  <si>
    <t>足柄下郡湯河原町吉浜～同郡真鶴町岩</t>
  </si>
  <si>
    <t>真鶴道路</t>
  </si>
  <si>
    <t>神奈川</t>
  </si>
  <si>
    <t>世田谷区上野毛１丁目～横浜市保土ヶ谷区岡沢町</t>
  </si>
  <si>
    <t>第三京浜道路</t>
  </si>
  <si>
    <t>東京・神奈川</t>
  </si>
  <si>
    <t>東・中日本高速道路㈱</t>
  </si>
  <si>
    <t>東京・埼玉</t>
  </si>
  <si>
    <t>川崎市川崎区浮島町～木更津市中島</t>
  </si>
  <si>
    <t>東京湾アクアライン</t>
  </si>
  <si>
    <t>千葉・神奈川</t>
  </si>
  <si>
    <t>江戸川区一之江一丁目～千葉市中央区浜野町</t>
  </si>
  <si>
    <t>京葉道路</t>
  </si>
  <si>
    <t>千葉県道路公社</t>
  </si>
  <si>
    <t>銚子新大橋</t>
  </si>
  <si>
    <t>山武郡横芝光町芝崎～山武市松尾町谷津</t>
  </si>
  <si>
    <t>銚子連絡道路</t>
  </si>
  <si>
    <t>南房総市富浦町深名～富津市竹岡</t>
  </si>
  <si>
    <t>富津館山道路</t>
  </si>
  <si>
    <t>東金市台方～山武郡九十九里町真亀</t>
  </si>
  <si>
    <t>東金九十九里道路</t>
  </si>
  <si>
    <t>東京湾アクアライン連絡道</t>
  </si>
  <si>
    <t>成田市所～香取市大角</t>
  </si>
  <si>
    <t>東総道路</t>
  </si>
  <si>
    <t>千葉市緑区鎌取町～茂原市大沢</t>
  </si>
  <si>
    <t>千葉外房道路</t>
  </si>
  <si>
    <t>君津市西粟倉～同市片倉</t>
  </si>
  <si>
    <t>房総スカイライン</t>
  </si>
  <si>
    <t>千葉市中央区星久喜町～山武市松尾町谷津</t>
  </si>
  <si>
    <t>千葉東金道路</t>
  </si>
  <si>
    <t>君津市笹～鴨川市打墨</t>
  </si>
  <si>
    <t>鴨川道路</t>
  </si>
  <si>
    <t>千葉</t>
  </si>
  <si>
    <t>皆野寄居有料道路</t>
  </si>
  <si>
    <t>さいたま市緑区芝原３丁目～同市緑区大字大崎</t>
  </si>
  <si>
    <t>新見沼大橋有料道路</t>
  </si>
  <si>
    <t>狭山環状有料道路</t>
  </si>
  <si>
    <t>埼玉</t>
  </si>
  <si>
    <t>鹿沼市深津字下台原～宇都宮市西川田町字西田</t>
  </si>
  <si>
    <t>宇都宮鹿沼道路</t>
  </si>
  <si>
    <t>日光市小佐越～同市鬼怒川温泉滝</t>
  </si>
  <si>
    <t>鬼怒川有料道路</t>
  </si>
  <si>
    <t>宇都宮市徳次郎町～日光市清滝桜ヶ丘町</t>
  </si>
  <si>
    <t>日光宇都宮道路</t>
  </si>
  <si>
    <t>日光市鬼怒川温泉滝～那須塩原市中塩原</t>
  </si>
  <si>
    <t>日塩有料道路</t>
  </si>
  <si>
    <t>栃木</t>
  </si>
  <si>
    <t>茨城県道路公社</t>
  </si>
  <si>
    <t>第二栄橋道路(若草大橋)</t>
  </si>
  <si>
    <t>下総利根大橋</t>
  </si>
  <si>
    <t>茨城・千葉</t>
  </si>
  <si>
    <t>ひたちなか市新光町～同市部田野</t>
  </si>
  <si>
    <t>常陸那珂道路</t>
  </si>
  <si>
    <t>常総市豊岡町～同市小山戸町</t>
  </si>
  <si>
    <t>水海道道路</t>
  </si>
  <si>
    <t>水戸市元石川町字千束～ひたちなか市部田野</t>
  </si>
  <si>
    <t>東水戸道路</t>
  </si>
  <si>
    <t>日立市助川町～同市白銀町</t>
  </si>
  <si>
    <t>日立道路</t>
  </si>
  <si>
    <t>茨城</t>
  </si>
  <si>
    <t>西白河郡矢吹町八幡町～石川郡玉川村大字小高</t>
  </si>
  <si>
    <t>福島空港道路</t>
  </si>
  <si>
    <t>福島</t>
  </si>
  <si>
    <t>米沢市窪田町～東置賜郡高畠町大字深沼</t>
  </si>
  <si>
    <t>米沢南陽道路</t>
  </si>
  <si>
    <t>秋田自動車道(琴丘能代道路)</t>
  </si>
  <si>
    <t>秋田市上新城道川～潟上市昭和大久保</t>
  </si>
  <si>
    <t>秋田自動車道(秋田外環状道路)</t>
  </si>
  <si>
    <t>湯沢市沖鶴～横手市新藤柳田</t>
  </si>
  <si>
    <t>湯沢横手道路</t>
  </si>
  <si>
    <t>秋田</t>
  </si>
  <si>
    <t>仙台北部道路</t>
  </si>
  <si>
    <t>仙台市宮城野区中野～宮城郡利府町春日</t>
  </si>
  <si>
    <t>三陸自動車道(仙塩道路)</t>
  </si>
  <si>
    <t>亘理郡亘理町逢隈牛袋～仙台市宮城野区中野</t>
  </si>
  <si>
    <t>仙台東部道路</t>
  </si>
  <si>
    <t>宮城郡利府町春日～東松島市川下</t>
  </si>
  <si>
    <t>仙台松島道路</t>
  </si>
  <si>
    <t>仙台市若林区今泉～同市太白区茂庭</t>
  </si>
  <si>
    <t>仙台南部道路</t>
  </si>
  <si>
    <t>宮城</t>
  </si>
  <si>
    <t>百石道路</t>
  </si>
  <si>
    <t>第二みちのく有料道路</t>
  </si>
  <si>
    <t>青森市大字大谷字山ノ内～同市大字大谷字小谷</t>
  </si>
  <si>
    <t>青森空港有料道路</t>
  </si>
  <si>
    <t>上北郡七戸町字後平～青森市大字滝沢</t>
  </si>
  <si>
    <t>みちのく有料道路</t>
  </si>
  <si>
    <t>青森</t>
  </si>
  <si>
    <t>深川市音江町字向陽～同市深川町字芽生</t>
  </si>
  <si>
    <t>国道</t>
  </si>
  <si>
    <t>深川・留萌自動車道</t>
  </si>
  <si>
    <t>苫小牧市字植苗～同市字沼の端</t>
  </si>
  <si>
    <t>日高自動車道</t>
  </si>
  <si>
    <t>北海道</t>
  </si>
  <si>
    <t>２．一般有料道路</t>
  </si>
  <si>
    <t>合計</t>
  </si>
  <si>
    <t>北 九 州 高 速 計</t>
  </si>
  <si>
    <t>北九州市八幡東区神山町</t>
  </si>
  <si>
    <t>北九州市八幡東区東田五丁目</t>
  </si>
  <si>
    <t>北九州市道北九州高速５号線</t>
  </si>
  <si>
    <t>北九州市八幡西区茶屋の原二丁目</t>
  </si>
  <si>
    <t>北九州市門司区春日町</t>
  </si>
  <si>
    <t>北九州市道北九州高速４号線</t>
  </si>
  <si>
    <t>北九州市小倉北区東港一丁目</t>
  </si>
  <si>
    <t>北九州市小倉北区菜園場一丁目</t>
  </si>
  <si>
    <t>北九州市道北九州高速３号線</t>
  </si>
  <si>
    <t>北九州市戸畑区大字戸畑</t>
  </si>
  <si>
    <t>北九州市小倉北区許斐町</t>
  </si>
  <si>
    <t>北九州市道北九州高速２号線</t>
  </si>
  <si>
    <t>北九州市小倉北区下到津一丁目</t>
  </si>
  <si>
    <t>北九州市小倉南区長野二丁目</t>
  </si>
  <si>
    <t>北九州市道北九州高速１号線</t>
  </si>
  <si>
    <t>（北九州高速道路）</t>
  </si>
  <si>
    <t>福　岡　高　速　計</t>
  </si>
  <si>
    <t>福岡市西区福重三丁目</t>
  </si>
  <si>
    <t>福岡市博多区西月隈四丁目</t>
  </si>
  <si>
    <t>福岡市道福岡高速５号線</t>
  </si>
  <si>
    <t>福岡市東区蒲田三丁目</t>
  </si>
  <si>
    <t>福岡市東区箱崎ふ頭三丁目</t>
  </si>
  <si>
    <t>福岡市道福岡高速４号線</t>
  </si>
  <si>
    <t>福岡市博多区豊二丁目</t>
  </si>
  <si>
    <t>福岡市博多区東光二丁目</t>
  </si>
  <si>
    <t>福岡市道福岡高速３号線</t>
  </si>
  <si>
    <t>福岡市博多区千代六丁目</t>
  </si>
  <si>
    <t>福岡市道福岡高速２号線</t>
  </si>
  <si>
    <t>福岡市西区福重三丁目</t>
  </si>
  <si>
    <t>福岡市東区香住ヶ丘二丁目</t>
  </si>
  <si>
    <t>福岡市道福岡高速１号線</t>
  </si>
  <si>
    <t>（福岡高速道路）</t>
  </si>
  <si>
    <t>終　　　　点</t>
  </si>
  <si>
    <t>起　　　　点</t>
  </si>
  <si>
    <t>延　長</t>
  </si>
  <si>
    <t>路　線　名</t>
  </si>
  <si>
    <t>区　　　　　　　　間</t>
  </si>
  <si>
    <t>（３）福岡北九州高速道路公社</t>
  </si>
  <si>
    <t>合      　 計</t>
  </si>
  <si>
    <t>広島市安佐南区沼田町大字大塚</t>
  </si>
  <si>
    <t>広島市西区中広町一丁目</t>
  </si>
  <si>
    <t>市道広島西風新都線</t>
  </si>
  <si>
    <t>広島市南区仁保沖町</t>
  </si>
  <si>
    <t>市道広島南道路</t>
  </si>
  <si>
    <t>広島市南区仁保沖町</t>
  </si>
  <si>
    <t>広島市東区温品町</t>
  </si>
  <si>
    <t>県道府中仁保線</t>
  </si>
  <si>
    <t>広島市東区温品二丁目</t>
  </si>
  <si>
    <t>広島市東区福田町</t>
  </si>
  <si>
    <t>県道広島東インター線</t>
  </si>
  <si>
    <t>（２）広島高速道路公社</t>
  </si>
  <si>
    <t>一宮市緑四丁目</t>
  </si>
  <si>
    <t>清須市朝日</t>
  </si>
  <si>
    <t>県道高速清須一宮線</t>
  </si>
  <si>
    <t>小牧市大字村中</t>
  </si>
  <si>
    <t>名古屋市北区大我麻町</t>
  </si>
  <si>
    <t>県道高速名古屋小牧線</t>
  </si>
  <si>
    <t>名古屋市昭和区御器所一丁目</t>
  </si>
  <si>
    <t>名古屋市中川区山王三丁目</t>
  </si>
  <si>
    <t>市道高速分岐３号</t>
  </si>
  <si>
    <t>名古屋市東区泉二丁目</t>
  </si>
  <si>
    <t>名古屋市西区那古野二丁目</t>
  </si>
  <si>
    <t>市道高速分岐２号</t>
  </si>
  <si>
    <t>名古屋市中村区名駅四丁目</t>
  </si>
  <si>
    <t>県道高速名古屋新宝線</t>
  </si>
  <si>
    <t>清須市朝日</t>
  </si>
  <si>
    <t>県道高速名古屋朝日線</t>
  </si>
  <si>
    <t>名古屋市緑区大高町</t>
  </si>
  <si>
    <t>名古屋市北区大我麻町</t>
  </si>
  <si>
    <t>市道高速２号</t>
  </si>
  <si>
    <t>名古屋市名東区猪高町</t>
  </si>
  <si>
    <t>名古屋市千種区鏡池通</t>
  </si>
  <si>
    <t>市道高速１号四谷高針線</t>
  </si>
  <si>
    <t>名古屋市千種区鏡池通</t>
  </si>
  <si>
    <t>名古屋市中川区島井町</t>
  </si>
  <si>
    <t>市道高速１号</t>
  </si>
  <si>
    <t>（１）名古屋高速道路公社</t>
  </si>
  <si>
    <t>６．指定都市高速道路</t>
  </si>
  <si>
    <t>広島県尾道市高須町字才ヶ久保</t>
  </si>
  <si>
    <t>広島県尾道市因島洲江町字深久保</t>
  </si>
  <si>
    <t>一般国道３１７号</t>
  </si>
  <si>
    <t>広島県尾道市瀬戸田町萩字宝仙原</t>
  </si>
  <si>
    <t>愛媛県今治市宮窪町宮窪</t>
  </si>
  <si>
    <t>愛媛県今治市吉海町名</t>
  </si>
  <si>
    <t>愛媛県今治市矢田字管ヶ谷</t>
  </si>
  <si>
    <t>一般国道３０号</t>
  </si>
  <si>
    <t>兵庫県神戸市西区見津が丘４丁目</t>
  </si>
  <si>
    <t xml:space="preserve">一般国道２８号   </t>
  </si>
  <si>
    <t>５．本州四国連絡高速道路㈱</t>
  </si>
  <si>
    <t>京都市道高速道路２号線</t>
  </si>
  <si>
    <t>京都市山科区西野山桜ノ馬場町</t>
  </si>
  <si>
    <t>京都市道高速道路１号線</t>
  </si>
  <si>
    <t>神戸市須磨区白川</t>
  </si>
  <si>
    <t>神戸市道高速道路２号線</t>
  </si>
  <si>
    <t>神戸市北区有野町有野</t>
  </si>
  <si>
    <t>神戸市北区有野町唐櫃</t>
  </si>
  <si>
    <t>神戸市道高速道路北神戸線</t>
  </si>
  <si>
    <t>西宮市山口町下山口</t>
  </si>
  <si>
    <t>神戸市西区伊川谷町潤和</t>
  </si>
  <si>
    <t>兵庫県道高速北神戸線</t>
  </si>
  <si>
    <t>西宮市今津水波町</t>
  </si>
  <si>
    <t>神戸市須磨区月見山町３丁目</t>
  </si>
  <si>
    <t>兵庫県道高速神戸西宮線</t>
  </si>
  <si>
    <t>大阪市西区西本町３丁目</t>
  </si>
  <si>
    <t>高速大阪西宮線（府県道）</t>
  </si>
  <si>
    <t>神戸市垂水区下畑町</t>
  </si>
  <si>
    <t>神戸市垂水区名谷町</t>
  </si>
  <si>
    <t>神戸市道高速道路湾岸線</t>
  </si>
  <si>
    <t>神戸市東灘区向洋町東１丁目</t>
  </si>
  <si>
    <t>泉佐野市りんくう往来北</t>
  </si>
  <si>
    <t>高速湾岸線（府県道）</t>
  </si>
  <si>
    <t>大阪市此花区北港２丁目</t>
  </si>
  <si>
    <t>大阪市道高速道路淀川左岸線</t>
  </si>
  <si>
    <t>大阪市港区弁天５丁目</t>
  </si>
  <si>
    <t>大阪市西成区南開２丁目</t>
  </si>
  <si>
    <t>大阪市道高速道路西大阪線</t>
  </si>
  <si>
    <t>大阪市中央区高津１丁目</t>
  </si>
  <si>
    <t>大阪府道高速大阪堺線</t>
  </si>
  <si>
    <t>大阪市西成区山王１丁目</t>
  </si>
  <si>
    <t>大阪府道高速大阪松原線</t>
  </si>
  <si>
    <t>東大阪市西石切町５丁目</t>
  </si>
  <si>
    <t>大阪市港区港晴２丁目</t>
  </si>
  <si>
    <t>大阪府道高速大阪東大阪線</t>
  </si>
  <si>
    <t>大阪市旭区新森１丁目</t>
  </si>
  <si>
    <t>大阪市旭区中宮１丁目</t>
  </si>
  <si>
    <t>大阪市道高速道路森小路線</t>
  </si>
  <si>
    <t>守口市大日町４丁目</t>
  </si>
  <si>
    <t>大阪市北区中之島１丁目</t>
  </si>
  <si>
    <t>大阪府道高速大阪守口線</t>
  </si>
  <si>
    <t>池田市木部町</t>
  </si>
  <si>
    <t>高速大阪池田線(府県道）</t>
  </si>
  <si>
    <t>４．阪神高速道路㈱</t>
  </si>
  <si>
    <t>　同市鶴見区大黒ふ頭）の延長(2.8km)は、神奈川県道高速湾岸線に含めた。</t>
  </si>
  <si>
    <r>
      <t>※神奈川県道高速湾岸線と横浜市道高速湾岸線の重複区間（横浜市中区本牧ふ頭～</t>
    </r>
  </si>
  <si>
    <t>　</t>
  </si>
  <si>
    <t>川崎市川崎区浮島町</t>
  </si>
  <si>
    <t>川崎市道高速縦貫線</t>
  </si>
  <si>
    <t>(※)4.6</t>
  </si>
  <si>
    <t>横浜市鶴見区生麦二丁目</t>
  </si>
  <si>
    <t>横浜市中区本牧ふ頭</t>
  </si>
  <si>
    <t>横浜市道高速湾岸線</t>
  </si>
  <si>
    <t>横浜市保土ケ谷区狩場町</t>
  </si>
  <si>
    <t>横浜市中区元町</t>
  </si>
  <si>
    <t>横浜市道高速２号線</t>
  </si>
  <si>
    <t>横浜市神奈川区三ツ沢西町</t>
  </si>
  <si>
    <t>横浜市西区高島二丁目</t>
  </si>
  <si>
    <t>横浜市道高速１号線</t>
  </si>
  <si>
    <t>戸田市美女木四丁目</t>
  </si>
  <si>
    <t>埼玉県道高速さいたま戸田線</t>
  </si>
  <si>
    <t>板橋区三園一丁目</t>
  </si>
  <si>
    <t>高速板橋戸田線（都県道）</t>
  </si>
  <si>
    <t>三郷市番匠免二丁目</t>
  </si>
  <si>
    <t>足立区加平二丁目</t>
  </si>
  <si>
    <t>高速足立三郷線（都県道）</t>
  </si>
  <si>
    <t>川口市大字西新井宿</t>
  </si>
  <si>
    <t>葛飾区小菅三丁目</t>
  </si>
  <si>
    <t>高速葛飾川口線（都県道）</t>
  </si>
  <si>
    <t>大田区羽田旭町</t>
  </si>
  <si>
    <t>高速横浜羽田空港線（都市道）</t>
  </si>
  <si>
    <t>大田区東海三丁目</t>
  </si>
  <si>
    <t>大田区昭和島二丁目</t>
  </si>
  <si>
    <t>都道首都高速湾岸分岐線</t>
  </si>
  <si>
    <t>(※)62.1</t>
  </si>
  <si>
    <t>市川市高谷</t>
  </si>
  <si>
    <t>横浜市金沢区並木三丁目</t>
  </si>
  <si>
    <t>高速湾岸線（都県道）</t>
  </si>
  <si>
    <t>板橋区熊野町</t>
  </si>
  <si>
    <t>目黒区青葉台四丁目</t>
  </si>
  <si>
    <t>都道首都高速目黒板橋線</t>
  </si>
  <si>
    <t>足立区江北二丁目</t>
  </si>
  <si>
    <t>板橋区板橋二丁目</t>
  </si>
  <si>
    <t>都道首都高速板橋足立線</t>
  </si>
  <si>
    <t>江戸川区臨海町六丁目</t>
  </si>
  <si>
    <t>葛飾区四つ木三丁目</t>
  </si>
  <si>
    <t>都道首都高速葛飾江戸川線</t>
  </si>
  <si>
    <t>江東区有明二丁目</t>
  </si>
  <si>
    <t>港区海岸二丁目</t>
  </si>
  <si>
    <t>都道首都高速11号線</t>
  </si>
  <si>
    <t>江東区有明二丁目</t>
  </si>
  <si>
    <t>都道首都高速晴海線</t>
  </si>
  <si>
    <t>江東区辰巳二丁目</t>
  </si>
  <si>
    <t>中央区日本橋箱崎町</t>
  </si>
  <si>
    <t>都道首都高速９号線</t>
  </si>
  <si>
    <t>中央区銀座一丁目</t>
  </si>
  <si>
    <t>都道首都高速８号線</t>
  </si>
  <si>
    <t>江戸川区谷河内二丁目</t>
  </si>
  <si>
    <t>墨田区千歳一丁目</t>
  </si>
  <si>
    <t>都道首都高速７号線</t>
  </si>
  <si>
    <t>中央区日本橋兜町</t>
  </si>
  <si>
    <t>都道首都高速６号線</t>
  </si>
  <si>
    <t>千代田区一ツ橋一丁目</t>
  </si>
  <si>
    <t>都道首都高速５号線</t>
  </si>
  <si>
    <t>中央区日本橋小網町</t>
  </si>
  <si>
    <t>千代田区大手町二丁目</t>
  </si>
  <si>
    <t>都道首都高速４号分岐線</t>
  </si>
  <si>
    <t>杉並区上高井戸三丁目</t>
  </si>
  <si>
    <t>中央区八重洲二丁目</t>
  </si>
  <si>
    <t>都道首都高速４号線</t>
  </si>
  <si>
    <t>世田谷区砧公園</t>
  </si>
  <si>
    <t>千代田区隼町</t>
  </si>
  <si>
    <t>都道首都高速３号線</t>
  </si>
  <si>
    <t>港区六本木三丁目</t>
  </si>
  <si>
    <t>港区麻布十番四丁目</t>
  </si>
  <si>
    <t>都道首都高速２号分岐線</t>
  </si>
  <si>
    <t>品川区戸越一丁目</t>
  </si>
  <si>
    <t>中央区銀座八丁目</t>
  </si>
  <si>
    <t>都道首都高速２号線</t>
  </si>
  <si>
    <t>大田区羽田旭町</t>
  </si>
  <si>
    <t>台東区北上野一丁目</t>
  </si>
  <si>
    <t>都道首都高速１号線</t>
  </si>
  <si>
    <t>３．首都高速道路㈱</t>
  </si>
  <si>
    <t>松原市大堀</t>
  </si>
  <si>
    <t>川崎市川崎区大師河原一丁目</t>
  </si>
  <si>
    <t>堺市堺区翁橋町１丁</t>
  </si>
  <si>
    <t>神戸市長田区庄田町</t>
  </si>
  <si>
    <t>京都市伏見区深草西川原町</t>
  </si>
  <si>
    <t>京都市伏見区深草西川原町</t>
  </si>
  <si>
    <t>京都市伏見区向島大黒</t>
  </si>
  <si>
    <t>10. 3.23</t>
  </si>
  <si>
    <t>55.11.13</t>
  </si>
  <si>
    <t xml:space="preserve"> 4. 3.30</t>
  </si>
  <si>
    <t>福岡市西区拾六町～糸島市東</t>
  </si>
  <si>
    <t>茨城町JCT</t>
  </si>
  <si>
    <t>岩舟JCT</t>
  </si>
  <si>
    <t>札幌JCT</t>
  </si>
  <si>
    <t>花巻JCT</t>
  </si>
  <si>
    <t>更埴JCT</t>
  </si>
  <si>
    <t>米原JCT</t>
  </si>
  <si>
    <t>小矢部砺波JCT</t>
  </si>
  <si>
    <t>上社JCT</t>
  </si>
  <si>
    <t>高針JCT</t>
  </si>
  <si>
    <t>吹田JCT</t>
  </si>
  <si>
    <t>堺JCT</t>
  </si>
  <si>
    <t>四日市JCT</t>
  </si>
  <si>
    <t>りんくうJCT</t>
  </si>
  <si>
    <t>吉川JCT</t>
  </si>
  <si>
    <t>北房JCT</t>
  </si>
  <si>
    <t>廿日市JCT</t>
  </si>
  <si>
    <t>山口JCT</t>
  </si>
  <si>
    <t>下関JCT</t>
  </si>
  <si>
    <t>川之江東JCT</t>
  </si>
  <si>
    <t>千歳恵庭JCT</t>
  </si>
  <si>
    <t>本別JCT</t>
  </si>
  <si>
    <t>いわきJCT</t>
  </si>
  <si>
    <t>高谷JCT</t>
  </si>
  <si>
    <t>木更津南JCT</t>
  </si>
  <si>
    <t>岡谷JCT</t>
  </si>
  <si>
    <t>一宮JCT</t>
  </si>
  <si>
    <t>高針JCT</t>
  </si>
  <si>
    <t>名古屋南JCT</t>
  </si>
  <si>
    <t>関JCT</t>
  </si>
  <si>
    <t>泉佐野JCT</t>
  </si>
  <si>
    <t>播磨JCT</t>
  </si>
  <si>
    <t>広島JCT</t>
  </si>
  <si>
    <t>千代田JCT</t>
  </si>
  <si>
    <t>落合JCT</t>
  </si>
  <si>
    <t>神戸JCT</t>
  </si>
  <si>
    <t>大竹JCT</t>
  </si>
  <si>
    <t>宇部JCT</t>
  </si>
  <si>
    <t>宍道JCT</t>
  </si>
  <si>
    <t>川之江JCT</t>
  </si>
  <si>
    <t>えびのJCT</t>
  </si>
  <si>
    <t>鳥栖JCT</t>
  </si>
  <si>
    <t>日出JCT</t>
  </si>
  <si>
    <t>本別</t>
  </si>
  <si>
    <t>小浜</t>
  </si>
  <si>
    <t>圏央道(白岡菖蒲～久喜白岡JCT)</t>
  </si>
  <si>
    <t>神埼郡吉野ヶ里町松隈</t>
  </si>
  <si>
    <t>静岡</t>
  </si>
  <si>
    <t>圏央道(高尾山～桶川北本)</t>
  </si>
  <si>
    <t>(km)</t>
  </si>
  <si>
    <t>福岡市早良区大字曲渕～佐賀市三瀬村三瀬</t>
  </si>
  <si>
    <t>新若戸道路</t>
  </si>
  <si>
    <t>Ｈ</t>
  </si>
  <si>
    <t>大阪府道高速大和川線</t>
  </si>
  <si>
    <t>大阪府松原市三宅西７丁目</t>
  </si>
  <si>
    <t>大阪府松原市三宅中８丁目</t>
  </si>
  <si>
    <t>神戸市道生田川箕谷線</t>
  </si>
  <si>
    <t>兵庫県神戸市中央区吾妻通６丁目</t>
  </si>
  <si>
    <t>兵庫県神戸市北区山田町下谷上</t>
  </si>
  <si>
    <t>大沼公園</t>
  </si>
  <si>
    <t>大沼公園</t>
  </si>
  <si>
    <t>圏央道（海老名～相模原愛川）</t>
  </si>
  <si>
    <t>海老名市中新田～厚木市上依知</t>
  </si>
  <si>
    <t>岐阜</t>
  </si>
  <si>
    <t>横浜市保土ヶ谷区狩場町～同市同区藤塚町</t>
  </si>
  <si>
    <t xml:space="preserve"> </t>
  </si>
  <si>
    <t>太宰府市水城二丁目</t>
  </si>
  <si>
    <t>10. 4.11</t>
  </si>
  <si>
    <t>62. 7.19</t>
  </si>
  <si>
    <t xml:space="preserve"> 7. 3.28</t>
  </si>
  <si>
    <t>56. 2. 1</t>
  </si>
  <si>
    <t>57.10. 2</t>
  </si>
  <si>
    <t>Ｈ</t>
  </si>
  <si>
    <t xml:space="preserve"> 6. 3.30</t>
  </si>
  <si>
    <t xml:space="preserve"> 9. 3.27</t>
  </si>
  <si>
    <t>14. 5.19</t>
  </si>
  <si>
    <t xml:space="preserve"> 6.11.22</t>
  </si>
  <si>
    <t xml:space="preserve"> 9.11.13</t>
  </si>
  <si>
    <t>14. 3.30</t>
  </si>
  <si>
    <t xml:space="preserve"> 9.11.21</t>
  </si>
  <si>
    <t>13. 3.27</t>
  </si>
  <si>
    <t xml:space="preserve"> 5.10.20</t>
  </si>
  <si>
    <t xml:space="preserve"> 8.12. 2</t>
  </si>
  <si>
    <t xml:space="preserve"> 9. 8. 7</t>
  </si>
  <si>
    <t>11. 7.22</t>
  </si>
  <si>
    <t>15. 3.29</t>
  </si>
  <si>
    <t xml:space="preserve"> 2. 1.11</t>
  </si>
  <si>
    <t>18. 4.18</t>
  </si>
  <si>
    <t>47.10. 1</t>
  </si>
  <si>
    <t>　</t>
  </si>
  <si>
    <t>51.12.25</t>
  </si>
  <si>
    <t xml:space="preserve"> 4.10. 1</t>
  </si>
  <si>
    <t xml:space="preserve"> 8. 3.18</t>
  </si>
  <si>
    <t>62. 3.28</t>
  </si>
  <si>
    <t xml:space="preserve"> 8.11.28</t>
  </si>
  <si>
    <t>大里郡寄居町大字風布～ 秩父郡皆野町大字皆野</t>
  </si>
  <si>
    <t>13. 3.28</t>
  </si>
  <si>
    <t>23. 5.29</t>
  </si>
  <si>
    <t>42. 4.21</t>
  </si>
  <si>
    <t>54. 3. 8</t>
  </si>
  <si>
    <t>19. 3.21</t>
  </si>
  <si>
    <t>54. 3.12</t>
  </si>
  <si>
    <t>55. 2. 1</t>
  </si>
  <si>
    <t>63. 4.21</t>
  </si>
  <si>
    <t xml:space="preserve"> 8. 3.28</t>
  </si>
  <si>
    <t>10. 3.20</t>
  </si>
  <si>
    <t>11. 3.27</t>
  </si>
  <si>
    <t>18. 3.25</t>
  </si>
  <si>
    <t>12. 3.18</t>
  </si>
  <si>
    <t>35. 4.29</t>
  </si>
  <si>
    <t xml:space="preserve"> 9.12.18</t>
  </si>
  <si>
    <t xml:space="preserve"> 8. 3.26</t>
  </si>
  <si>
    <t>39.10. 6</t>
  </si>
  <si>
    <t>20. 9. 4</t>
  </si>
  <si>
    <t>34.10.28</t>
  </si>
  <si>
    <t>44. 3.19</t>
  </si>
  <si>
    <t>45.11.15</t>
  </si>
  <si>
    <t>54.12. 6</t>
  </si>
  <si>
    <t>63. 3.30</t>
  </si>
  <si>
    <t xml:space="preserve"> 4. 3.21</t>
  </si>
  <si>
    <t>25. 3.30</t>
  </si>
  <si>
    <t>51.10.31</t>
  </si>
  <si>
    <t>53.10. 4</t>
  </si>
  <si>
    <t>63. 8.25</t>
  </si>
  <si>
    <t xml:space="preserve"> 7. 3.16</t>
  </si>
  <si>
    <t xml:space="preserve"> 7. 2.16</t>
  </si>
  <si>
    <t xml:space="preserve"> 8.12.26</t>
  </si>
  <si>
    <t xml:space="preserve"> 9.12. 6</t>
  </si>
  <si>
    <t>立山有料道路</t>
  </si>
  <si>
    <t>46. 6. 1</t>
  </si>
  <si>
    <t>伊豆の国市南江間～田方郡函南町大字肥田</t>
  </si>
  <si>
    <t>17. 3.19</t>
  </si>
  <si>
    <t>39. 9.28</t>
  </si>
  <si>
    <t>16. 3.28</t>
  </si>
  <si>
    <t>19. 5.30</t>
  </si>
  <si>
    <t>21. 4.29</t>
  </si>
  <si>
    <t xml:space="preserve"> 9. 4.23</t>
  </si>
  <si>
    <t>63. 2.17</t>
  </si>
  <si>
    <t>63.10. 5</t>
  </si>
  <si>
    <t>10. 3. 8</t>
  </si>
  <si>
    <t>63. 8.29</t>
  </si>
  <si>
    <t>15. 3.30</t>
  </si>
  <si>
    <t>39.10.31</t>
  </si>
  <si>
    <t>Ｈ</t>
  </si>
  <si>
    <t>10. 4. 5</t>
  </si>
  <si>
    <t>44. 8.24</t>
  </si>
  <si>
    <t>48.11. 1</t>
  </si>
  <si>
    <t>56. 1.13</t>
  </si>
  <si>
    <t>52. 5.25</t>
  </si>
  <si>
    <t xml:space="preserve"> </t>
  </si>
  <si>
    <t>六甲北道路(２期)</t>
  </si>
  <si>
    <t xml:space="preserve"> 6. 7.11</t>
  </si>
  <si>
    <t>10. 3.20</t>
  </si>
  <si>
    <t>15. 9.21</t>
  </si>
  <si>
    <t>49. 5.29</t>
  </si>
  <si>
    <t>62. 2.26</t>
  </si>
  <si>
    <t>　</t>
  </si>
  <si>
    <t xml:space="preserve"> 2.12. 6</t>
  </si>
  <si>
    <t>12. 1.18</t>
  </si>
  <si>
    <t>33. 3.10</t>
  </si>
  <si>
    <t>11. 7.31</t>
  </si>
  <si>
    <t>指宿有料道路(Ⅱ期)</t>
  </si>
  <si>
    <t>～</t>
  </si>
  <si>
    <t>-</t>
  </si>
  <si>
    <t>6/6</t>
  </si>
  <si>
    <t>4/4</t>
  </si>
  <si>
    <t>2/4</t>
  </si>
  <si>
    <t>4/6</t>
  </si>
  <si>
    <t>圏央道(木更津JCT～東金IC・JCT)</t>
  </si>
  <si>
    <t>木更津市犬成～東金市丹尾</t>
  </si>
  <si>
    <t>圏央道（茅ヶ崎JCT～寒川北）</t>
  </si>
  <si>
    <t>茅ヶ崎市西久保～高座郡寒川町宮山</t>
  </si>
  <si>
    <t>25. 4.14</t>
  </si>
  <si>
    <t>乙訓群大山崎町字円明寺～船井郡丹波町須知</t>
  </si>
  <si>
    <t>京都縦貫自動車道</t>
  </si>
  <si>
    <t>大阪市此花区高見１丁目</t>
  </si>
  <si>
    <t>東海市新宝町</t>
  </si>
  <si>
    <t>Ｈ</t>
  </si>
  <si>
    <t xml:space="preserve"> 4. 9.19</t>
  </si>
  <si>
    <t>16. 3.30</t>
  </si>
  <si>
    <t>45. 3. 1</t>
  </si>
  <si>
    <t>45. 7.15</t>
  </si>
  <si>
    <t>60. 4. 1</t>
  </si>
  <si>
    <t>47. 4. 1</t>
  </si>
  <si>
    <t>　</t>
  </si>
  <si>
    <t>48. 8. 1</t>
  </si>
  <si>
    <t>60. 3.20</t>
  </si>
  <si>
    <t>16. 3. 6</t>
  </si>
  <si>
    <t>17. 1.30</t>
  </si>
  <si>
    <t>62. 2.28</t>
  </si>
  <si>
    <t>Ｈ</t>
  </si>
  <si>
    <t>Ｈ</t>
  </si>
  <si>
    <t xml:space="preserve"> 3. 3.15</t>
  </si>
  <si>
    <t>37. 9.27</t>
  </si>
  <si>
    <t>北九州市若松区北浜１丁目～同市戸畑区川代１丁目</t>
  </si>
  <si>
    <t>24．9.15</t>
  </si>
  <si>
    <t>61. 7.24</t>
  </si>
  <si>
    <t>Ｈ</t>
  </si>
  <si>
    <t xml:space="preserve"> 8. 7.30</t>
  </si>
  <si>
    <t>18. 3.21</t>
  </si>
  <si>
    <t>63. 3.24</t>
  </si>
  <si>
    <t>42.11.17</t>
  </si>
  <si>
    <t>63. 7. 2</t>
  </si>
  <si>
    <t>10. 4.17</t>
  </si>
  <si>
    <t>10.11.30</t>
  </si>
  <si>
    <t>17.12.11</t>
  </si>
  <si>
    <t>16. 3.27</t>
  </si>
  <si>
    <t>10. 4.20</t>
  </si>
  <si>
    <t>14. 5.17</t>
  </si>
  <si>
    <t xml:space="preserve"> 5. 3.29</t>
  </si>
  <si>
    <t>14. 3.30</t>
  </si>
  <si>
    <t>49. 4. 2</t>
  </si>
  <si>
    <t xml:space="preserve"> 2. 2.21</t>
  </si>
  <si>
    <t>52. 4. 1</t>
  </si>
  <si>
    <t>63. 3.29</t>
  </si>
  <si>
    <t xml:space="preserve"> 4. 3.25</t>
  </si>
  <si>
    <t>10. 3.26</t>
  </si>
  <si>
    <t xml:space="preserve"> 3. 3.15</t>
  </si>
  <si>
    <t xml:space="preserve"> 5. 3.26</t>
  </si>
  <si>
    <t>浜松市西区白洲町～同市西区古人見町</t>
  </si>
  <si>
    <t>日進市岩崎町～長久手市岩作床寒</t>
  </si>
  <si>
    <t>北九州市戸畑区川代１丁目～同市若松区本町３丁目</t>
  </si>
  <si>
    <t>西彼杵郡時津町元村郷～長崎市川平町</t>
  </si>
  <si>
    <t>宮崎市昭栄町～同市佐土原町下那珂</t>
  </si>
  <si>
    <t>南九州市穎娃町上別府～鹿児島市上福元町玉取迫</t>
  </si>
  <si>
    <t>指宿有料道路(Ⅲ期)</t>
  </si>
  <si>
    <t>徳島県鳴門市撫養町木津字原山</t>
  </si>
  <si>
    <t>香川県坂出市川津町字中原</t>
  </si>
  <si>
    <t>広島市西区観音新町四丁目</t>
  </si>
  <si>
    <t>都道首都高速品川目黒線</t>
  </si>
  <si>
    <t>品川区八潮三丁目</t>
  </si>
  <si>
    <t>目黒区青葉台四丁目</t>
  </si>
  <si>
    <t>トンネル</t>
  </si>
  <si>
    <t>トマム</t>
  </si>
  <si>
    <t>～</t>
  </si>
  <si>
    <t>２／４</t>
  </si>
  <si>
    <t>～</t>
  </si>
  <si>
    <t>２／４</t>
  </si>
  <si>
    <t>～</t>
  </si>
  <si>
    <t>～</t>
  </si>
  <si>
    <t>４／６</t>
  </si>
  <si>
    <t>みなべ</t>
  </si>
  <si>
    <t>２／４</t>
  </si>
  <si>
    <t>トンネル</t>
  </si>
  <si>
    <t>～</t>
  </si>
  <si>
    <t>4/4</t>
  </si>
  <si>
    <t>4/4</t>
  </si>
  <si>
    <t>2/4</t>
  </si>
  <si>
    <t>～</t>
  </si>
  <si>
    <t>～</t>
  </si>
  <si>
    <t>6/6</t>
  </si>
  <si>
    <t>4/4</t>
  </si>
  <si>
    <t>～</t>
  </si>
  <si>
    <t>4/4</t>
  </si>
  <si>
    <t>4/4</t>
  </si>
  <si>
    <t>6/6</t>
  </si>
  <si>
    <t>6/6</t>
  </si>
  <si>
    <t>～</t>
  </si>
  <si>
    <t>4/4</t>
  </si>
  <si>
    <t>～</t>
  </si>
  <si>
    <t>海老名ＪＣＴ</t>
  </si>
  <si>
    <t>海老名</t>
  </si>
  <si>
    <t>～</t>
  </si>
  <si>
    <t>4/4</t>
  </si>
  <si>
    <t>海老名南ＪＣＴ</t>
  </si>
  <si>
    <t>御殿場ＪＣＴ</t>
  </si>
  <si>
    <t>浜松いなさＪＣＴ</t>
  </si>
  <si>
    <t>清水ＪＣＴ</t>
  </si>
  <si>
    <t>新清水ＪＣＴ</t>
  </si>
  <si>
    <t>三ヶ日ＪＣＴ</t>
  </si>
  <si>
    <t>豊田東ＪＣＴ</t>
  </si>
  <si>
    <t>豊田ＪＣＴ</t>
  </si>
  <si>
    <t>紀伊長島</t>
  </si>
  <si>
    <t>勢和多気ＪＣＴ</t>
  </si>
  <si>
    <t>2/2</t>
  </si>
  <si>
    <t>4/4</t>
  </si>
  <si>
    <t>4/4</t>
  </si>
  <si>
    <t>敦賀ＪＣＴ</t>
  </si>
  <si>
    <t>～</t>
  </si>
  <si>
    <t>4/4</t>
  </si>
  <si>
    <t>えびの</t>
  </si>
  <si>
    <t>～</t>
  </si>
  <si>
    <t>えびの</t>
  </si>
  <si>
    <t>4/4</t>
  </si>
  <si>
    <t>4/4</t>
  </si>
  <si>
    <t>圏央道（稲敷～神崎）</t>
  </si>
  <si>
    <t>国道</t>
  </si>
  <si>
    <t>H</t>
  </si>
  <si>
    <t>Ｈ</t>
  </si>
  <si>
    <t>26. 4.12</t>
  </si>
  <si>
    <t>圏央道（久喜白岡JCT～境古河）</t>
  </si>
  <si>
    <t>27. 3.29</t>
  </si>
  <si>
    <t>圏央道（相模原愛川～高尾山）</t>
  </si>
  <si>
    <t>26. 6.28</t>
  </si>
  <si>
    <t>圏央道（寒川北～海老名JCT）</t>
  </si>
  <si>
    <t>Ｈ</t>
  </si>
  <si>
    <t>27. 3. 8</t>
  </si>
  <si>
    <t>横須賀市汐入町１丁目～同市山中町</t>
  </si>
  <si>
    <t>富士山有料道路</t>
  </si>
  <si>
    <t>浜松いなさＪＣＴ</t>
  </si>
  <si>
    <t>豊田東ＪＣＴ</t>
  </si>
  <si>
    <t>～</t>
  </si>
  <si>
    <t>27. 6. 7</t>
  </si>
  <si>
    <t>27.10.31</t>
  </si>
  <si>
    <t>圏央道(桶川北本～白岡菖蒲)</t>
  </si>
  <si>
    <t>圏央道(神崎～大栄JCT)</t>
  </si>
  <si>
    <t>岡山県都窪郡早島町大字早島字唐戸</t>
  </si>
  <si>
    <t>山形</t>
  </si>
  <si>
    <t>国道</t>
  </si>
  <si>
    <t>北九州ＪＣＴ</t>
  </si>
  <si>
    <t>みやこ豊津</t>
  </si>
  <si>
    <t>北九州JCT</t>
  </si>
  <si>
    <t>苅田北九州空港</t>
  </si>
  <si>
    <t>椎田南</t>
  </si>
  <si>
    <t>宇佐</t>
  </si>
  <si>
    <t>～</t>
  </si>
  <si>
    <t>2/4</t>
  </si>
  <si>
    <t>大分米良</t>
  </si>
  <si>
    <t>佐伯</t>
  </si>
  <si>
    <t>～</t>
  </si>
  <si>
    <t>～</t>
  </si>
  <si>
    <t>門川</t>
  </si>
  <si>
    <t>清武JCT</t>
  </si>
  <si>
    <t>大分宮河内</t>
  </si>
  <si>
    <t>4/4</t>
  </si>
  <si>
    <t>末吉財部</t>
  </si>
  <si>
    <t>隼人東</t>
  </si>
  <si>
    <t>2/4</t>
  </si>
  <si>
    <t>計</t>
  </si>
  <si>
    <t>～</t>
  </si>
  <si>
    <t>六郷</t>
  </si>
  <si>
    <t>双葉JCT</t>
  </si>
  <si>
    <t>四日市JCT</t>
  </si>
  <si>
    <t>新四日市JCT</t>
  </si>
  <si>
    <t>4/6</t>
  </si>
  <si>
    <t>28. 8.11</t>
  </si>
  <si>
    <t>圏央道(境古河～稲敷)</t>
  </si>
  <si>
    <t>さいたま市緑区大字三浦</t>
  </si>
  <si>
    <t>横浜市道高速横浜環状北線</t>
  </si>
  <si>
    <t>横浜市都筑区川向町</t>
  </si>
  <si>
    <t>横浜市鶴見区生麦二丁目</t>
  </si>
  <si>
    <t>大阪府堺市堺区築港八幡町</t>
  </si>
  <si>
    <t>大阪府堺市堺区南島町１丁目</t>
  </si>
  <si>
    <t>平成30年4月1日現在</t>
  </si>
  <si>
    <t>平成30年4月1日現在</t>
  </si>
  <si>
    <t>鉾田</t>
  </si>
  <si>
    <t>～</t>
  </si>
  <si>
    <t>亀山JCT</t>
  </si>
  <si>
    <t>～</t>
  </si>
  <si>
    <t>亀山西JCT</t>
  </si>
  <si>
    <t>海老名南ＪＣＴ</t>
  </si>
  <si>
    <t>～</t>
  </si>
  <si>
    <t>厚木南</t>
  </si>
  <si>
    <t>4/6</t>
  </si>
  <si>
    <t>城陽JCT</t>
  </si>
  <si>
    <t>京田辺八幡JCT</t>
  </si>
  <si>
    <t>高槻JCT</t>
  </si>
  <si>
    <t>神戸JCT</t>
  </si>
  <si>
    <t>Ｈ</t>
  </si>
  <si>
    <t>24. 9.15</t>
  </si>
  <si>
    <t>八幡京田辺JCT</t>
  </si>
  <si>
    <t>津田東</t>
  </si>
  <si>
    <t>高松東</t>
  </si>
  <si>
    <t>鳴門</t>
  </si>
  <si>
    <t>高松東</t>
  </si>
  <si>
    <t>4/4</t>
  </si>
  <si>
    <t>日本海沿岸東北自動車道</t>
  </si>
  <si>
    <t>岩城</t>
  </si>
  <si>
    <t>～</t>
  </si>
  <si>
    <t>河辺JCT</t>
  </si>
  <si>
    <t>新潟空港</t>
  </si>
  <si>
    <t>荒川胎内</t>
  </si>
  <si>
    <t>昭和男鹿半島</t>
  </si>
  <si>
    <t>琴丘森岳</t>
  </si>
  <si>
    <t>常磐自動車道</t>
  </si>
  <si>
    <t>川口ＪＣＴ</t>
  </si>
  <si>
    <t>～</t>
  </si>
  <si>
    <t>亘理</t>
  </si>
  <si>
    <t>三郷</t>
  </si>
  <si>
    <t>水戸</t>
  </si>
  <si>
    <t>6/6</t>
  </si>
  <si>
    <t>いわき中央</t>
  </si>
  <si>
    <t>東北縦貫自動車道</t>
  </si>
  <si>
    <t>大泉</t>
  </si>
  <si>
    <t>青森</t>
  </si>
  <si>
    <t>和光北</t>
  </si>
  <si>
    <t>6/6</t>
  </si>
  <si>
    <t>川口JCT</t>
  </si>
  <si>
    <t>4/4</t>
  </si>
  <si>
    <t>宇都宮</t>
  </si>
  <si>
    <t>安代JCT</t>
  </si>
  <si>
    <t>～</t>
  </si>
  <si>
    <t>八戸</t>
  </si>
  <si>
    <t>八戸JCT</t>
  </si>
  <si>
    <t>八戸北</t>
  </si>
  <si>
    <t>青森東</t>
  </si>
  <si>
    <t>青森JCT</t>
  </si>
  <si>
    <t>東北横断自動車道</t>
  </si>
  <si>
    <t>北上JCT</t>
  </si>
  <si>
    <t>～</t>
  </si>
  <si>
    <t>秋田北</t>
  </si>
  <si>
    <t>大曲</t>
  </si>
  <si>
    <t>2/4</t>
  </si>
  <si>
    <t>猿島郡境町西泉田～稲敷市沼田</t>
  </si>
  <si>
    <t>銚子市小船木町～神栖市矢田部</t>
  </si>
  <si>
    <t>稲敷市沼田～香取郡神崎町松崎</t>
  </si>
  <si>
    <t>久喜市下早見～猿島郡境町西泉田</t>
  </si>
  <si>
    <t>北相馬郡利根町大字加納新田～印旛郡栄町大字北</t>
  </si>
  <si>
    <t>香取郡神崎町松崎～成田市吉岡</t>
  </si>
  <si>
    <t>八王子市南浅川町～桶川市大字川田谷</t>
  </si>
  <si>
    <t>厚木市上依知～八王子市南浅川町</t>
  </si>
  <si>
    <t>高座郡寒川町宮山～海老名市門沢橋</t>
  </si>
  <si>
    <t>秩父市大滝～山梨市三富川浦</t>
  </si>
  <si>
    <t>富士吉田市新西原～駿東郡小山町須走</t>
  </si>
  <si>
    <t>高山市奥飛騨温泉郷平湯～松本市安曇中ノ湯</t>
  </si>
  <si>
    <t>長野・岐阜</t>
  </si>
  <si>
    <t>東京・千葉</t>
  </si>
  <si>
    <t>埼玉・茨城</t>
  </si>
  <si>
    <t>神奈川・東京</t>
  </si>
  <si>
    <t>三重県員弁郡東員町大字長深～四日市市北山町</t>
  </si>
  <si>
    <t>羽曳野市蔵之内～葛城市辨之庄</t>
  </si>
  <si>
    <t>大津市瀬田大江8丁目～久世郡久御山町北川顔</t>
  </si>
  <si>
    <t>米子市陰田町～八束郡東出雲町出雲郷</t>
  </si>
  <si>
    <t>今治市長沢～西条市小松町大字妙口</t>
  </si>
  <si>
    <t>福岡・佐賀</t>
  </si>
  <si>
    <t>八戸市市川町～上北郡おいらせ町字高田</t>
  </si>
  <si>
    <t>宮城郡利府町加瀬～富谷市穀田</t>
  </si>
  <si>
    <t>山本郡三種町鹿渡～能代市浅内</t>
  </si>
  <si>
    <t>東海環状自動車道（豊田東JCT～関広見）</t>
  </si>
  <si>
    <t>東海環状自動車道（大垣西～養老）</t>
  </si>
  <si>
    <t>大垣市桧町～養老郡養老町大字口ヶ島</t>
  </si>
  <si>
    <t>東海環状自動車道（東員～新四日市JCT）</t>
  </si>
  <si>
    <t>埼玉・山梨</t>
  </si>
  <si>
    <t>佐賀</t>
  </si>
  <si>
    <t>上北郡おいらせ町字高田～同郡六戸町大字犬落瀬字堀切沢</t>
  </si>
  <si>
    <t>桶川市川田谷～久喜市菖蒲町上大崎</t>
  </si>
  <si>
    <t>南都留郡富士河口湖町船津登道～同郡鳴沢村鳴沢富士山</t>
  </si>
  <si>
    <t>坂東市長須～野田市木間ヶ瀬</t>
  </si>
  <si>
    <t>長野市信更町安庭～同市中条</t>
  </si>
  <si>
    <t>←起点・延長変更</t>
  </si>
  <si>
    <t>中央区晴海二丁目</t>
  </si>
  <si>
    <t>狭山市大字入間川～同市大字柏原</t>
  </si>
  <si>
    <t>久喜市菖蒲町上大崎～同市下早見</t>
  </si>
  <si>
    <t>木更津市中島～同市菅生</t>
  </si>
  <si>
    <t>横須賀市馬堀海岸４丁目～横浜市保土ヶ谷区狩場町</t>
  </si>
  <si>
    <t>横浜市金沢区並木３丁目～同市同区釜利谷町</t>
  </si>
  <si>
    <t>箕面市坊島～同市下止々呂美</t>
  </si>
  <si>
    <t>神戸市垂水区名谷町字入野～同市西区伊川谷町井吹</t>
  </si>
  <si>
    <t>７．一般自動車道</t>
  </si>
  <si>
    <t>都    道</t>
  </si>
  <si>
    <t>事 業 者 名</t>
  </si>
  <si>
    <t>有料道路名又は路線名</t>
  </si>
  <si>
    <t>車道幅員</t>
  </si>
  <si>
    <t>路面の種類</t>
  </si>
  <si>
    <t>府 県 名</t>
  </si>
  <si>
    <t>(km)</t>
  </si>
  <si>
    <t>(m)</t>
  </si>
  <si>
    <t>北　　海　　道</t>
  </si>
  <si>
    <t>㈱札幌振興公社</t>
  </si>
  <si>
    <t>藻岩山観光自動車道</t>
  </si>
  <si>
    <t>札幌市南区地内（北の沢～藻岩山中腹）</t>
  </si>
  <si>
    <t>アスファルト舗装</t>
  </si>
  <si>
    <t>S33. 7. 1</t>
  </si>
  <si>
    <t>青　　森　　県</t>
  </si>
  <si>
    <t>㈱岩木スカイライン</t>
  </si>
  <si>
    <t>津軽岩木スカイライン</t>
  </si>
  <si>
    <t>弘前市地内（黒森～東岩木山）</t>
  </si>
  <si>
    <t>〃</t>
  </si>
  <si>
    <t>S40. 8.26</t>
  </si>
  <si>
    <t>宮　　城　　県</t>
  </si>
  <si>
    <t>宮城交通㈱</t>
  </si>
  <si>
    <t>蔵王ハイライン</t>
  </si>
  <si>
    <t>刈田郡蔵王町～刈田郡七ヶ宿町                         (本線口、支線口～刈田岳山頂)</t>
  </si>
  <si>
    <t>〃</t>
  </si>
  <si>
    <t>S39. 9.27</t>
  </si>
  <si>
    <t>山　　形　　県</t>
  </si>
  <si>
    <t>庄内交通㈱</t>
  </si>
  <si>
    <t>羽黒山自動車道</t>
  </si>
  <si>
    <t>鶴岡市地内（羽黒山口～本殿入口）</t>
  </si>
  <si>
    <t>S32. 8.15</t>
  </si>
  <si>
    <t xml:space="preserve">      〃</t>
  </si>
  <si>
    <t>湯殿山自動車道</t>
  </si>
  <si>
    <t>鶴岡市地内（湯殿山口～仙人沢）</t>
  </si>
  <si>
    <t>S38.10. 1</t>
  </si>
  <si>
    <t>長　　野　　県</t>
  </si>
  <si>
    <t>㈱白糸ハイランドウェイ</t>
  </si>
  <si>
    <t>白糸ハイランドウェイ</t>
  </si>
  <si>
    <t>北佐久郡軽井沢町地内(峰の茶屋～三笠)</t>
  </si>
  <si>
    <t>〃</t>
  </si>
  <si>
    <t>S38. 3. 5</t>
  </si>
  <si>
    <t>長野県・群馬県</t>
  </si>
  <si>
    <t>㈱プリンスホテル</t>
  </si>
  <si>
    <t>鬼押ハイウェイ</t>
  </si>
  <si>
    <t>長野県北佐久郡軽井沢町～群馬県吾妻郡嬬恋村　 (峰の茶屋～三原)</t>
  </si>
  <si>
    <t>S 8. 7.25</t>
  </si>
  <si>
    <t>群　　馬　　県</t>
  </si>
  <si>
    <t>　　　〃</t>
  </si>
  <si>
    <t>万座ハイウェイ</t>
  </si>
  <si>
    <t>吾妻郡嬬恋村地内(三原～万座温泉)</t>
  </si>
  <si>
    <t>S33. 6. 7</t>
  </si>
  <si>
    <t>千　　葉　　県</t>
  </si>
  <si>
    <t>千葉県道路公社</t>
  </si>
  <si>
    <t>九十九里有料道路</t>
  </si>
  <si>
    <t>長生郡一宮町～山武郡九十九里町           （一宮～片貝）</t>
  </si>
  <si>
    <t>S47. 6.17</t>
  </si>
  <si>
    <t>東　　京　　都</t>
  </si>
  <si>
    <t>東京高速道路㈱</t>
  </si>
  <si>
    <t>東京高速道路</t>
  </si>
  <si>
    <t>中央区地内（蓬莱橋～新京橋）</t>
  </si>
  <si>
    <t xml:space="preserve">10.5～16.0 </t>
  </si>
  <si>
    <t>〃</t>
  </si>
  <si>
    <t>S34. 6.10</t>
  </si>
  <si>
    <t>神　奈　川　県</t>
  </si>
  <si>
    <t>伊豆箱根鉄道㈱</t>
  </si>
  <si>
    <t>湯河原パークウェイ</t>
  </si>
  <si>
    <t>足柄下郡湯河原町地内(奥湯河原～鞍掛山下)</t>
  </si>
  <si>
    <t>芦ノ湖スカイライン㈱</t>
  </si>
  <si>
    <t>芦ノ湖スカイライン</t>
  </si>
  <si>
    <t>足柄下郡箱根町地内(箱根峠～湖尻)</t>
  </si>
  <si>
    <t>神奈川県道路公社</t>
  </si>
  <si>
    <t>逗葉新道</t>
  </si>
  <si>
    <t>逗子市～三浦郡葉山町（逗子～葉山）</t>
  </si>
  <si>
    <t>S45. 4. 1</t>
  </si>
  <si>
    <t>箱根ターンパイク㈱</t>
  </si>
  <si>
    <t>アネスト岩田ターンパイク箱根</t>
  </si>
  <si>
    <t>小田原市～足柄下郡箱根町～足柄下郡湯河原町</t>
  </si>
  <si>
    <r>
      <rPr>
        <sz val="14"/>
        <color indexed="8"/>
        <rFont val="ＭＳ 明朝"/>
        <family val="1"/>
      </rPr>
      <t>S40. 7.23</t>
    </r>
    <r>
      <rPr>
        <strike/>
        <sz val="14"/>
        <color indexed="8"/>
        <rFont val="ＭＳ 明朝"/>
        <family val="1"/>
      </rPr>
      <t xml:space="preserve">
</t>
    </r>
  </si>
  <si>
    <t>静　　岡　　県</t>
  </si>
  <si>
    <t>静岡県道路公社</t>
  </si>
  <si>
    <t>伊豆スカイライン</t>
  </si>
  <si>
    <t>田方郡函南町～伊豆市(熱海峠～天城高原)</t>
  </si>
  <si>
    <t xml:space="preserve">7.0～9.5 </t>
  </si>
  <si>
    <t>S37.10. 1</t>
  </si>
  <si>
    <t>　　　〃</t>
  </si>
  <si>
    <t>箱根スカイライン</t>
  </si>
  <si>
    <t>御殿場市～裾野市（長尾峠～湖尻峠）</t>
  </si>
  <si>
    <t>S47. 8.10</t>
  </si>
  <si>
    <t>㈱ｸﾞﾗﾝﾋﾞｽﾀﾎﾃﾙ＆ﾘｿﾞｰﾄ</t>
  </si>
  <si>
    <t>熱海ビーチライン</t>
  </si>
  <si>
    <t>熱海市地内(門川口～熱海口)</t>
  </si>
  <si>
    <t>S40. 8. 1</t>
  </si>
  <si>
    <t>富士急行㈱</t>
  </si>
  <si>
    <t>南富士エバーグリーンライン</t>
  </si>
  <si>
    <t>裾野市地内（十里木～水ヶ塚）</t>
  </si>
  <si>
    <t>S45. 7. 1</t>
  </si>
  <si>
    <t>愛　　知　　県</t>
  </si>
  <si>
    <t>愛知県道路公社</t>
  </si>
  <si>
    <t>三ヶ根山スカイライン</t>
  </si>
  <si>
    <t>西尾市～蒲郡市（幡豆～蒲郡）</t>
  </si>
  <si>
    <t>S43. 3. 1</t>
  </si>
  <si>
    <t>三　　重　　県</t>
  </si>
  <si>
    <t>三重県観光開発㈱</t>
  </si>
  <si>
    <t>伊勢志摩スカイライン</t>
  </si>
  <si>
    <t>伊勢市～鳥羽市（伊勢～鳥羽）</t>
  </si>
  <si>
    <t>福　　井　　県　</t>
  </si>
  <si>
    <t>福井県道路公社</t>
  </si>
  <si>
    <t>三方五湖有料道路       （レインボーライン）</t>
  </si>
  <si>
    <t>三方郡美浜町～三方上中郡若狭町            （美浜町～若狭町）</t>
  </si>
  <si>
    <t>S43. 5.20</t>
  </si>
  <si>
    <t>岐阜県・滋賀県</t>
  </si>
  <si>
    <t>日本自動車道㈱</t>
  </si>
  <si>
    <t>伊吹山ドライブウェイ</t>
  </si>
  <si>
    <t>岐阜県不破郡関ヶ原町～滋賀県米原市       （伊吹山口～伊吹山頂）</t>
  </si>
  <si>
    <t>S39. 6.17</t>
  </si>
  <si>
    <t>滋賀県・京都府</t>
  </si>
  <si>
    <t>比叡山自動車道㈱</t>
  </si>
  <si>
    <t>比叡山ドライブウェイ</t>
  </si>
  <si>
    <t>滋賀県大津市～京都府京都市左京区            (田ノ谷峠～比叡山頂、延暦寺東塔)</t>
  </si>
  <si>
    <t>S33. 4.19</t>
  </si>
  <si>
    <t>滋　　賀　　県</t>
  </si>
  <si>
    <t>奥比叡参詣自動車道㈱</t>
  </si>
  <si>
    <t>奥比叡ドライブウェイ</t>
  </si>
  <si>
    <t>大津市地内(延暦寺東塔～仰木)</t>
  </si>
  <si>
    <t>S41. 5. 1</t>
  </si>
  <si>
    <t>京　　都　　府</t>
  </si>
  <si>
    <t>西山ドライブウエイ㈱</t>
  </si>
  <si>
    <t>嵐山-高雄パークウエイ</t>
  </si>
  <si>
    <t>京都市右京区地内（嵐山・清滝口～高雄口）</t>
  </si>
  <si>
    <t>大阪府・奈良県</t>
  </si>
  <si>
    <t>近畿日本鉄道㈱</t>
  </si>
  <si>
    <t>信貴生駒スカイライン</t>
  </si>
  <si>
    <t>奈良県生駒市、大阪府大東市～奈良県生駒市     (宝山寺、生駒登山口～信貴山門)</t>
  </si>
  <si>
    <t xml:space="preserve">6.5～7.0 </t>
  </si>
  <si>
    <t>S33. 8. 6</t>
  </si>
  <si>
    <t>奈　　良　　県</t>
  </si>
  <si>
    <t>新若草山自動車道㈱</t>
  </si>
  <si>
    <t>奈良奥山ドライブウェイ     （新若草山コース）</t>
  </si>
  <si>
    <t>奈良市地内(正倉院裏～若草山山頂)</t>
  </si>
  <si>
    <t>　　　〃</t>
  </si>
  <si>
    <t>奈良奥山ドライブウェイ     （高円山コース）</t>
  </si>
  <si>
    <t>奈良市地内(白毫寺～地獄谷)</t>
  </si>
  <si>
    <t>S35. 3.19</t>
  </si>
  <si>
    <t>兵　　庫　　県</t>
  </si>
  <si>
    <t>芦有ドライブウェイ㈱</t>
  </si>
  <si>
    <t>芦有ドライブウェイ</t>
  </si>
  <si>
    <t>芦屋市～神戸市北区(芦屋～有馬)</t>
  </si>
  <si>
    <t>S36. 9.21</t>
  </si>
  <si>
    <t>徳　　島　　県</t>
  </si>
  <si>
    <t>津峯観光㈱</t>
  </si>
  <si>
    <t>津峯スカイライン</t>
  </si>
  <si>
    <t>阿南市地内（津峯山入口～津峯山頂）</t>
  </si>
  <si>
    <t>S42. 8. 1</t>
  </si>
  <si>
    <t>大　　分　　県</t>
  </si>
  <si>
    <t>岩崎産業㈱</t>
  </si>
  <si>
    <t>久住高原ロードパーク</t>
  </si>
  <si>
    <t>竹田市地内（瀬の本～沢水）</t>
  </si>
  <si>
    <t>H 6. 7.20</t>
  </si>
  <si>
    <t>27事業者</t>
  </si>
  <si>
    <t>31路線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</si>
</sst>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0.0%"/>
    <numFmt numFmtId="180" formatCode="#,##0.0_);[Red]\(#,##0.0\)"/>
    <numFmt numFmtId="181" formatCode="#,##0.0;[Red]\-#,##0.0"/>
    <numFmt numFmtId="182" formatCode="#,##0.0"/>
    <numFmt numFmtId="183" formatCode="#,##0.0_ "/>
  </numFmts>
  <fonts count="7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trike/>
      <sz val="12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ゴシック"/>
      <family val="3"/>
    </font>
    <font>
      <sz val="16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2"/>
      <color indexed="10"/>
      <name val="ＭＳ 明朝"/>
      <family val="1"/>
    </font>
    <font>
      <sz val="18"/>
      <color indexed="8"/>
      <name val="ＭＳ Ｐ明朝"/>
      <family val="1"/>
    </font>
    <font>
      <sz val="12"/>
      <color indexed="8"/>
      <name val="ＭＳ ゴシック"/>
      <family val="3"/>
    </font>
    <font>
      <strike/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ゴシック"/>
      <family val="3"/>
    </font>
    <font>
      <sz val="16"/>
      <color theme="1"/>
      <name val="ＭＳ Ｐ明朝"/>
      <family val="1"/>
    </font>
    <font>
      <b/>
      <sz val="18"/>
      <color theme="1"/>
      <name val="ＭＳ Ｐゴシック"/>
      <family val="3"/>
    </font>
    <font>
      <sz val="12"/>
      <color rgb="FFFF0000"/>
      <name val="ＭＳ 明朝"/>
      <family val="1"/>
    </font>
    <font>
      <sz val="18"/>
      <color theme="1"/>
      <name val="ＭＳ Ｐ明朝"/>
      <family val="1"/>
    </font>
    <font>
      <sz val="12"/>
      <color theme="1"/>
      <name val="ＭＳ ゴシック"/>
      <family val="3"/>
    </font>
    <font>
      <strike/>
      <sz val="14"/>
      <color theme="1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 style="medium"/>
    </border>
    <border>
      <left style="medium"/>
      <right/>
      <top style="medium"/>
      <bottom/>
    </border>
    <border>
      <left/>
      <right/>
      <top style="double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dashed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thin"/>
      <bottom style="thin"/>
    </border>
    <border>
      <left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 style="thin">
        <color theme="0"/>
      </left>
      <right/>
      <top/>
      <bottom style="medium"/>
    </border>
    <border>
      <left style="medium">
        <color theme="1"/>
      </left>
      <right style="thin"/>
      <top style="medium"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 style="thin"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 style="thin"/>
      <top/>
      <bottom style="thin"/>
    </border>
    <border>
      <left/>
      <right style="medium">
        <color theme="1"/>
      </right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/>
      <right style="medium">
        <color theme="1"/>
      </right>
      <top style="thin"/>
      <bottom style="thin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 style="thin"/>
      <bottom style="thin"/>
    </border>
    <border>
      <left style="medium">
        <color theme="1"/>
      </left>
      <right style="thin"/>
      <top/>
      <bottom style="medium">
        <color theme="1"/>
      </bottom>
    </border>
    <border>
      <left style="thin"/>
      <right style="thin"/>
      <top/>
      <bottom style="medium">
        <color theme="1"/>
      </bottom>
    </border>
    <border>
      <left/>
      <right/>
      <top/>
      <bottom style="medium">
        <color theme="1"/>
      </bottom>
    </border>
    <border>
      <left style="thin"/>
      <right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0" fontId="60" fillId="0" borderId="0" xfId="70" applyFont="1" applyAlignment="1">
      <alignment vertical="center"/>
      <protection/>
    </xf>
    <xf numFmtId="0" fontId="0" fillId="0" borderId="0" xfId="70" applyFont="1" applyAlignment="1">
      <alignment horizontal="center" vertical="center"/>
      <protection/>
    </xf>
    <xf numFmtId="0" fontId="0" fillId="0" borderId="0" xfId="70" applyFont="1" applyAlignment="1">
      <alignment vertical="center" wrapText="1"/>
      <protection/>
    </xf>
    <xf numFmtId="0" fontId="0" fillId="0" borderId="0" xfId="70" applyFont="1" applyAlignment="1">
      <alignment vertical="center"/>
      <protection/>
    </xf>
    <xf numFmtId="0" fontId="61" fillId="0" borderId="0" xfId="66" applyFont="1" applyFill="1">
      <alignment vertical="center"/>
      <protection/>
    </xf>
    <xf numFmtId="0" fontId="0" fillId="0" borderId="10" xfId="70" applyFont="1" applyBorder="1" applyAlignment="1">
      <alignment horizontal="center" vertical="center" shrinkToFit="1"/>
      <protection/>
    </xf>
    <xf numFmtId="0" fontId="0" fillId="0" borderId="11" xfId="70" applyFont="1" applyBorder="1" applyAlignment="1">
      <alignment horizontal="center" vertical="center" shrinkToFit="1"/>
      <protection/>
    </xf>
    <xf numFmtId="0" fontId="0" fillId="0" borderId="12" xfId="66" applyFont="1" applyBorder="1" applyAlignment="1">
      <alignment horizontal="center" vertical="center" shrinkToFit="1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0" fillId="0" borderId="15" xfId="66" applyFont="1" applyBorder="1" applyAlignment="1">
      <alignment horizontal="center" vertical="center" shrinkToFit="1"/>
      <protection/>
    </xf>
    <xf numFmtId="0" fontId="0" fillId="0" borderId="13" xfId="66" applyFont="1" applyBorder="1" applyAlignment="1">
      <alignment vertical="center" shrinkToFit="1"/>
      <protection/>
    </xf>
    <xf numFmtId="176" fontId="0" fillId="0" borderId="16" xfId="43" applyNumberFormat="1" applyFont="1" applyBorder="1" applyAlignment="1">
      <alignment vertical="center" shrinkToFit="1"/>
    </xf>
    <xf numFmtId="177" fontId="0" fillId="33" borderId="13" xfId="66" applyNumberFormat="1" applyFont="1" applyFill="1" applyBorder="1" applyAlignment="1">
      <alignment vertical="center" shrinkToFit="1"/>
      <protection/>
    </xf>
    <xf numFmtId="176" fontId="0" fillId="0" borderId="14" xfId="43" applyNumberFormat="1" applyFont="1" applyBorder="1" applyAlignment="1">
      <alignment vertical="center" shrinkToFit="1"/>
    </xf>
    <xf numFmtId="0" fontId="0" fillId="0" borderId="17" xfId="66" applyFont="1" applyBorder="1" applyAlignment="1" quotePrefix="1">
      <alignment horizontal="center" vertical="center"/>
      <protection/>
    </xf>
    <xf numFmtId="0" fontId="0" fillId="0" borderId="0" xfId="70" applyFont="1" applyAlignment="1">
      <alignment vertical="center" shrinkToFit="1"/>
      <protection/>
    </xf>
    <xf numFmtId="0" fontId="0" fillId="0" borderId="12" xfId="70" applyFont="1" applyBorder="1" applyAlignment="1">
      <alignment horizontal="center" vertical="center" shrinkToFi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Font="1" applyBorder="1" applyAlignment="1">
      <alignment horizontal="center" vertical="center"/>
      <protection/>
    </xf>
    <xf numFmtId="0" fontId="0" fillId="0" borderId="15" xfId="70" applyFont="1" applyBorder="1" applyAlignment="1">
      <alignment horizontal="center" vertical="center" shrinkToFit="1"/>
      <protection/>
    </xf>
    <xf numFmtId="0" fontId="0" fillId="0" borderId="13" xfId="70" applyFont="1" applyBorder="1" applyAlignment="1">
      <alignment vertical="center" shrinkToFit="1"/>
      <protection/>
    </xf>
    <xf numFmtId="178" fontId="0" fillId="0" borderId="16" xfId="43" applyNumberFormat="1" applyFont="1" applyBorder="1" applyAlignment="1">
      <alignment vertical="center" shrinkToFit="1"/>
    </xf>
    <xf numFmtId="177" fontId="0" fillId="33" borderId="13" xfId="70" applyNumberFormat="1" applyFont="1" applyFill="1" applyBorder="1" applyAlignment="1">
      <alignment vertical="center" shrinkToFit="1"/>
      <protection/>
    </xf>
    <xf numFmtId="0" fontId="0" fillId="0" borderId="17" xfId="70" applyFont="1" applyBorder="1" applyAlignment="1" quotePrefix="1">
      <alignment horizontal="center" vertical="center"/>
      <protection/>
    </xf>
    <xf numFmtId="0" fontId="0" fillId="0" borderId="0" xfId="70" applyFont="1" applyBorder="1" applyAlignment="1">
      <alignment horizontal="center" vertical="center" shrinkToFit="1"/>
      <protection/>
    </xf>
    <xf numFmtId="0" fontId="0" fillId="0" borderId="0" xfId="70" applyFont="1" applyBorder="1" applyAlignment="1">
      <alignment horizontal="center" vertical="center"/>
      <protection/>
    </xf>
    <xf numFmtId="176" fontId="0" fillId="0" borderId="0" xfId="70" applyNumberFormat="1" applyFont="1" applyBorder="1" applyAlignment="1">
      <alignment vertical="center" shrinkToFit="1"/>
      <protection/>
    </xf>
    <xf numFmtId="179" fontId="0" fillId="0" borderId="0" xfId="43" applyNumberFormat="1" applyFont="1" applyBorder="1" applyAlignment="1">
      <alignment vertical="center" shrinkToFit="1"/>
    </xf>
    <xf numFmtId="177" fontId="0" fillId="0" borderId="0" xfId="70" applyNumberFormat="1" applyFont="1" applyFill="1" applyBorder="1" applyAlignment="1">
      <alignment vertical="center" shrinkToFit="1"/>
      <protection/>
    </xf>
    <xf numFmtId="9" fontId="0" fillId="0" borderId="0" xfId="43" applyFont="1" applyBorder="1" applyAlignment="1">
      <alignment vertical="center" shrinkToFit="1"/>
    </xf>
    <xf numFmtId="0" fontId="0" fillId="0" borderId="0" xfId="70" applyFont="1" applyBorder="1" applyAlignment="1" quotePrefix="1">
      <alignment horizontal="center" vertical="center"/>
      <protection/>
    </xf>
    <xf numFmtId="0" fontId="0" fillId="0" borderId="12" xfId="66" applyFont="1" applyBorder="1" applyAlignment="1">
      <alignment horizontal="center" vertical="center" shrinkToFit="1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0" fillId="0" borderId="15" xfId="66" applyFont="1" applyBorder="1" applyAlignment="1">
      <alignment horizontal="center" vertical="center" shrinkToFit="1"/>
      <protection/>
    </xf>
    <xf numFmtId="0" fontId="0" fillId="0" borderId="13" xfId="66" applyFont="1" applyBorder="1" applyAlignment="1">
      <alignment vertical="center" shrinkToFit="1"/>
      <protection/>
    </xf>
    <xf numFmtId="177" fontId="0" fillId="33" borderId="13" xfId="66" applyNumberFormat="1" applyFont="1" applyFill="1" applyBorder="1" applyAlignment="1">
      <alignment vertical="center" shrinkToFit="1"/>
      <protection/>
    </xf>
    <xf numFmtId="0" fontId="0" fillId="0" borderId="17" xfId="66" applyFont="1" applyBorder="1" applyAlignment="1" quotePrefix="1">
      <alignment horizontal="center" vertical="center"/>
      <protection/>
    </xf>
    <xf numFmtId="0" fontId="0" fillId="0" borderId="18" xfId="70" applyFont="1" applyBorder="1" applyAlignment="1">
      <alignment horizontal="center" vertical="center"/>
      <protection/>
    </xf>
    <xf numFmtId="0" fontId="0" fillId="0" borderId="19" xfId="70" applyFont="1" applyBorder="1" applyAlignment="1">
      <alignment horizontal="center" vertical="center"/>
      <protection/>
    </xf>
    <xf numFmtId="180" fontId="0" fillId="0" borderId="14" xfId="70" applyNumberFormat="1" applyFont="1" applyBorder="1" applyAlignment="1">
      <alignment vertical="center" shrinkToFit="1"/>
      <protection/>
    </xf>
    <xf numFmtId="180" fontId="0" fillId="0" borderId="16" xfId="43" applyNumberFormat="1" applyFont="1" applyBorder="1" applyAlignment="1">
      <alignment vertical="center" shrinkToFit="1"/>
    </xf>
    <xf numFmtId="180" fontId="0" fillId="0" borderId="20" xfId="43" applyNumberFormat="1" applyFont="1" applyBorder="1" applyAlignment="1">
      <alignment vertical="center" shrinkToFit="1"/>
    </xf>
    <xf numFmtId="180" fontId="0" fillId="0" borderId="0" xfId="43" applyNumberFormat="1" applyFont="1" applyBorder="1" applyAlignment="1">
      <alignment vertical="center" shrinkToFit="1"/>
    </xf>
    <xf numFmtId="180" fontId="0" fillId="0" borderId="0" xfId="70" applyNumberFormat="1" applyFont="1" applyAlignment="1">
      <alignment vertical="center"/>
      <protection/>
    </xf>
    <xf numFmtId="180" fontId="0" fillId="0" borderId="13" xfId="66" applyNumberFormat="1" applyFont="1" applyFill="1" applyBorder="1" applyAlignment="1">
      <alignment vertical="center" shrinkToFit="1"/>
      <protection/>
    </xf>
    <xf numFmtId="180" fontId="0" fillId="0" borderId="20" xfId="43" applyNumberFormat="1" applyFont="1" applyFill="1" applyBorder="1" applyAlignment="1">
      <alignment vertical="center" shrinkToFit="1"/>
    </xf>
    <xf numFmtId="180" fontId="0" fillId="0" borderId="0" xfId="43" applyNumberFormat="1" applyFont="1" applyFill="1" applyBorder="1" applyAlignment="1">
      <alignment vertical="center" shrinkToFit="1"/>
    </xf>
    <xf numFmtId="180" fontId="0" fillId="0" borderId="21" xfId="70" applyNumberFormat="1" applyFont="1" applyBorder="1" applyAlignment="1">
      <alignment vertical="center" shrinkToFit="1"/>
      <protection/>
    </xf>
    <xf numFmtId="180" fontId="0" fillId="0" borderId="0" xfId="70" applyNumberFormat="1" applyFont="1" applyBorder="1" applyAlignment="1">
      <alignment vertical="center" shrinkToFit="1"/>
      <protection/>
    </xf>
    <xf numFmtId="0" fontId="0" fillId="0" borderId="0" xfId="70" applyFont="1" applyAlignment="1">
      <alignment horizontal="right" vertical="center"/>
      <protection/>
    </xf>
    <xf numFmtId="181" fontId="62" fillId="0" borderId="0" xfId="55" applyNumberFormat="1" applyFont="1" applyFill="1" applyAlignment="1">
      <alignment/>
    </xf>
    <xf numFmtId="49" fontId="62" fillId="0" borderId="0" xfId="55" applyNumberFormat="1" applyFont="1" applyFill="1" applyAlignment="1">
      <alignment horizontal="center"/>
    </xf>
    <xf numFmtId="49" fontId="62" fillId="0" borderId="0" xfId="55" applyNumberFormat="1" applyFont="1" applyFill="1" applyAlignment="1">
      <alignment horizontal="right"/>
    </xf>
    <xf numFmtId="0" fontId="63" fillId="0" borderId="22" xfId="70" applyFont="1" applyFill="1" applyBorder="1" applyAlignment="1">
      <alignment horizontal="center" vertical="center" shrinkToFit="1"/>
      <protection/>
    </xf>
    <xf numFmtId="0" fontId="63" fillId="0" borderId="23" xfId="70" applyFont="1" applyFill="1" applyBorder="1" applyAlignment="1">
      <alignment horizontal="center" vertical="center" shrinkToFit="1"/>
      <protection/>
    </xf>
    <xf numFmtId="0" fontId="63" fillId="0" borderId="24" xfId="70" applyFont="1" applyFill="1" applyBorder="1" applyAlignment="1">
      <alignment horizontal="center" vertical="center" shrinkToFit="1"/>
      <protection/>
    </xf>
    <xf numFmtId="0" fontId="63" fillId="0" borderId="25" xfId="70" applyFont="1" applyFill="1" applyBorder="1" applyAlignment="1">
      <alignment horizontal="center" vertical="center"/>
      <protection/>
    </xf>
    <xf numFmtId="0" fontId="63" fillId="0" borderId="26" xfId="70" applyFont="1" applyFill="1" applyBorder="1" applyAlignment="1">
      <alignment horizontal="center" vertical="center" shrinkToFit="1"/>
      <protection/>
    </xf>
    <xf numFmtId="0" fontId="63" fillId="0" borderId="27" xfId="70" applyFont="1" applyFill="1" applyBorder="1" applyAlignment="1">
      <alignment horizontal="center" vertical="center" shrinkToFit="1"/>
      <protection/>
    </xf>
    <xf numFmtId="0" fontId="63" fillId="0" borderId="28" xfId="70" applyFont="1" applyFill="1" applyBorder="1" applyAlignment="1">
      <alignment horizontal="center" vertical="center" shrinkToFit="1"/>
      <protection/>
    </xf>
    <xf numFmtId="0" fontId="63" fillId="0" borderId="29" xfId="70" applyFont="1" applyFill="1" applyBorder="1" applyAlignment="1">
      <alignment horizontal="center" vertical="center" shrinkToFit="1"/>
      <protection/>
    </xf>
    <xf numFmtId="0" fontId="0" fillId="0" borderId="0" xfId="71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63" fillId="0" borderId="0" xfId="70" applyFont="1" applyFill="1" applyAlignment="1">
      <alignment vertical="center"/>
      <protection/>
    </xf>
    <xf numFmtId="0" fontId="63" fillId="0" borderId="0" xfId="70" applyFont="1" applyFill="1" applyAlignment="1">
      <alignment horizontal="center" vertical="center"/>
      <protection/>
    </xf>
    <xf numFmtId="0" fontId="63" fillId="0" borderId="0" xfId="70" applyFont="1" applyFill="1" applyAlignment="1">
      <alignment vertical="center" wrapText="1"/>
      <protection/>
    </xf>
    <xf numFmtId="0" fontId="63" fillId="0" borderId="0" xfId="66" applyFont="1" applyFill="1" applyBorder="1" applyAlignment="1">
      <alignment horizontal="right" vertical="center"/>
      <protection/>
    </xf>
    <xf numFmtId="0" fontId="64" fillId="0" borderId="0" xfId="69" applyFont="1">
      <alignment/>
      <protection/>
    </xf>
    <xf numFmtId="0" fontId="65" fillId="0" borderId="0" xfId="69" applyFont="1">
      <alignment/>
      <protection/>
    </xf>
    <xf numFmtId="0" fontId="66" fillId="0" borderId="0" xfId="69" applyFont="1" applyFill="1" applyBorder="1" applyAlignment="1">
      <alignment horizontal="center"/>
      <protection/>
    </xf>
    <xf numFmtId="0" fontId="66" fillId="0" borderId="0" xfId="69" applyFont="1" applyFill="1">
      <alignment/>
      <protection/>
    </xf>
    <xf numFmtId="0" fontId="66" fillId="0" borderId="0" xfId="69" applyFont="1" applyFill="1" applyBorder="1">
      <alignment/>
      <protection/>
    </xf>
    <xf numFmtId="182" fontId="66" fillId="0" borderId="23" xfId="69" applyNumberFormat="1" applyFont="1" applyFill="1" applyBorder="1" applyAlignment="1">
      <alignment horizontal="center"/>
      <protection/>
    </xf>
    <xf numFmtId="182" fontId="66" fillId="0" borderId="30" xfId="69" applyNumberFormat="1" applyFont="1" applyFill="1" applyBorder="1" applyAlignment="1">
      <alignment horizontal="center"/>
      <protection/>
    </xf>
    <xf numFmtId="0" fontId="66" fillId="0" borderId="0" xfId="69" applyFont="1" applyFill="1" applyBorder="1" applyAlignment="1">
      <alignment horizontal="right" vertical="center"/>
      <protection/>
    </xf>
    <xf numFmtId="182" fontId="66" fillId="0" borderId="31" xfId="69" applyNumberFormat="1" applyFont="1" applyFill="1" applyBorder="1" applyAlignment="1">
      <alignment horizontal="center" vertical="top"/>
      <protection/>
    </xf>
    <xf numFmtId="182" fontId="66" fillId="0" borderId="0" xfId="69" applyNumberFormat="1" applyFont="1" applyFill="1">
      <alignment/>
      <protection/>
    </xf>
    <xf numFmtId="0" fontId="66" fillId="0" borderId="0" xfId="69" applyFont="1" applyFill="1" applyAlignment="1">
      <alignment horizontal="right"/>
      <protection/>
    </xf>
    <xf numFmtId="0" fontId="66" fillId="0" borderId="0" xfId="69" applyFont="1" applyFill="1" applyAlignment="1">
      <alignment horizontal="center"/>
      <protection/>
    </xf>
    <xf numFmtId="0" fontId="63" fillId="0" borderId="0" xfId="69" applyFont="1">
      <alignment/>
      <protection/>
    </xf>
    <xf numFmtId="0" fontId="63" fillId="0" borderId="0" xfId="69" applyFont="1" applyFill="1" applyAlignment="1">
      <alignment horizontal="right"/>
      <protection/>
    </xf>
    <xf numFmtId="0" fontId="63" fillId="0" borderId="23" xfId="69" applyFont="1" applyBorder="1">
      <alignment/>
      <protection/>
    </xf>
    <xf numFmtId="0" fontId="63" fillId="0" borderId="31" xfId="69" applyFont="1" applyBorder="1">
      <alignment/>
      <protection/>
    </xf>
    <xf numFmtId="0" fontId="63" fillId="0" borderId="31" xfId="69" applyFont="1" applyBorder="1" applyAlignment="1">
      <alignment horizontal="center"/>
      <protection/>
    </xf>
    <xf numFmtId="0" fontId="63" fillId="0" borderId="0" xfId="69" applyFont="1" applyAlignment="1">
      <alignment horizontal="distributed"/>
      <protection/>
    </xf>
    <xf numFmtId="0" fontId="67" fillId="0" borderId="10" xfId="69" applyFont="1" applyBorder="1">
      <alignment/>
      <protection/>
    </xf>
    <xf numFmtId="182" fontId="63" fillId="0" borderId="0" xfId="69" applyNumberFormat="1" applyFont="1">
      <alignment/>
      <protection/>
    </xf>
    <xf numFmtId="0" fontId="67" fillId="0" borderId="30" xfId="69" applyFont="1" applyBorder="1">
      <alignment/>
      <protection/>
    </xf>
    <xf numFmtId="0" fontId="67" fillId="0" borderId="30" xfId="69" applyFont="1" applyBorder="1" applyAlignment="1">
      <alignment/>
      <protection/>
    </xf>
    <xf numFmtId="182" fontId="67" fillId="0" borderId="0" xfId="69" applyNumberFormat="1" applyFont="1" applyAlignment="1">
      <alignment horizontal="right"/>
      <protection/>
    </xf>
    <xf numFmtId="182" fontId="63" fillId="0" borderId="21" xfId="69" applyNumberFormat="1" applyFont="1" applyBorder="1" applyAlignment="1">
      <alignment horizontal="center"/>
      <protection/>
    </xf>
    <xf numFmtId="0" fontId="67" fillId="0" borderId="32" xfId="69" applyFont="1" applyBorder="1" applyAlignment="1">
      <alignment/>
      <protection/>
    </xf>
    <xf numFmtId="0" fontId="67" fillId="0" borderId="32" xfId="69" applyFont="1" applyBorder="1">
      <alignment/>
      <protection/>
    </xf>
    <xf numFmtId="182" fontId="63" fillId="0" borderId="21" xfId="69" applyNumberFormat="1" applyFont="1" applyBorder="1">
      <alignment/>
      <protection/>
    </xf>
    <xf numFmtId="0" fontId="63" fillId="0" borderId="0" xfId="69" applyFont="1" applyAlignment="1">
      <alignment vertical="top"/>
      <protection/>
    </xf>
    <xf numFmtId="0" fontId="64" fillId="0" borderId="0" xfId="69" applyFont="1" applyFill="1">
      <alignment/>
      <protection/>
    </xf>
    <xf numFmtId="0" fontId="63" fillId="0" borderId="0" xfId="69" applyFont="1" applyFill="1">
      <alignment/>
      <protection/>
    </xf>
    <xf numFmtId="0" fontId="63" fillId="0" borderId="23" xfId="69" applyFont="1" applyFill="1" applyBorder="1">
      <alignment/>
      <protection/>
    </xf>
    <xf numFmtId="0" fontId="63" fillId="0" borderId="31" xfId="69" applyFont="1" applyFill="1" applyBorder="1">
      <alignment/>
      <protection/>
    </xf>
    <xf numFmtId="0" fontId="63" fillId="0" borderId="31" xfId="69" applyFont="1" applyFill="1" applyBorder="1" applyAlignment="1">
      <alignment horizontal="center"/>
      <protection/>
    </xf>
    <xf numFmtId="0" fontId="63" fillId="0" borderId="0" xfId="69" applyFont="1" applyFill="1" applyAlignment="1">
      <alignment horizontal="distributed"/>
      <protection/>
    </xf>
    <xf numFmtId="0" fontId="67" fillId="0" borderId="33" xfId="69" applyFont="1" applyFill="1" applyBorder="1">
      <alignment/>
      <protection/>
    </xf>
    <xf numFmtId="0" fontId="67" fillId="0" borderId="10" xfId="69" applyFont="1" applyFill="1" applyBorder="1">
      <alignment/>
      <protection/>
    </xf>
    <xf numFmtId="182" fontId="63" fillId="0" borderId="0" xfId="69" applyNumberFormat="1" applyFont="1" applyFill="1">
      <alignment/>
      <protection/>
    </xf>
    <xf numFmtId="0" fontId="67" fillId="0" borderId="34" xfId="69" applyFont="1" applyFill="1" applyBorder="1">
      <alignment/>
      <protection/>
    </xf>
    <xf numFmtId="0" fontId="67" fillId="0" borderId="30" xfId="69" applyFont="1" applyFill="1" applyBorder="1">
      <alignment/>
      <protection/>
    </xf>
    <xf numFmtId="182" fontId="63" fillId="0" borderId="34" xfId="69" applyNumberFormat="1" applyFont="1" applyFill="1" applyBorder="1" applyAlignment="1">
      <alignment/>
      <protection/>
    </xf>
    <xf numFmtId="182" fontId="63" fillId="0" borderId="0" xfId="69" applyNumberFormat="1" applyFont="1" applyFill="1" applyBorder="1" applyAlignment="1">
      <alignment/>
      <protection/>
    </xf>
    <xf numFmtId="182" fontId="63" fillId="0" borderId="21" xfId="69" applyNumberFormat="1" applyFont="1" applyFill="1" applyBorder="1" applyAlignment="1">
      <alignment horizontal="center"/>
      <protection/>
    </xf>
    <xf numFmtId="0" fontId="67" fillId="0" borderId="35" xfId="69" applyFont="1" applyFill="1" applyBorder="1">
      <alignment/>
      <protection/>
    </xf>
    <xf numFmtId="0" fontId="67" fillId="0" borderId="32" xfId="69" applyFont="1" applyFill="1" applyBorder="1">
      <alignment/>
      <protection/>
    </xf>
    <xf numFmtId="182" fontId="63" fillId="0" borderId="21" xfId="69" applyNumberFormat="1" applyFont="1" applyFill="1" applyBorder="1">
      <alignment/>
      <protection/>
    </xf>
    <xf numFmtId="0" fontId="65" fillId="0" borderId="0" xfId="69" applyFont="1" applyFill="1">
      <alignment/>
      <protection/>
    </xf>
    <xf numFmtId="0" fontId="63" fillId="0" borderId="33" xfId="69" applyFont="1" applyFill="1" applyBorder="1">
      <alignment/>
      <protection/>
    </xf>
    <xf numFmtId="0" fontId="63" fillId="0" borderId="10" xfId="69" applyFont="1" applyFill="1" applyBorder="1">
      <alignment/>
      <protection/>
    </xf>
    <xf numFmtId="0" fontId="63" fillId="0" borderId="34" xfId="69" applyFont="1" applyFill="1" applyBorder="1">
      <alignment/>
      <protection/>
    </xf>
    <xf numFmtId="0" fontId="63" fillId="0" borderId="30" xfId="69" applyFont="1" applyFill="1" applyBorder="1">
      <alignment/>
      <protection/>
    </xf>
    <xf numFmtId="182" fontId="63" fillId="0" borderId="0" xfId="69" applyNumberFormat="1" applyFont="1" applyBorder="1" applyAlignment="1">
      <alignment horizontal="center"/>
      <protection/>
    </xf>
    <xf numFmtId="0" fontId="67" fillId="0" borderId="0" xfId="69" applyFont="1" applyBorder="1">
      <alignment/>
      <protection/>
    </xf>
    <xf numFmtId="182" fontId="63" fillId="0" borderId="0" xfId="69" applyNumberFormat="1" applyFont="1" applyBorder="1">
      <alignment/>
      <protection/>
    </xf>
    <xf numFmtId="0" fontId="68" fillId="0" borderId="0" xfId="69" applyFont="1">
      <alignment/>
      <protection/>
    </xf>
    <xf numFmtId="182" fontId="67" fillId="0" borderId="0" xfId="69" applyNumberFormat="1" applyFont="1" applyAlignment="1">
      <alignment horizontal="distributed"/>
      <protection/>
    </xf>
    <xf numFmtId="0" fontId="63" fillId="0" borderId="10" xfId="69" applyFont="1" applyBorder="1" applyAlignment="1">
      <alignment/>
      <protection/>
    </xf>
    <xf numFmtId="0" fontId="63" fillId="0" borderId="30" xfId="69" applyFont="1" applyBorder="1" applyAlignment="1">
      <alignment/>
      <protection/>
    </xf>
    <xf numFmtId="0" fontId="63" fillId="0" borderId="34" xfId="69" applyFont="1" applyBorder="1" applyAlignment="1">
      <alignment/>
      <protection/>
    </xf>
    <xf numFmtId="0" fontId="63" fillId="0" borderId="32" xfId="69" applyFont="1" applyBorder="1" applyAlignment="1">
      <alignment/>
      <protection/>
    </xf>
    <xf numFmtId="182" fontId="63" fillId="0" borderId="35" xfId="69" applyNumberFormat="1" applyFont="1" applyBorder="1" applyAlignment="1">
      <alignment vertical="center"/>
      <protection/>
    </xf>
    <xf numFmtId="0" fontId="63" fillId="0" borderId="0" xfId="69" applyFont="1" applyBorder="1" applyAlignment="1">
      <alignment/>
      <protection/>
    </xf>
    <xf numFmtId="0" fontId="63" fillId="0" borderId="0" xfId="69" applyFont="1" applyBorder="1">
      <alignment/>
      <protection/>
    </xf>
    <xf numFmtId="182" fontId="63" fillId="0" borderId="0" xfId="69" applyNumberFormat="1" applyFont="1" applyAlignment="1">
      <alignment horizontal="distributed"/>
      <protection/>
    </xf>
    <xf numFmtId="0" fontId="63" fillId="0" borderId="30" xfId="69" applyFont="1" applyBorder="1" applyAlignment="1">
      <alignment wrapText="1"/>
      <protection/>
    </xf>
    <xf numFmtId="182" fontId="63" fillId="0" borderId="36" xfId="69" applyNumberFormat="1" applyFont="1" applyBorder="1" applyAlignment="1">
      <alignment horizontal="center" vertical="center"/>
      <protection/>
    </xf>
    <xf numFmtId="182" fontId="63" fillId="0" borderId="0" xfId="69" applyNumberFormat="1" applyFont="1" applyAlignment="1">
      <alignment horizontal="distributed" vertical="distributed"/>
      <protection/>
    </xf>
    <xf numFmtId="0" fontId="63" fillId="0" borderId="30" xfId="69" applyFont="1" applyBorder="1" applyAlignment="1">
      <alignment vertical="center"/>
      <protection/>
    </xf>
    <xf numFmtId="182" fontId="63" fillId="0" borderId="34" xfId="69" applyNumberFormat="1" applyFont="1" applyBorder="1" applyAlignment="1">
      <alignment vertical="center"/>
      <protection/>
    </xf>
    <xf numFmtId="0" fontId="63" fillId="0" borderId="34" xfId="69" applyFont="1" applyBorder="1" applyAlignment="1">
      <alignment vertical="center"/>
      <protection/>
    </xf>
    <xf numFmtId="182" fontId="63" fillId="0" borderId="37" xfId="69" applyNumberFormat="1" applyFont="1" applyBorder="1" applyAlignment="1">
      <alignment horizontal="distributed" vertical="distributed"/>
      <protection/>
    </xf>
    <xf numFmtId="0" fontId="63" fillId="0" borderId="38" xfId="69" applyFont="1" applyBorder="1" applyAlignment="1">
      <alignment/>
      <protection/>
    </xf>
    <xf numFmtId="182" fontId="63" fillId="0" borderId="39" xfId="69" applyNumberFormat="1" applyFont="1" applyBorder="1" applyAlignment="1">
      <alignment vertical="center"/>
      <protection/>
    </xf>
    <xf numFmtId="182" fontId="63" fillId="0" borderId="0" xfId="69" applyNumberFormat="1" applyFont="1" applyAlignment="1">
      <alignment horizontal="center" vertical="center"/>
      <protection/>
    </xf>
    <xf numFmtId="0" fontId="63" fillId="0" borderId="34" xfId="69" applyFont="1" applyBorder="1">
      <alignment/>
      <protection/>
    </xf>
    <xf numFmtId="0" fontId="63" fillId="0" borderId="30" xfId="69" applyFont="1" applyBorder="1" applyAlignment="1">
      <alignment vertical="center" shrinkToFit="1"/>
      <protection/>
    </xf>
    <xf numFmtId="182" fontId="63" fillId="0" borderId="40" xfId="69" applyNumberFormat="1" applyFont="1" applyBorder="1" applyAlignment="1">
      <alignment horizontal="distributed" vertical="distributed"/>
      <protection/>
    </xf>
    <xf numFmtId="182" fontId="63" fillId="0" borderId="41" xfId="69" applyNumberFormat="1" applyFont="1" applyBorder="1" applyAlignment="1">
      <alignment horizontal="distributed" vertical="center" wrapText="1"/>
      <protection/>
    </xf>
    <xf numFmtId="0" fontId="63" fillId="0" borderId="42" xfId="69" applyFont="1" applyBorder="1" applyAlignment="1">
      <alignment/>
      <protection/>
    </xf>
    <xf numFmtId="0" fontId="63" fillId="0" borderId="43" xfId="69" applyFont="1" applyBorder="1" applyAlignment="1">
      <alignment/>
      <protection/>
    </xf>
    <xf numFmtId="0" fontId="63" fillId="0" borderId="42" xfId="69" applyFont="1" applyBorder="1" applyAlignment="1">
      <alignment vertical="center"/>
      <protection/>
    </xf>
    <xf numFmtId="0" fontId="0" fillId="0" borderId="10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65" fillId="0" borderId="0" xfId="69" applyFont="1" applyFill="1" applyBorder="1">
      <alignment/>
      <protection/>
    </xf>
    <xf numFmtId="0" fontId="69" fillId="0" borderId="0" xfId="69" applyFont="1" applyFill="1">
      <alignment/>
      <protection/>
    </xf>
    <xf numFmtId="181" fontId="70" fillId="0" borderId="0" xfId="55" applyNumberFormat="1" applyFont="1" applyFill="1" applyAlignment="1">
      <alignment/>
    </xf>
    <xf numFmtId="181" fontId="71" fillId="0" borderId="0" xfId="55" applyNumberFormat="1" applyFont="1" applyFill="1" applyAlignment="1">
      <alignment/>
    </xf>
    <xf numFmtId="0" fontId="0" fillId="0" borderId="0" xfId="70" applyFont="1" applyAlignment="1">
      <alignment vertical="center"/>
      <protection/>
    </xf>
    <xf numFmtId="178" fontId="0" fillId="0" borderId="0" xfId="70" applyNumberFormat="1" applyFont="1" applyAlignment="1">
      <alignment vertical="center" wrapText="1"/>
      <protection/>
    </xf>
    <xf numFmtId="179" fontId="0" fillId="0" borderId="0" xfId="42" applyNumberFormat="1" applyFont="1" applyAlignment="1">
      <alignment vertical="center"/>
    </xf>
    <xf numFmtId="182" fontId="65" fillId="0" borderId="0" xfId="69" applyNumberFormat="1" applyFont="1" applyFill="1" applyBorder="1">
      <alignment/>
      <protection/>
    </xf>
    <xf numFmtId="0" fontId="72" fillId="0" borderId="0" xfId="69" applyFont="1" applyFill="1" applyAlignment="1">
      <alignment horizontal="right"/>
      <protection/>
    </xf>
    <xf numFmtId="178" fontId="7" fillId="0" borderId="0" xfId="71" applyNumberFormat="1" applyFont="1" applyFill="1" applyBorder="1" applyAlignment="1">
      <alignment vertical="center" shrinkToFit="1"/>
      <protection/>
    </xf>
    <xf numFmtId="178" fontId="7" fillId="0" borderId="44" xfId="66" applyNumberFormat="1" applyFont="1" applyFill="1" applyBorder="1" applyAlignment="1">
      <alignment horizontal="right" vertical="center" shrinkToFit="1"/>
      <protection/>
    </xf>
    <xf numFmtId="178" fontId="7" fillId="0" borderId="44" xfId="43" applyNumberFormat="1" applyFont="1" applyFill="1" applyBorder="1" applyAlignment="1">
      <alignment horizontal="right" vertical="center" shrinkToFit="1"/>
    </xf>
    <xf numFmtId="0" fontId="7" fillId="0" borderId="45" xfId="71" applyFont="1" applyFill="1" applyBorder="1" applyAlignment="1">
      <alignment horizontal="center" vertical="center"/>
      <protection/>
    </xf>
    <xf numFmtId="0" fontId="7" fillId="0" borderId="22" xfId="71" applyFont="1" applyFill="1" applyBorder="1" applyAlignment="1">
      <alignment horizontal="center" vertical="center"/>
      <protection/>
    </xf>
    <xf numFmtId="0" fontId="7" fillId="0" borderId="23" xfId="71" applyFont="1" applyFill="1" applyBorder="1" applyAlignment="1">
      <alignment horizontal="center" vertical="center"/>
      <protection/>
    </xf>
    <xf numFmtId="0" fontId="7" fillId="0" borderId="24" xfId="71" applyFont="1" applyFill="1" applyBorder="1" applyAlignment="1">
      <alignment horizontal="center" vertical="center"/>
      <protection/>
    </xf>
    <xf numFmtId="178" fontId="7" fillId="0" borderId="23" xfId="71" applyNumberFormat="1" applyFont="1" applyFill="1" applyBorder="1" applyAlignment="1">
      <alignment vertical="center" shrinkToFit="1"/>
      <protection/>
    </xf>
    <xf numFmtId="178" fontId="7" fillId="0" borderId="46" xfId="53" applyNumberFormat="1" applyFont="1" applyFill="1" applyBorder="1" applyAlignment="1">
      <alignment vertical="center" shrinkToFit="1"/>
    </xf>
    <xf numFmtId="178" fontId="7" fillId="0" borderId="46" xfId="71" applyNumberFormat="1" applyFont="1" applyFill="1" applyBorder="1" applyAlignment="1">
      <alignment vertical="center" shrinkToFit="1"/>
      <protection/>
    </xf>
    <xf numFmtId="178" fontId="7" fillId="0" borderId="24" xfId="53" applyNumberFormat="1" applyFont="1" applyFill="1" applyBorder="1" applyAlignment="1">
      <alignment vertical="center" shrinkToFit="1"/>
    </xf>
    <xf numFmtId="0" fontId="7" fillId="0" borderId="47" xfId="71" applyFont="1" applyFill="1" applyBorder="1" applyAlignment="1" quotePrefix="1">
      <alignment horizontal="center" vertical="center"/>
      <protection/>
    </xf>
    <xf numFmtId="0" fontId="7" fillId="0" borderId="48" xfId="71" applyFont="1" applyFill="1" applyBorder="1" applyAlignment="1">
      <alignment horizontal="center" vertical="center"/>
      <protection/>
    </xf>
    <xf numFmtId="0" fontId="7" fillId="0" borderId="34" xfId="7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horizontal="center" vertical="center"/>
      <protection/>
    </xf>
    <xf numFmtId="0" fontId="7" fillId="0" borderId="40" xfId="71" applyFont="1" applyFill="1" applyBorder="1" applyAlignment="1">
      <alignment horizontal="center" vertical="center"/>
      <protection/>
    </xf>
    <xf numFmtId="178" fontId="7" fillId="0" borderId="0" xfId="53" applyNumberFormat="1" applyFont="1" applyFill="1" applyBorder="1" applyAlignment="1">
      <alignment vertical="center" shrinkToFit="1"/>
    </xf>
    <xf numFmtId="178" fontId="7" fillId="0" borderId="40" xfId="71" applyNumberFormat="1" applyFont="1" applyFill="1" applyBorder="1" applyAlignment="1">
      <alignment vertical="center" shrinkToFit="1"/>
      <protection/>
    </xf>
    <xf numFmtId="0" fontId="7" fillId="0" borderId="49" xfId="71" applyFont="1" applyFill="1" applyBorder="1" applyAlignment="1" quotePrefix="1">
      <alignment horizontal="center" vertical="center"/>
      <protection/>
    </xf>
    <xf numFmtId="0" fontId="7" fillId="0" borderId="50" xfId="66" applyFont="1" applyFill="1" applyBorder="1" applyAlignment="1">
      <alignment horizontal="center" vertical="center" shrinkToFit="1"/>
      <protection/>
    </xf>
    <xf numFmtId="0" fontId="7" fillId="0" borderId="51" xfId="66" applyFont="1" applyFill="1" applyBorder="1" applyAlignment="1">
      <alignment horizontal="center" vertical="center"/>
      <protection/>
    </xf>
    <xf numFmtId="0" fontId="7" fillId="0" borderId="44" xfId="66" applyFont="1" applyFill="1" applyBorder="1" applyAlignment="1">
      <alignment horizontal="center" vertical="center"/>
      <protection/>
    </xf>
    <xf numFmtId="0" fontId="7" fillId="0" borderId="52" xfId="66" applyFont="1" applyFill="1" applyBorder="1" applyAlignment="1">
      <alignment horizontal="center" vertical="center" shrinkToFit="1"/>
      <protection/>
    </xf>
    <xf numFmtId="0" fontId="7" fillId="0" borderId="53" xfId="66" applyFont="1" applyFill="1" applyBorder="1" applyAlignment="1" quotePrefix="1">
      <alignment horizontal="center" vertical="center"/>
      <protection/>
    </xf>
    <xf numFmtId="178" fontId="7" fillId="0" borderId="22" xfId="71" applyNumberFormat="1" applyFont="1" applyFill="1" applyBorder="1" applyAlignment="1">
      <alignment vertical="center" shrinkToFit="1"/>
      <protection/>
    </xf>
    <xf numFmtId="178" fontId="7" fillId="0" borderId="23" xfId="53" applyNumberFormat="1" applyFont="1" applyFill="1" applyBorder="1" applyAlignment="1">
      <alignment vertical="center" shrinkToFit="1"/>
    </xf>
    <xf numFmtId="178" fontId="7" fillId="0" borderId="24" xfId="71" applyNumberFormat="1" applyFont="1" applyFill="1" applyBorder="1" applyAlignment="1">
      <alignment vertical="center" shrinkToFit="1"/>
      <protection/>
    </xf>
    <xf numFmtId="0" fontId="7" fillId="0" borderId="3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/>
      <protection/>
    </xf>
    <xf numFmtId="0" fontId="7" fillId="0" borderId="37" xfId="71" applyFont="1" applyFill="1" applyBorder="1" applyAlignment="1">
      <alignment horizontal="center" vertical="center"/>
      <protection/>
    </xf>
    <xf numFmtId="178" fontId="7" fillId="0" borderId="39" xfId="71" applyNumberFormat="1" applyFont="1" applyFill="1" applyBorder="1" applyAlignment="1">
      <alignment vertical="center" shrinkToFit="1"/>
      <protection/>
    </xf>
    <xf numFmtId="178" fontId="7" fillId="0" borderId="31" xfId="53" applyNumberFormat="1" applyFont="1" applyFill="1" applyBorder="1" applyAlignment="1">
      <alignment vertical="center" shrinkToFit="1"/>
    </xf>
    <xf numFmtId="178" fontId="7" fillId="0" borderId="31" xfId="71" applyNumberFormat="1" applyFont="1" applyFill="1" applyBorder="1" applyAlignment="1">
      <alignment vertical="center" shrinkToFit="1"/>
      <protection/>
    </xf>
    <xf numFmtId="178" fontId="7" fillId="0" borderId="37" xfId="71" applyNumberFormat="1" applyFont="1" applyFill="1" applyBorder="1" applyAlignment="1">
      <alignment vertical="center" shrinkToFit="1"/>
      <protection/>
    </xf>
    <xf numFmtId="0" fontId="7" fillId="0" borderId="54" xfId="71" applyFont="1" applyFill="1" applyBorder="1" applyAlignment="1" quotePrefix="1">
      <alignment horizontal="center" vertical="center"/>
      <protection/>
    </xf>
    <xf numFmtId="178" fontId="7" fillId="0" borderId="34" xfId="71" applyNumberFormat="1" applyFont="1" applyFill="1" applyBorder="1" applyAlignment="1">
      <alignment vertical="center" shrinkToFit="1"/>
      <protection/>
    </xf>
    <xf numFmtId="178" fontId="7" fillId="0" borderId="0" xfId="71" applyNumberFormat="1" applyFont="1" applyFill="1" applyBorder="1" applyAlignment="1">
      <alignment horizontal="center" vertical="center" shrinkToFit="1"/>
      <protection/>
    </xf>
    <xf numFmtId="178" fontId="7" fillId="0" borderId="0" xfId="53" applyNumberFormat="1" applyFont="1" applyFill="1" applyBorder="1" applyAlignment="1">
      <alignment horizontal="center" vertical="center" shrinkToFit="1"/>
    </xf>
    <xf numFmtId="0" fontId="7" fillId="0" borderId="33" xfId="71" applyFont="1" applyFill="1" applyBorder="1" applyAlignment="1">
      <alignment horizontal="center" vertical="center"/>
      <protection/>
    </xf>
    <xf numFmtId="0" fontId="7" fillId="0" borderId="55" xfId="71" applyFont="1" applyFill="1" applyBorder="1" applyAlignment="1">
      <alignment horizontal="center" vertical="center"/>
      <protection/>
    </xf>
    <xf numFmtId="0" fontId="7" fillId="0" borderId="36" xfId="71" applyFont="1" applyFill="1" applyBorder="1" applyAlignment="1">
      <alignment horizontal="center" vertical="center"/>
      <protection/>
    </xf>
    <xf numFmtId="178" fontId="7" fillId="0" borderId="33" xfId="71" applyNumberFormat="1" applyFont="1" applyFill="1" applyBorder="1" applyAlignment="1">
      <alignment vertical="center" shrinkToFit="1"/>
      <protection/>
    </xf>
    <xf numFmtId="178" fontId="7" fillId="0" borderId="55" xfId="53" applyNumberFormat="1" applyFont="1" applyFill="1" applyBorder="1" applyAlignment="1">
      <alignment vertical="center" shrinkToFit="1"/>
    </xf>
    <xf numFmtId="178" fontId="7" fillId="0" borderId="55" xfId="71" applyNumberFormat="1" applyFont="1" applyFill="1" applyBorder="1" applyAlignment="1">
      <alignment horizontal="right" vertical="center" shrinkToFit="1"/>
      <protection/>
    </xf>
    <xf numFmtId="178" fontId="7" fillId="0" borderId="55" xfId="53" applyNumberFormat="1" applyFont="1" applyFill="1" applyBorder="1" applyAlignment="1">
      <alignment horizontal="right" vertical="center" shrinkToFit="1"/>
    </xf>
    <xf numFmtId="178" fontId="7" fillId="0" borderId="55" xfId="71" applyNumberFormat="1" applyFont="1" applyFill="1" applyBorder="1" applyAlignment="1">
      <alignment vertical="center" shrinkToFit="1"/>
      <protection/>
    </xf>
    <xf numFmtId="178" fontId="7" fillId="0" borderId="36" xfId="71" applyNumberFormat="1" applyFont="1" applyFill="1" applyBorder="1" applyAlignment="1">
      <alignment vertical="center" shrinkToFit="1"/>
      <protection/>
    </xf>
    <xf numFmtId="0" fontId="7" fillId="0" borderId="56" xfId="71" applyFont="1" applyFill="1" applyBorder="1" applyAlignment="1" quotePrefix="1">
      <alignment horizontal="center" vertical="center"/>
      <protection/>
    </xf>
    <xf numFmtId="178" fontId="7" fillId="0" borderId="0" xfId="71" applyNumberFormat="1" applyFont="1" applyFill="1" applyBorder="1" applyAlignment="1">
      <alignment horizontal="right" vertical="center" shrinkToFit="1"/>
      <protection/>
    </xf>
    <xf numFmtId="178" fontId="7" fillId="0" borderId="0" xfId="53" applyNumberFormat="1" applyFont="1" applyFill="1" applyBorder="1" applyAlignment="1">
      <alignment horizontal="right" vertical="center" shrinkToFit="1"/>
    </xf>
    <xf numFmtId="178" fontId="7" fillId="0" borderId="51" xfId="66" applyNumberFormat="1" applyFont="1" applyFill="1" applyBorder="1" applyAlignment="1">
      <alignment vertical="center" shrinkToFit="1"/>
      <protection/>
    </xf>
    <xf numFmtId="178" fontId="7" fillId="0" borderId="44" xfId="43" applyNumberFormat="1" applyFont="1" applyFill="1" applyBorder="1" applyAlignment="1">
      <alignment vertical="center" shrinkToFit="1"/>
    </xf>
    <xf numFmtId="178" fontId="7" fillId="0" borderId="44" xfId="66" applyNumberFormat="1" applyFont="1" applyFill="1" applyBorder="1" applyAlignment="1">
      <alignment vertical="center" shrinkToFit="1"/>
      <protection/>
    </xf>
    <xf numFmtId="178" fontId="7" fillId="0" borderId="52" xfId="43" applyNumberFormat="1" applyFont="1" applyFill="1" applyBorder="1" applyAlignment="1">
      <alignment vertical="center" shrinkToFit="1"/>
    </xf>
    <xf numFmtId="0" fontId="7" fillId="0" borderId="45" xfId="71" applyFont="1" applyFill="1" applyBorder="1" applyAlignment="1">
      <alignment horizontal="center" vertical="center" shrinkToFit="1"/>
      <protection/>
    </xf>
    <xf numFmtId="178" fontId="7" fillId="0" borderId="40" xfId="53" applyNumberFormat="1" applyFont="1" applyFill="1" applyBorder="1" applyAlignment="1">
      <alignment vertical="center" shrinkToFit="1"/>
    </xf>
    <xf numFmtId="178" fontId="7" fillId="0" borderId="23" xfId="71" applyNumberFormat="1" applyFont="1" applyFill="1" applyBorder="1" applyAlignment="1">
      <alignment horizontal="center" vertical="center" shrinkToFit="1"/>
      <protection/>
    </xf>
    <xf numFmtId="178" fontId="7" fillId="0" borderId="23" xfId="53" applyNumberFormat="1" applyFont="1" applyFill="1" applyBorder="1" applyAlignment="1">
      <alignment horizontal="center" vertical="center" shrinkToFit="1"/>
    </xf>
    <xf numFmtId="178" fontId="7" fillId="0" borderId="44" xfId="66" applyNumberFormat="1" applyFont="1" applyFill="1" applyBorder="1" applyAlignment="1">
      <alignment horizontal="center" vertical="center" shrinkToFit="1"/>
      <protection/>
    </xf>
    <xf numFmtId="178" fontId="7" fillId="0" borderId="44" xfId="43" applyNumberFormat="1" applyFont="1" applyFill="1" applyBorder="1" applyAlignment="1">
      <alignment horizontal="center" vertical="center" shrinkToFit="1"/>
    </xf>
    <xf numFmtId="178" fontId="7" fillId="0" borderId="55" xfId="71" applyNumberFormat="1" applyFont="1" applyFill="1" applyBorder="1" applyAlignment="1">
      <alignment horizontal="center" vertical="center" shrinkToFit="1"/>
      <protection/>
    </xf>
    <xf numFmtId="178" fontId="7" fillId="0" borderId="55" xfId="53" applyNumberFormat="1" applyFont="1" applyFill="1" applyBorder="1" applyAlignment="1">
      <alignment horizontal="center" vertical="center" shrinkToFit="1"/>
    </xf>
    <xf numFmtId="178" fontId="7" fillId="0" borderId="57" xfId="71" applyNumberFormat="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/>
      <protection/>
    </xf>
    <xf numFmtId="0" fontId="7" fillId="0" borderId="58" xfId="71" applyFont="1" applyFill="1" applyBorder="1" applyAlignment="1">
      <alignment horizontal="center" vertical="center"/>
      <protection/>
    </xf>
    <xf numFmtId="0" fontId="7" fillId="0" borderId="41" xfId="71" applyFont="1" applyFill="1" applyBorder="1" applyAlignment="1">
      <alignment horizontal="center" vertical="center"/>
      <protection/>
    </xf>
    <xf numFmtId="178" fontId="7" fillId="0" borderId="42" xfId="71" applyNumberFormat="1" applyFont="1" applyFill="1" applyBorder="1" applyAlignment="1">
      <alignment vertical="center" shrinkToFit="1"/>
      <protection/>
    </xf>
    <xf numFmtId="178" fontId="7" fillId="0" borderId="58" xfId="53" applyNumberFormat="1" applyFont="1" applyFill="1" applyBorder="1" applyAlignment="1">
      <alignment vertical="center" shrinkToFit="1"/>
    </xf>
    <xf numFmtId="178" fontId="7" fillId="0" borderId="58" xfId="71" applyNumberFormat="1" applyFont="1" applyFill="1" applyBorder="1" applyAlignment="1">
      <alignment horizontal="right" vertical="center" shrinkToFit="1"/>
      <protection/>
    </xf>
    <xf numFmtId="178" fontId="7" fillId="0" borderId="58" xfId="53" applyNumberFormat="1" applyFont="1" applyFill="1" applyBorder="1" applyAlignment="1">
      <alignment horizontal="right" vertical="center" shrinkToFit="1"/>
    </xf>
    <xf numFmtId="178" fontId="7" fillId="0" borderId="58" xfId="71" applyNumberFormat="1" applyFont="1" applyFill="1" applyBorder="1" applyAlignment="1">
      <alignment vertical="center" shrinkToFit="1"/>
      <protection/>
    </xf>
    <xf numFmtId="178" fontId="7" fillId="0" borderId="41" xfId="71" applyNumberFormat="1" applyFont="1" applyFill="1" applyBorder="1" applyAlignment="1">
      <alignment vertical="center" shrinkToFit="1"/>
      <protection/>
    </xf>
    <xf numFmtId="0" fontId="7" fillId="0" borderId="59" xfId="71" applyFont="1" applyFill="1" applyBorder="1" applyAlignment="1" quotePrefix="1">
      <alignment horizontal="center" vertical="center"/>
      <protection/>
    </xf>
    <xf numFmtId="0" fontId="7" fillId="0" borderId="60" xfId="66" applyFont="1" applyFill="1" applyBorder="1" applyAlignment="1">
      <alignment horizontal="center" vertical="center"/>
      <protection/>
    </xf>
    <xf numFmtId="178" fontId="7" fillId="0" borderId="23" xfId="71" applyNumberFormat="1" applyFont="1" applyFill="1" applyBorder="1" applyAlignment="1">
      <alignment horizontal="right" vertical="center" shrinkToFit="1"/>
      <protection/>
    </xf>
    <xf numFmtId="178" fontId="7" fillId="0" borderId="23" xfId="53" applyNumberFormat="1" applyFont="1" applyFill="1" applyBorder="1" applyAlignment="1">
      <alignment horizontal="right" vertical="center" shrinkToFit="1"/>
    </xf>
    <xf numFmtId="0" fontId="7" fillId="0" borderId="48" xfId="71" applyFont="1" applyFill="1" applyBorder="1" applyAlignment="1">
      <alignment horizontal="center" vertical="center" shrinkToFit="1"/>
      <protection/>
    </xf>
    <xf numFmtId="0" fontId="7" fillId="0" borderId="61" xfId="71" applyFont="1" applyFill="1" applyBorder="1" applyAlignment="1">
      <alignment horizontal="center" vertical="center"/>
      <protection/>
    </xf>
    <xf numFmtId="0" fontId="2" fillId="0" borderId="48" xfId="71" applyFont="1" applyFill="1" applyBorder="1" applyAlignment="1">
      <alignment horizontal="center" vertical="center" shrinkToFit="1"/>
      <protection/>
    </xf>
    <xf numFmtId="0" fontId="7" fillId="0" borderId="62" xfId="71" applyFont="1" applyFill="1" applyBorder="1" applyAlignment="1">
      <alignment horizontal="center" vertical="center"/>
      <protection/>
    </xf>
    <xf numFmtId="0" fontId="7" fillId="0" borderId="63" xfId="71" applyFont="1" applyFill="1" applyBorder="1" applyAlignment="1">
      <alignment horizontal="center" vertical="center"/>
      <protection/>
    </xf>
    <xf numFmtId="178" fontId="7" fillId="0" borderId="62" xfId="71" applyNumberFormat="1" applyFont="1" applyFill="1" applyBorder="1" applyAlignment="1">
      <alignment vertical="center" shrinkToFit="1"/>
      <protection/>
    </xf>
    <xf numFmtId="178" fontId="7" fillId="0" borderId="62" xfId="53" applyNumberFormat="1" applyFont="1" applyFill="1" applyBorder="1" applyAlignment="1">
      <alignment vertical="center" shrinkToFit="1"/>
    </xf>
    <xf numFmtId="178" fontId="7" fillId="0" borderId="62" xfId="71" applyNumberFormat="1" applyFont="1" applyFill="1" applyBorder="1" applyAlignment="1">
      <alignment horizontal="right" vertical="center" shrinkToFit="1"/>
      <protection/>
    </xf>
    <xf numFmtId="178" fontId="7" fillId="0" borderId="62" xfId="53" applyNumberFormat="1" applyFont="1" applyFill="1" applyBorder="1" applyAlignment="1">
      <alignment horizontal="right" vertical="center" shrinkToFit="1"/>
    </xf>
    <xf numFmtId="0" fontId="8" fillId="0" borderId="45" xfId="71" applyFont="1" applyFill="1" applyBorder="1" applyAlignment="1">
      <alignment horizontal="center" vertical="center" shrinkToFit="1"/>
      <protection/>
    </xf>
    <xf numFmtId="0" fontId="8" fillId="0" borderId="22" xfId="66" applyFont="1" applyFill="1" applyBorder="1" applyAlignment="1">
      <alignment horizontal="center" vertical="center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 shrinkToFit="1"/>
      <protection/>
    </xf>
    <xf numFmtId="178" fontId="8" fillId="0" borderId="23" xfId="66" applyNumberFormat="1" applyFont="1" applyFill="1" applyBorder="1" applyAlignment="1">
      <alignment horizontal="center" vertical="center" shrinkToFit="1"/>
      <protection/>
    </xf>
    <xf numFmtId="178" fontId="8" fillId="0" borderId="23" xfId="43" applyNumberFormat="1" applyFont="1" applyFill="1" applyBorder="1" applyAlignment="1">
      <alignment horizontal="center" vertical="center" shrinkToFit="1"/>
    </xf>
    <xf numFmtId="178" fontId="8" fillId="0" borderId="23" xfId="66" applyNumberFormat="1" applyFont="1" applyFill="1" applyBorder="1" applyAlignment="1">
      <alignment vertical="center" shrinkToFit="1"/>
      <protection/>
    </xf>
    <xf numFmtId="178" fontId="8" fillId="0" borderId="23" xfId="43" applyNumberFormat="1" applyFont="1" applyFill="1" applyBorder="1" applyAlignment="1">
      <alignment vertical="center" shrinkToFit="1"/>
    </xf>
    <xf numFmtId="0" fontId="8" fillId="0" borderId="23" xfId="66" applyFont="1" applyFill="1" applyBorder="1" applyAlignment="1">
      <alignment horizontal="center" vertical="center"/>
      <protection/>
    </xf>
    <xf numFmtId="56" fontId="8" fillId="0" borderId="47" xfId="66" applyNumberFormat="1" applyFont="1" applyFill="1" applyBorder="1" applyAlignment="1" quotePrefix="1">
      <alignment horizontal="center" vertical="center"/>
      <protection/>
    </xf>
    <xf numFmtId="0" fontId="8" fillId="0" borderId="48" xfId="71" applyFont="1" applyFill="1" applyBorder="1" applyAlignment="1">
      <alignment horizontal="center" vertical="center" shrinkToFit="1"/>
      <protection/>
    </xf>
    <xf numFmtId="0" fontId="8" fillId="0" borderId="34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8" fillId="0" borderId="40" xfId="71" applyFont="1" applyFill="1" applyBorder="1" applyAlignment="1">
      <alignment horizontal="center" vertical="center"/>
      <protection/>
    </xf>
    <xf numFmtId="178" fontId="8" fillId="0" borderId="34" xfId="71" applyNumberFormat="1" applyFont="1" applyFill="1" applyBorder="1" applyAlignment="1">
      <alignment vertical="center" shrinkToFit="1"/>
      <protection/>
    </xf>
    <xf numFmtId="178" fontId="8" fillId="0" borderId="0" xfId="53" applyNumberFormat="1" applyFont="1" applyFill="1" applyBorder="1" applyAlignment="1">
      <alignment vertical="center" shrinkToFit="1"/>
    </xf>
    <xf numFmtId="178" fontId="8" fillId="0" borderId="0" xfId="71" applyNumberFormat="1" applyFont="1" applyFill="1" applyBorder="1" applyAlignment="1">
      <alignment horizontal="center" vertical="center" shrinkToFit="1"/>
      <protection/>
    </xf>
    <xf numFmtId="178" fontId="8" fillId="0" borderId="0" xfId="71" applyNumberFormat="1" applyFont="1" applyFill="1" applyBorder="1" applyAlignment="1">
      <alignment vertical="center" shrinkToFit="1"/>
      <protection/>
    </xf>
    <xf numFmtId="178" fontId="8" fillId="0" borderId="40" xfId="53" applyNumberFormat="1" applyFont="1" applyFill="1" applyBorder="1" applyAlignment="1">
      <alignment vertical="center" shrinkToFit="1"/>
    </xf>
    <xf numFmtId="0" fontId="8" fillId="0" borderId="49" xfId="71" applyFont="1" applyFill="1" applyBorder="1" applyAlignment="1" quotePrefix="1">
      <alignment horizontal="center" vertical="center"/>
      <protection/>
    </xf>
    <xf numFmtId="178" fontId="8" fillId="0" borderId="0" xfId="53" applyNumberFormat="1" applyFont="1" applyFill="1" applyBorder="1" applyAlignment="1">
      <alignment horizontal="center" vertical="center" shrinkToFit="1"/>
    </xf>
    <xf numFmtId="178" fontId="8" fillId="0" borderId="0" xfId="71" applyNumberFormat="1" applyFont="1" applyFill="1" applyBorder="1" applyAlignment="1">
      <alignment horizontal="right" vertical="center" shrinkToFit="1"/>
      <protection/>
    </xf>
    <xf numFmtId="178" fontId="8" fillId="0" borderId="0" xfId="53" applyNumberFormat="1" applyFont="1" applyFill="1" applyBorder="1" applyAlignment="1">
      <alignment horizontal="right" vertical="center" shrinkToFit="1"/>
    </xf>
    <xf numFmtId="0" fontId="8" fillId="0" borderId="61" xfId="71" applyFont="1" applyFill="1" applyBorder="1" applyAlignment="1">
      <alignment horizontal="center" vertical="center"/>
      <protection/>
    </xf>
    <xf numFmtId="0" fontId="8" fillId="0" borderId="50" xfId="66" applyFont="1" applyFill="1" applyBorder="1" applyAlignment="1">
      <alignment horizontal="center" vertical="center" shrinkToFit="1"/>
      <protection/>
    </xf>
    <xf numFmtId="0" fontId="8" fillId="0" borderId="51" xfId="66" applyFont="1" applyFill="1" applyBorder="1" applyAlignment="1">
      <alignment horizontal="center" vertical="center"/>
      <protection/>
    </xf>
    <xf numFmtId="0" fontId="8" fillId="0" borderId="44" xfId="66" applyFont="1" applyFill="1" applyBorder="1" applyAlignment="1">
      <alignment horizontal="center" vertical="center"/>
      <protection/>
    </xf>
    <xf numFmtId="0" fontId="8" fillId="0" borderId="52" xfId="66" applyFont="1" applyFill="1" applyBorder="1" applyAlignment="1">
      <alignment horizontal="center" vertical="center" shrinkToFit="1"/>
      <protection/>
    </xf>
    <xf numFmtId="178" fontId="8" fillId="0" borderId="51" xfId="66" applyNumberFormat="1" applyFont="1" applyFill="1" applyBorder="1" applyAlignment="1">
      <alignment vertical="center" shrinkToFit="1"/>
      <protection/>
    </xf>
    <xf numFmtId="178" fontId="8" fillId="0" borderId="44" xfId="43" applyNumberFormat="1" applyFont="1" applyFill="1" applyBorder="1" applyAlignment="1">
      <alignment vertical="center" shrinkToFit="1"/>
    </xf>
    <xf numFmtId="178" fontId="8" fillId="0" borderId="44" xfId="66" applyNumberFormat="1" applyFont="1" applyFill="1" applyBorder="1" applyAlignment="1">
      <alignment vertical="center" shrinkToFit="1"/>
      <protection/>
    </xf>
    <xf numFmtId="178" fontId="8" fillId="0" borderId="52" xfId="43" applyNumberFormat="1" applyFont="1" applyFill="1" applyBorder="1" applyAlignment="1">
      <alignment vertical="center" shrinkToFit="1"/>
    </xf>
    <xf numFmtId="0" fontId="8" fillId="0" borderId="53" xfId="66" applyFont="1" applyFill="1" applyBorder="1" applyAlignment="1" quotePrefix="1">
      <alignment horizontal="center" vertical="center"/>
      <protection/>
    </xf>
    <xf numFmtId="178" fontId="7" fillId="0" borderId="34" xfId="71" applyNumberFormat="1" applyFont="1" applyFill="1" applyBorder="1" applyAlignment="1">
      <alignment horizontal="center" vertical="center" shrinkToFit="1"/>
      <protection/>
    </xf>
    <xf numFmtId="0" fontId="2" fillId="0" borderId="48" xfId="71" applyFont="1" applyFill="1" applyBorder="1" applyAlignment="1">
      <alignment horizontal="center" vertical="center"/>
      <protection/>
    </xf>
    <xf numFmtId="178" fontId="7" fillId="0" borderId="31" xfId="71" applyNumberFormat="1" applyFont="1" applyFill="1" applyBorder="1" applyAlignment="1">
      <alignment horizontal="right" vertical="center" shrinkToFit="1"/>
      <protection/>
    </xf>
    <xf numFmtId="178" fontId="7" fillId="0" borderId="31" xfId="53" applyNumberFormat="1" applyFont="1" applyFill="1" applyBorder="1" applyAlignment="1">
      <alignment horizontal="right" vertical="center" shrinkToFit="1"/>
    </xf>
    <xf numFmtId="178" fontId="7" fillId="0" borderId="40" xfId="71" applyNumberFormat="1" applyFont="1" applyFill="1" applyBorder="1" applyAlignment="1">
      <alignment horizontal="right" vertical="center" shrinkToFit="1"/>
      <protection/>
    </xf>
    <xf numFmtId="0" fontId="7" fillId="0" borderId="64" xfId="71" applyFont="1" applyFill="1" applyBorder="1" applyAlignment="1" quotePrefix="1">
      <alignment horizontal="center" vertical="center"/>
      <protection/>
    </xf>
    <xf numFmtId="0" fontId="7" fillId="0" borderId="22" xfId="71" applyFont="1" applyFill="1" applyBorder="1" applyAlignment="1">
      <alignment horizontal="left" vertical="center"/>
      <protection/>
    </xf>
    <xf numFmtId="0" fontId="7" fillId="0" borderId="34" xfId="71" applyFont="1" applyFill="1" applyBorder="1" applyAlignment="1">
      <alignment horizontal="left" vertical="center"/>
      <protection/>
    </xf>
    <xf numFmtId="56" fontId="7" fillId="0" borderId="49" xfId="71" applyNumberFormat="1" applyFont="1" applyFill="1" applyBorder="1" applyAlignment="1" quotePrefix="1">
      <alignment horizontal="center" vertical="center"/>
      <protection/>
    </xf>
    <xf numFmtId="0" fontId="7" fillId="0" borderId="18" xfId="71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horizontal="center" vertical="center"/>
      <protection/>
    </xf>
    <xf numFmtId="0" fontId="7" fillId="0" borderId="14" xfId="71" applyFont="1" applyFill="1" applyBorder="1" applyAlignment="1">
      <alignment horizontal="center" vertical="center"/>
      <protection/>
    </xf>
    <xf numFmtId="0" fontId="7" fillId="0" borderId="15" xfId="71" applyFont="1" applyFill="1" applyBorder="1" applyAlignment="1">
      <alignment horizontal="center" vertical="center"/>
      <protection/>
    </xf>
    <xf numFmtId="181" fontId="7" fillId="0" borderId="14" xfId="53" applyNumberFormat="1" applyFont="1" applyFill="1" applyBorder="1" applyAlignment="1">
      <alignment vertical="center" shrinkToFit="1"/>
    </xf>
    <xf numFmtId="0" fontId="7" fillId="0" borderId="19" xfId="71" applyFont="1" applyFill="1" applyBorder="1" applyAlignment="1" quotePrefix="1">
      <alignment horizontal="center" vertical="center"/>
      <protection/>
    </xf>
    <xf numFmtId="0" fontId="66" fillId="0" borderId="45" xfId="71" applyFont="1" applyFill="1" applyBorder="1" applyAlignment="1">
      <alignment horizontal="center" vertical="center" shrinkToFit="1"/>
      <protection/>
    </xf>
    <xf numFmtId="0" fontId="66" fillId="0" borderId="22" xfId="71" applyFont="1" applyFill="1" applyBorder="1" applyAlignment="1">
      <alignment horizontal="center" vertical="center"/>
      <protection/>
    </xf>
    <xf numFmtId="0" fontId="66" fillId="0" borderId="23" xfId="71" applyFont="1" applyFill="1" applyBorder="1" applyAlignment="1">
      <alignment horizontal="center" vertical="center"/>
      <protection/>
    </xf>
    <xf numFmtId="0" fontId="66" fillId="0" borderId="24" xfId="71" applyFont="1" applyFill="1" applyBorder="1" applyAlignment="1">
      <alignment horizontal="center" vertical="center"/>
      <protection/>
    </xf>
    <xf numFmtId="178" fontId="66" fillId="0" borderId="23" xfId="71" applyNumberFormat="1" applyFont="1" applyFill="1" applyBorder="1" applyAlignment="1">
      <alignment vertical="center" shrinkToFit="1"/>
      <protection/>
    </xf>
    <xf numFmtId="178" fontId="66" fillId="0" borderId="23" xfId="53" applyNumberFormat="1" applyFont="1" applyFill="1" applyBorder="1" applyAlignment="1">
      <alignment vertical="center" shrinkToFit="1"/>
    </xf>
    <xf numFmtId="178" fontId="66" fillId="0" borderId="24" xfId="53" applyNumberFormat="1" applyFont="1" applyFill="1" applyBorder="1" applyAlignment="1">
      <alignment vertical="center" shrinkToFit="1"/>
    </xf>
    <xf numFmtId="0" fontId="66" fillId="0" borderId="47" xfId="71" applyFont="1" applyFill="1" applyBorder="1" applyAlignment="1" quotePrefix="1">
      <alignment horizontal="center" vertical="center"/>
      <protection/>
    </xf>
    <xf numFmtId="0" fontId="66" fillId="0" borderId="48" xfId="71" applyFont="1" applyFill="1" applyBorder="1" applyAlignment="1">
      <alignment horizontal="center" vertical="center"/>
      <protection/>
    </xf>
    <xf numFmtId="0" fontId="66" fillId="0" borderId="34" xfId="71" applyFont="1" applyFill="1" applyBorder="1" applyAlignment="1">
      <alignment horizontal="center" vertical="center"/>
      <protection/>
    </xf>
    <xf numFmtId="0" fontId="66" fillId="0" borderId="0" xfId="71" applyFont="1" applyFill="1" applyBorder="1" applyAlignment="1">
      <alignment horizontal="center" vertical="center"/>
      <protection/>
    </xf>
    <xf numFmtId="0" fontId="66" fillId="0" borderId="40" xfId="71" applyFont="1" applyFill="1" applyBorder="1" applyAlignment="1">
      <alignment horizontal="center" vertical="center"/>
      <protection/>
    </xf>
    <xf numFmtId="178" fontId="66" fillId="0" borderId="0" xfId="71" applyNumberFormat="1" applyFont="1" applyFill="1" applyBorder="1" applyAlignment="1">
      <alignment vertical="center" shrinkToFit="1"/>
      <protection/>
    </xf>
    <xf numFmtId="178" fontId="66" fillId="0" borderId="0" xfId="53" applyNumberFormat="1" applyFont="1" applyFill="1" applyBorder="1" applyAlignment="1">
      <alignment vertical="center" shrinkToFit="1"/>
    </xf>
    <xf numFmtId="178" fontId="66" fillId="0" borderId="0" xfId="71" applyNumberFormat="1" applyFont="1" applyFill="1" applyBorder="1" applyAlignment="1">
      <alignment horizontal="center" vertical="center" shrinkToFit="1"/>
      <protection/>
    </xf>
    <xf numFmtId="178" fontId="66" fillId="0" borderId="0" xfId="53" applyNumberFormat="1" applyFont="1" applyFill="1" applyBorder="1" applyAlignment="1">
      <alignment horizontal="center" vertical="center" shrinkToFit="1"/>
    </xf>
    <xf numFmtId="178" fontId="66" fillId="0" borderId="40" xfId="53" applyNumberFormat="1" applyFont="1" applyFill="1" applyBorder="1" applyAlignment="1">
      <alignment vertical="center" shrinkToFit="1"/>
    </xf>
    <xf numFmtId="0" fontId="66" fillId="0" borderId="49" xfId="71" applyFont="1" applyFill="1" applyBorder="1" applyAlignment="1" quotePrefix="1">
      <alignment horizontal="center" vertical="center"/>
      <protection/>
    </xf>
    <xf numFmtId="178" fontId="66" fillId="0" borderId="40" xfId="71" applyNumberFormat="1" applyFont="1" applyFill="1" applyBorder="1" applyAlignment="1">
      <alignment vertical="center" shrinkToFit="1"/>
      <protection/>
    </xf>
    <xf numFmtId="0" fontId="66" fillId="0" borderId="50" xfId="66" applyFont="1" applyFill="1" applyBorder="1" applyAlignment="1">
      <alignment horizontal="center" vertical="center" shrinkToFit="1"/>
      <protection/>
    </xf>
    <xf numFmtId="0" fontId="66" fillId="0" borderId="51" xfId="66" applyFont="1" applyFill="1" applyBorder="1" applyAlignment="1">
      <alignment horizontal="center" vertical="center"/>
      <protection/>
    </xf>
    <xf numFmtId="0" fontId="66" fillId="0" borderId="44" xfId="66" applyFont="1" applyFill="1" applyBorder="1" applyAlignment="1">
      <alignment horizontal="center" vertical="center"/>
      <protection/>
    </xf>
    <xf numFmtId="0" fontId="66" fillId="0" borderId="52" xfId="66" applyFont="1" applyFill="1" applyBorder="1" applyAlignment="1">
      <alignment horizontal="center" vertical="center" shrinkToFit="1"/>
      <protection/>
    </xf>
    <xf numFmtId="0" fontId="66" fillId="0" borderId="53" xfId="66" applyFont="1" applyFill="1" applyBorder="1" applyAlignment="1" quotePrefix="1">
      <alignment horizontal="center" vertical="center"/>
      <protection/>
    </xf>
    <xf numFmtId="0" fontId="7" fillId="0" borderId="0" xfId="69" applyFont="1" applyFill="1" applyBorder="1" applyAlignment="1">
      <alignment horizontal="distributed"/>
      <protection/>
    </xf>
    <xf numFmtId="0" fontId="7" fillId="0" borderId="30" xfId="69" applyFont="1" applyFill="1" applyBorder="1">
      <alignment/>
      <protection/>
    </xf>
    <xf numFmtId="0" fontId="7" fillId="0" borderId="30" xfId="69" applyFont="1" applyFill="1" applyBorder="1" applyAlignment="1">
      <alignment horizontal="distributed"/>
      <protection/>
    </xf>
    <xf numFmtId="0" fontId="7" fillId="0" borderId="30" xfId="69" applyFont="1" applyFill="1" applyBorder="1" applyAlignment="1">
      <alignment shrinkToFit="1"/>
      <protection/>
    </xf>
    <xf numFmtId="182" fontId="7" fillId="0" borderId="0" xfId="69" applyNumberFormat="1" applyFont="1" applyFill="1" applyBorder="1">
      <alignment/>
      <protection/>
    </xf>
    <xf numFmtId="56" fontId="7" fillId="0" borderId="34" xfId="69" applyNumberFormat="1" applyFont="1" applyFill="1" applyBorder="1" applyAlignment="1">
      <alignment horizontal="right"/>
      <protection/>
    </xf>
    <xf numFmtId="0" fontId="7" fillId="0" borderId="0" xfId="69" applyFont="1" applyFill="1" applyBorder="1" applyAlignment="1">
      <alignment horizontal="center"/>
      <protection/>
    </xf>
    <xf numFmtId="0" fontId="7" fillId="0" borderId="34" xfId="69" applyFont="1" applyFill="1" applyBorder="1" applyAlignment="1">
      <alignment shrinkToFit="1"/>
      <protection/>
    </xf>
    <xf numFmtId="182" fontId="7" fillId="0" borderId="30" xfId="69" applyNumberFormat="1" applyFont="1" applyFill="1" applyBorder="1">
      <alignment/>
      <protection/>
    </xf>
    <xf numFmtId="0" fontId="7" fillId="0" borderId="0" xfId="69" applyFont="1" applyFill="1">
      <alignment/>
      <protection/>
    </xf>
    <xf numFmtId="0" fontId="7" fillId="0" borderId="34" xfId="69" applyFont="1" applyFill="1" applyBorder="1" applyAlignment="1">
      <alignment horizontal="right"/>
      <protection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30" xfId="0" applyFont="1" applyFill="1" applyBorder="1" applyAlignment="1">
      <alignment shrinkToFit="1"/>
    </xf>
    <xf numFmtId="182" fontId="7" fillId="0" borderId="0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65" xfId="69" applyFont="1" applyFill="1" applyBorder="1" applyAlignment="1">
      <alignment horizontal="center"/>
      <protection/>
    </xf>
    <xf numFmtId="0" fontId="7" fillId="0" borderId="0" xfId="69" applyFont="1" applyFill="1" applyBorder="1" applyAlignment="1">
      <alignment horizontal="center" vertical="center" shrinkToFit="1"/>
      <protection/>
    </xf>
    <xf numFmtId="0" fontId="7" fillId="0" borderId="0" xfId="69" applyFont="1" applyFill="1" applyBorder="1" applyAlignment="1">
      <alignment/>
      <protection/>
    </xf>
    <xf numFmtId="0" fontId="9" fillId="0" borderId="0" xfId="69" applyFont="1" applyFill="1" applyBorder="1" applyAlignment="1">
      <alignment horizontal="distributed"/>
      <protection/>
    </xf>
    <xf numFmtId="0" fontId="7" fillId="0" borderId="0" xfId="69" applyFont="1" applyFill="1" applyBorder="1" applyAlignment="1">
      <alignment shrinkToFit="1"/>
      <protection/>
    </xf>
    <xf numFmtId="0" fontId="7" fillId="0" borderId="0" xfId="69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shrinkToFit="1"/>
    </xf>
    <xf numFmtId="182" fontId="7" fillId="0" borderId="30" xfId="0" applyNumberFormat="1" applyFont="1" applyFill="1" applyBorder="1" applyAlignment="1">
      <alignment/>
    </xf>
    <xf numFmtId="182" fontId="7" fillId="0" borderId="30" xfId="0" applyNumberFormat="1" applyFont="1" applyFill="1" applyBorder="1" applyAlignment="1">
      <alignment horizontal="right"/>
    </xf>
    <xf numFmtId="0" fontId="7" fillId="0" borderId="21" xfId="69" applyFont="1" applyFill="1" applyBorder="1" applyAlignment="1">
      <alignment horizontal="distributed"/>
      <protection/>
    </xf>
    <xf numFmtId="0" fontId="7" fillId="0" borderId="32" xfId="69" applyFont="1" applyFill="1" applyBorder="1">
      <alignment/>
      <protection/>
    </xf>
    <xf numFmtId="0" fontId="7" fillId="0" borderId="32" xfId="69" applyFont="1" applyFill="1" applyBorder="1" applyAlignment="1">
      <alignment horizontal="distributed"/>
      <protection/>
    </xf>
    <xf numFmtId="0" fontId="7" fillId="0" borderId="21" xfId="69" applyFont="1" applyFill="1" applyBorder="1" applyAlignment="1">
      <alignment shrinkToFit="1"/>
      <protection/>
    </xf>
    <xf numFmtId="182" fontId="7" fillId="0" borderId="32" xfId="69" applyNumberFormat="1" applyFont="1" applyFill="1" applyBorder="1">
      <alignment/>
      <protection/>
    </xf>
    <xf numFmtId="0" fontId="7" fillId="0" borderId="35" xfId="69" applyFont="1" applyFill="1" applyBorder="1" applyAlignment="1">
      <alignment horizontal="right"/>
      <protection/>
    </xf>
    <xf numFmtId="0" fontId="7" fillId="0" borderId="21" xfId="69" applyFont="1" applyFill="1" applyBorder="1" applyAlignment="1">
      <alignment horizontal="center"/>
      <protection/>
    </xf>
    <xf numFmtId="181" fontId="73" fillId="0" borderId="0" xfId="55" applyNumberFormat="1" applyFont="1" applyFill="1" applyAlignment="1">
      <alignment horizontal="center"/>
    </xf>
    <xf numFmtId="0" fontId="63" fillId="0" borderId="66" xfId="70" applyFont="1" applyFill="1" applyBorder="1" applyAlignment="1">
      <alignment horizontal="center" vertical="center"/>
      <protection/>
    </xf>
    <xf numFmtId="0" fontId="63" fillId="0" borderId="67" xfId="70" applyFont="1" applyFill="1" applyBorder="1" applyAlignment="1">
      <alignment horizontal="center" vertical="center"/>
      <protection/>
    </xf>
    <xf numFmtId="0" fontId="63" fillId="0" borderId="68" xfId="70" applyFont="1" applyFill="1" applyBorder="1" applyAlignment="1">
      <alignment horizontal="center" vertical="center"/>
      <protection/>
    </xf>
    <xf numFmtId="0" fontId="63" fillId="0" borderId="69" xfId="70" applyFont="1" applyFill="1" applyBorder="1" applyAlignment="1">
      <alignment horizontal="center" vertical="center"/>
      <protection/>
    </xf>
    <xf numFmtId="0" fontId="63" fillId="0" borderId="68" xfId="70" applyFont="1" applyFill="1" applyBorder="1" applyAlignment="1">
      <alignment horizontal="center" vertical="center" shrinkToFit="1"/>
      <protection/>
    </xf>
    <xf numFmtId="0" fontId="63" fillId="0" borderId="69" xfId="70" applyFont="1" applyFill="1" applyBorder="1" applyAlignment="1">
      <alignment horizontal="center" vertical="center" shrinkToFit="1"/>
      <protection/>
    </xf>
    <xf numFmtId="0" fontId="0" fillId="0" borderId="10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0" fillId="0" borderId="33" xfId="70" applyFont="1" applyBorder="1" applyAlignment="1">
      <alignment horizontal="center" vertical="center"/>
      <protection/>
    </xf>
    <xf numFmtId="0" fontId="0" fillId="0" borderId="55" xfId="70" applyFont="1" applyBorder="1" applyAlignment="1">
      <alignment horizontal="center" vertical="center"/>
      <protection/>
    </xf>
    <xf numFmtId="0" fontId="0" fillId="0" borderId="36" xfId="70" applyFont="1" applyBorder="1" applyAlignment="1">
      <alignment horizontal="center" vertical="center"/>
      <protection/>
    </xf>
    <xf numFmtId="0" fontId="0" fillId="0" borderId="26" xfId="70" applyFont="1" applyBorder="1" applyAlignment="1">
      <alignment horizontal="center"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42" xfId="70" applyFont="1" applyBorder="1" applyAlignment="1">
      <alignment horizontal="center" vertical="center" shrinkToFit="1"/>
      <protection/>
    </xf>
    <xf numFmtId="0" fontId="0" fillId="0" borderId="58" xfId="70" applyFont="1" applyBorder="1" applyAlignment="1">
      <alignment horizontal="center" vertical="center" shrinkToFit="1"/>
      <protection/>
    </xf>
    <xf numFmtId="0" fontId="0" fillId="0" borderId="41" xfId="70" applyFont="1" applyBorder="1" applyAlignment="1">
      <alignment horizontal="center" vertical="center" shrinkToFit="1"/>
      <protection/>
    </xf>
    <xf numFmtId="0" fontId="0" fillId="0" borderId="70" xfId="70" applyFont="1" applyBorder="1" applyAlignment="1">
      <alignment horizontal="center" vertical="center" shrinkToFit="1"/>
      <protection/>
    </xf>
    <xf numFmtId="0" fontId="0" fillId="0" borderId="71" xfId="70" applyFont="1" applyBorder="1" applyAlignment="1">
      <alignment horizontal="center" vertical="center" shrinkToFit="1"/>
      <protection/>
    </xf>
    <xf numFmtId="0" fontId="66" fillId="0" borderId="72" xfId="69" applyFont="1" applyFill="1" applyBorder="1" applyAlignment="1">
      <alignment horizontal="center" vertical="center" wrapText="1"/>
      <protection/>
    </xf>
    <xf numFmtId="0" fontId="66" fillId="0" borderId="30" xfId="69" applyFont="1" applyFill="1" applyBorder="1" applyAlignment="1">
      <alignment horizontal="center" vertical="center" wrapText="1"/>
      <protection/>
    </xf>
    <xf numFmtId="0" fontId="66" fillId="0" borderId="38" xfId="69" applyFont="1" applyFill="1" applyBorder="1" applyAlignment="1">
      <alignment horizontal="center" vertical="center" wrapText="1"/>
      <protection/>
    </xf>
    <xf numFmtId="0" fontId="66" fillId="0" borderId="72" xfId="69" applyFont="1" applyFill="1" applyBorder="1" applyAlignment="1">
      <alignment horizontal="center" vertical="center"/>
      <protection/>
    </xf>
    <xf numFmtId="0" fontId="66" fillId="0" borderId="30" xfId="69" applyFont="1" applyFill="1" applyBorder="1" applyAlignment="1">
      <alignment horizontal="center" vertical="center"/>
      <protection/>
    </xf>
    <xf numFmtId="0" fontId="66" fillId="0" borderId="38" xfId="69" applyFont="1" applyFill="1" applyBorder="1" applyAlignment="1">
      <alignment horizontal="center" vertical="center"/>
      <protection/>
    </xf>
    <xf numFmtId="0" fontId="66" fillId="0" borderId="24" xfId="69" applyFont="1" applyFill="1" applyBorder="1" applyAlignment="1">
      <alignment horizontal="center" vertical="center"/>
      <protection/>
    </xf>
    <xf numFmtId="0" fontId="66" fillId="0" borderId="40" xfId="69" applyFont="1" applyFill="1" applyBorder="1" applyAlignment="1">
      <alignment horizontal="center" vertical="center"/>
      <protection/>
    </xf>
    <xf numFmtId="0" fontId="66" fillId="0" borderId="37" xfId="69" applyFont="1" applyFill="1" applyBorder="1" applyAlignment="1">
      <alignment horizontal="center" vertical="center"/>
      <protection/>
    </xf>
    <xf numFmtId="0" fontId="66" fillId="0" borderId="22" xfId="69" applyFont="1" applyFill="1" applyBorder="1" applyAlignment="1">
      <alignment horizontal="center"/>
      <protection/>
    </xf>
    <xf numFmtId="0" fontId="66" fillId="0" borderId="23" xfId="69" applyFont="1" applyFill="1" applyBorder="1" applyAlignment="1">
      <alignment horizontal="center"/>
      <protection/>
    </xf>
    <xf numFmtId="0" fontId="66" fillId="0" borderId="39" xfId="69" applyFont="1" applyFill="1" applyBorder="1" applyAlignment="1">
      <alignment horizontal="center" vertical="top"/>
      <protection/>
    </xf>
    <xf numFmtId="0" fontId="66" fillId="0" borderId="31" xfId="69" applyFont="1" applyFill="1" applyBorder="1" applyAlignment="1">
      <alignment horizontal="center" vertical="top"/>
      <protection/>
    </xf>
    <xf numFmtId="0" fontId="63" fillId="0" borderId="22" xfId="69" applyFont="1" applyBorder="1" applyAlignment="1">
      <alignment horizontal="center" vertical="center"/>
      <protection/>
    </xf>
    <xf numFmtId="0" fontId="63" fillId="0" borderId="24" xfId="69" applyFont="1" applyBorder="1" applyAlignment="1">
      <alignment horizontal="center" vertical="center"/>
      <protection/>
    </xf>
    <xf numFmtId="0" fontId="63" fillId="0" borderId="34" xfId="69" applyFont="1" applyBorder="1" applyAlignment="1">
      <alignment horizontal="center" vertical="center"/>
      <protection/>
    </xf>
    <xf numFmtId="0" fontId="63" fillId="0" borderId="40" xfId="69" applyFont="1" applyBorder="1" applyAlignment="1">
      <alignment horizontal="center" vertical="center"/>
      <protection/>
    </xf>
    <xf numFmtId="0" fontId="63" fillId="0" borderId="0" xfId="69" applyFont="1" applyBorder="1" applyAlignment="1">
      <alignment horizontal="center" vertical="center"/>
      <protection/>
    </xf>
    <xf numFmtId="0" fontId="63" fillId="0" borderId="10" xfId="69" applyFont="1" applyBorder="1" applyAlignment="1">
      <alignment horizontal="center" vertical="center"/>
      <protection/>
    </xf>
    <xf numFmtId="0" fontId="63" fillId="0" borderId="38" xfId="69" applyFont="1" applyBorder="1" applyAlignment="1">
      <alignment horizontal="center" vertical="center"/>
      <protection/>
    </xf>
    <xf numFmtId="0" fontId="63" fillId="0" borderId="22" xfId="69" applyFont="1" applyFill="1" applyBorder="1" applyAlignment="1">
      <alignment horizontal="center" vertical="center"/>
      <protection/>
    </xf>
    <xf numFmtId="0" fontId="63" fillId="0" borderId="24" xfId="69" applyFont="1" applyFill="1" applyBorder="1" applyAlignment="1">
      <alignment horizontal="center" vertical="center"/>
      <protection/>
    </xf>
    <xf numFmtId="0" fontId="63" fillId="0" borderId="34" xfId="69" applyFont="1" applyFill="1" applyBorder="1" applyAlignment="1">
      <alignment horizontal="center" vertical="center"/>
      <protection/>
    </xf>
    <xf numFmtId="0" fontId="63" fillId="0" borderId="40" xfId="69" applyFont="1" applyFill="1" applyBorder="1" applyAlignment="1">
      <alignment horizontal="center" vertical="center"/>
      <protection/>
    </xf>
    <xf numFmtId="0" fontId="63" fillId="0" borderId="0" xfId="69" applyFont="1" applyFill="1" applyBorder="1" applyAlignment="1">
      <alignment horizontal="center" vertical="center"/>
      <protection/>
    </xf>
    <xf numFmtId="0" fontId="63" fillId="0" borderId="10" xfId="69" applyFont="1" applyFill="1" applyBorder="1" applyAlignment="1">
      <alignment horizontal="center" vertical="center"/>
      <protection/>
    </xf>
    <xf numFmtId="0" fontId="63" fillId="0" borderId="38" xfId="69" applyFont="1" applyFill="1" applyBorder="1" applyAlignment="1">
      <alignment horizontal="center" vertical="center"/>
      <protection/>
    </xf>
    <xf numFmtId="0" fontId="64" fillId="0" borderId="73" xfId="69" applyFont="1" applyBorder="1" applyAlignment="1">
      <alignment vertical="center"/>
      <protection/>
    </xf>
    <xf numFmtId="0" fontId="66" fillId="0" borderId="0" xfId="69" applyFont="1" applyAlignment="1">
      <alignment vertical="center"/>
      <protection/>
    </xf>
    <xf numFmtId="180" fontId="66" fillId="0" borderId="0" xfId="69" applyNumberFormat="1" applyFont="1" applyAlignment="1">
      <alignment vertical="center"/>
      <protection/>
    </xf>
    <xf numFmtId="182" fontId="66" fillId="0" borderId="0" xfId="69" applyNumberFormat="1" applyFont="1" applyAlignment="1">
      <alignment vertical="center"/>
      <protection/>
    </xf>
    <xf numFmtId="0" fontId="66" fillId="0" borderId="0" xfId="69" applyFont="1" applyAlignment="1">
      <alignment horizontal="center" vertical="center"/>
      <protection/>
    </xf>
    <xf numFmtId="0" fontId="68" fillId="0" borderId="0" xfId="69" applyFont="1" applyAlignment="1">
      <alignment horizontal="right" vertical="center"/>
      <protection/>
    </xf>
    <xf numFmtId="0" fontId="65" fillId="0" borderId="0" xfId="69" applyFont="1" applyAlignment="1">
      <alignment vertical="center"/>
      <protection/>
    </xf>
    <xf numFmtId="0" fontId="66" fillId="0" borderId="74" xfId="69" applyFont="1" applyBorder="1" applyAlignment="1">
      <alignment horizontal="center" vertical="center"/>
      <protection/>
    </xf>
    <xf numFmtId="0" fontId="66" fillId="0" borderId="72" xfId="69" applyFont="1" applyBorder="1" applyAlignment="1">
      <alignment horizontal="center" vertical="center"/>
      <protection/>
    </xf>
    <xf numFmtId="180" fontId="66" fillId="0" borderId="22" xfId="69" applyNumberFormat="1" applyFont="1" applyBorder="1" applyAlignment="1">
      <alignment horizontal="center" vertical="center"/>
      <protection/>
    </xf>
    <xf numFmtId="180" fontId="66" fillId="0" borderId="24" xfId="69" applyNumberFormat="1" applyFont="1" applyBorder="1" applyAlignment="1">
      <alignment horizontal="center" vertical="center"/>
      <protection/>
    </xf>
    <xf numFmtId="182" fontId="66" fillId="0" borderId="72" xfId="69" applyNumberFormat="1" applyFont="1" applyBorder="1" applyAlignment="1">
      <alignment horizontal="center" vertical="center"/>
      <protection/>
    </xf>
    <xf numFmtId="0" fontId="66" fillId="0" borderId="75" xfId="69" applyFont="1" applyBorder="1" applyAlignment="1">
      <alignment horizontal="center" vertical="center"/>
      <protection/>
    </xf>
    <xf numFmtId="0" fontId="74" fillId="0" borderId="0" xfId="69" applyFont="1" applyBorder="1" applyAlignment="1">
      <alignment vertical="center"/>
      <protection/>
    </xf>
    <xf numFmtId="0" fontId="74" fillId="0" borderId="0" xfId="69" applyFont="1" applyAlignment="1">
      <alignment vertical="center"/>
      <protection/>
    </xf>
    <xf numFmtId="0" fontId="66" fillId="0" borderId="76" xfId="69" applyFont="1" applyBorder="1" applyAlignment="1">
      <alignment vertical="center"/>
      <protection/>
    </xf>
    <xf numFmtId="0" fontId="66" fillId="0" borderId="30" xfId="69" applyFont="1" applyBorder="1" applyAlignment="1">
      <alignment horizontal="center" vertical="center"/>
      <protection/>
    </xf>
    <xf numFmtId="180" fontId="66" fillId="0" borderId="34" xfId="69" applyNumberFormat="1" applyFont="1" applyBorder="1" applyAlignment="1">
      <alignment horizontal="center" vertical="center"/>
      <protection/>
    </xf>
    <xf numFmtId="180" fontId="66" fillId="0" borderId="40" xfId="69" applyNumberFormat="1" applyFont="1" applyBorder="1" applyAlignment="1">
      <alignment horizontal="center" vertical="center"/>
      <protection/>
    </xf>
    <xf numFmtId="182" fontId="66" fillId="0" borderId="30" xfId="69" applyNumberFormat="1" applyFont="1" applyBorder="1" applyAlignment="1">
      <alignment horizontal="center" vertical="center"/>
      <protection/>
    </xf>
    <xf numFmtId="0" fontId="66" fillId="0" borderId="77" xfId="69" applyFont="1" applyBorder="1" applyAlignment="1">
      <alignment horizontal="center" vertical="center"/>
      <protection/>
    </xf>
    <xf numFmtId="0" fontId="66" fillId="0" borderId="78" xfId="69" applyFont="1" applyBorder="1" applyAlignment="1">
      <alignment horizontal="center" vertical="center"/>
      <protection/>
    </xf>
    <xf numFmtId="0" fontId="66" fillId="0" borderId="38" xfId="69" applyFont="1" applyBorder="1" applyAlignment="1">
      <alignment horizontal="center" vertical="center"/>
      <protection/>
    </xf>
    <xf numFmtId="180" fontId="66" fillId="0" borderId="39" xfId="69" applyNumberFormat="1" applyFont="1" applyBorder="1" applyAlignment="1">
      <alignment horizontal="center" vertical="center"/>
      <protection/>
    </xf>
    <xf numFmtId="180" fontId="66" fillId="0" borderId="37" xfId="69" applyNumberFormat="1" applyFont="1" applyBorder="1" applyAlignment="1">
      <alignment horizontal="center" vertical="center"/>
      <protection/>
    </xf>
    <xf numFmtId="182" fontId="66" fillId="0" borderId="38" xfId="69" applyNumberFormat="1" applyFont="1" applyBorder="1" applyAlignment="1">
      <alignment horizontal="center" vertical="center"/>
      <protection/>
    </xf>
    <xf numFmtId="0" fontId="66" fillId="0" borderId="79" xfId="69" applyFont="1" applyBorder="1" applyAlignment="1">
      <alignment horizontal="center" vertical="center"/>
      <protection/>
    </xf>
    <xf numFmtId="0" fontId="66" fillId="0" borderId="76" xfId="69" applyFont="1" applyBorder="1" applyAlignment="1">
      <alignment horizontal="center" vertical="center"/>
      <protection/>
    </xf>
    <xf numFmtId="0" fontId="66" fillId="0" borderId="30" xfId="69" applyFont="1" applyBorder="1" applyAlignment="1">
      <alignment vertical="center"/>
      <protection/>
    </xf>
    <xf numFmtId="0" fontId="66" fillId="0" borderId="0" xfId="69" applyFont="1" applyBorder="1" applyAlignment="1">
      <alignment vertical="center"/>
      <protection/>
    </xf>
    <xf numFmtId="180" fontId="68" fillId="0" borderId="34" xfId="69" applyNumberFormat="1" applyFont="1" applyBorder="1" applyAlignment="1">
      <alignment vertical="center"/>
      <protection/>
    </xf>
    <xf numFmtId="180" fontId="68" fillId="0" borderId="40" xfId="69" applyNumberFormat="1" applyFont="1" applyBorder="1" applyAlignment="1">
      <alignment vertical="center"/>
      <protection/>
    </xf>
    <xf numFmtId="183" fontId="68" fillId="0" borderId="34" xfId="69" applyNumberFormat="1" applyFont="1" applyBorder="1" applyAlignment="1">
      <alignment horizontal="center" vertical="center"/>
      <protection/>
    </xf>
    <xf numFmtId="0" fontId="66" fillId="0" borderId="80" xfId="69" applyFont="1" applyBorder="1" applyAlignment="1">
      <alignment horizontal="center" vertical="center"/>
      <protection/>
    </xf>
    <xf numFmtId="0" fontId="68" fillId="0" borderId="77" xfId="69" applyFont="1" applyBorder="1" applyAlignment="1">
      <alignment horizontal="center" vertical="center"/>
      <protection/>
    </xf>
    <xf numFmtId="0" fontId="66" fillId="0" borderId="81" xfId="69" applyFont="1" applyBorder="1" applyAlignment="1">
      <alignment horizontal="center" vertical="center"/>
      <protection/>
    </xf>
    <xf numFmtId="0" fontId="66" fillId="0" borderId="43" xfId="69" applyFont="1" applyBorder="1" applyAlignment="1">
      <alignment vertical="center"/>
      <protection/>
    </xf>
    <xf numFmtId="0" fontId="66" fillId="0" borderId="58" xfId="69" applyFont="1" applyBorder="1" applyAlignment="1">
      <alignment vertical="center"/>
      <protection/>
    </xf>
    <xf numFmtId="180" fontId="68" fillId="0" borderId="42" xfId="69" applyNumberFormat="1" applyFont="1" applyBorder="1" applyAlignment="1">
      <alignment vertical="center"/>
      <protection/>
    </xf>
    <xf numFmtId="180" fontId="68" fillId="0" borderId="41" xfId="69" applyNumberFormat="1" applyFont="1" applyBorder="1" applyAlignment="1">
      <alignment vertical="center"/>
      <protection/>
    </xf>
    <xf numFmtId="183" fontId="68" fillId="0" borderId="42" xfId="69" applyNumberFormat="1" applyFont="1" applyBorder="1" applyAlignment="1">
      <alignment horizontal="center" vertical="center"/>
      <protection/>
    </xf>
    <xf numFmtId="0" fontId="66" fillId="0" borderId="82" xfId="69" applyFont="1" applyBorder="1" applyAlignment="1">
      <alignment horizontal="center" vertical="center"/>
      <protection/>
    </xf>
    <xf numFmtId="0" fontId="68" fillId="0" borderId="83" xfId="69" applyFont="1" applyBorder="1" applyAlignment="1">
      <alignment horizontal="center" vertical="center"/>
      <protection/>
    </xf>
    <xf numFmtId="0" fontId="66" fillId="0" borderId="30" xfId="69" applyFont="1" applyBorder="1" applyAlignment="1">
      <alignment vertical="center" wrapText="1"/>
      <protection/>
    </xf>
    <xf numFmtId="0" fontId="66" fillId="0" borderId="84" xfId="69" applyFont="1" applyBorder="1" applyAlignment="1">
      <alignment horizontal="center" vertical="center"/>
      <protection/>
    </xf>
    <xf numFmtId="0" fontId="66" fillId="0" borderId="76" xfId="69" applyFont="1" applyBorder="1" applyAlignment="1">
      <alignment horizontal="distributed" vertical="center"/>
      <protection/>
    </xf>
    <xf numFmtId="180" fontId="75" fillId="0" borderId="40" xfId="69" applyNumberFormat="1" applyFont="1" applyBorder="1" applyAlignment="1">
      <alignment vertical="center"/>
      <protection/>
    </xf>
    <xf numFmtId="180" fontId="75" fillId="0" borderId="41" xfId="69" applyNumberFormat="1" applyFont="1" applyBorder="1" applyAlignment="1">
      <alignment vertical="center"/>
      <protection/>
    </xf>
    <xf numFmtId="0" fontId="66" fillId="0" borderId="76" xfId="69" applyFont="1" applyBorder="1" applyAlignment="1">
      <alignment horizontal="center" vertical="center" wrapText="1"/>
      <protection/>
    </xf>
    <xf numFmtId="183" fontId="68" fillId="0" borderId="42" xfId="69" applyNumberFormat="1" applyFont="1" applyBorder="1" applyAlignment="1">
      <alignment vertical="center"/>
      <protection/>
    </xf>
    <xf numFmtId="57" fontId="68" fillId="0" borderId="77" xfId="69" applyNumberFormat="1" applyFont="1" applyBorder="1" applyAlignment="1">
      <alignment horizontal="center" vertical="center"/>
      <protection/>
    </xf>
    <xf numFmtId="0" fontId="66" fillId="0" borderId="81" xfId="69" applyFont="1" applyBorder="1" applyAlignment="1">
      <alignment horizontal="distributed" vertical="center"/>
      <protection/>
    </xf>
    <xf numFmtId="57" fontId="68" fillId="0" borderId="83" xfId="69" applyNumberFormat="1" applyFont="1" applyBorder="1" applyAlignment="1">
      <alignment horizontal="center" vertical="center"/>
      <protection/>
    </xf>
    <xf numFmtId="0" fontId="72" fillId="0" borderId="58" xfId="69" applyFont="1" applyBorder="1" applyAlignment="1">
      <alignment horizontal="left" vertical="top" wrapText="1"/>
      <protection/>
    </xf>
    <xf numFmtId="0" fontId="72" fillId="0" borderId="43" xfId="69" applyFont="1" applyBorder="1" applyAlignment="1">
      <alignment horizontal="left" vertical="top" wrapText="1"/>
      <protection/>
    </xf>
    <xf numFmtId="0" fontId="75" fillId="0" borderId="85" xfId="69" applyFont="1" applyBorder="1" applyAlignment="1">
      <alignment horizontal="center" vertical="center"/>
      <protection/>
    </xf>
    <xf numFmtId="0" fontId="74" fillId="0" borderId="48" xfId="69" applyFont="1" applyBorder="1" applyAlignment="1">
      <alignment vertical="center"/>
      <protection/>
    </xf>
    <xf numFmtId="183" fontId="68" fillId="0" borderId="42" xfId="69" applyNumberFormat="1" applyFont="1" applyBorder="1" applyAlignment="1">
      <alignment horizontal="right" vertical="center"/>
      <protection/>
    </xf>
    <xf numFmtId="0" fontId="66" fillId="0" borderId="0" xfId="69" applyFont="1" applyBorder="1" applyAlignment="1">
      <alignment vertical="center" wrapText="1"/>
      <protection/>
    </xf>
    <xf numFmtId="0" fontId="66" fillId="0" borderId="81" xfId="69" applyFont="1" applyBorder="1" applyAlignment="1">
      <alignment horizontal="center" vertical="center" wrapText="1"/>
      <protection/>
    </xf>
    <xf numFmtId="0" fontId="66" fillId="0" borderId="58" xfId="69" applyFont="1" applyBorder="1" applyAlignment="1">
      <alignment vertical="center" wrapText="1"/>
      <protection/>
    </xf>
    <xf numFmtId="0" fontId="66" fillId="0" borderId="43" xfId="69" applyFont="1" applyBorder="1" applyAlignment="1">
      <alignment vertical="center" wrapText="1"/>
      <protection/>
    </xf>
    <xf numFmtId="183" fontId="68" fillId="0" borderId="34" xfId="69" applyNumberFormat="1" applyFont="1" applyBorder="1" applyAlignment="1">
      <alignment horizontal="right" vertical="center"/>
      <protection/>
    </xf>
    <xf numFmtId="0" fontId="66" fillId="0" borderId="86" xfId="69" applyFont="1" applyBorder="1" applyAlignment="1">
      <alignment horizontal="distributed" vertical="center"/>
      <protection/>
    </xf>
    <xf numFmtId="0" fontId="72" fillId="0" borderId="87" xfId="69" applyFont="1" applyBorder="1" applyAlignment="1">
      <alignment horizontal="center" vertical="center"/>
      <protection/>
    </xf>
    <xf numFmtId="0" fontId="72" fillId="0" borderId="88" xfId="69" applyFont="1" applyBorder="1" applyAlignment="1">
      <alignment horizontal="center" vertical="center"/>
      <protection/>
    </xf>
    <xf numFmtId="0" fontId="66" fillId="0" borderId="87" xfId="69" applyFont="1" applyBorder="1" applyAlignment="1">
      <alignment horizontal="right" vertical="center"/>
      <protection/>
    </xf>
    <xf numFmtId="180" fontId="76" fillId="0" borderId="89" xfId="69" applyNumberFormat="1" applyFont="1" applyBorder="1" applyAlignment="1">
      <alignment vertical="center"/>
      <protection/>
    </xf>
    <xf numFmtId="180" fontId="68" fillId="0" borderId="90" xfId="69" applyNumberFormat="1" applyFont="1" applyBorder="1" applyAlignment="1">
      <alignment vertical="center"/>
      <protection/>
    </xf>
    <xf numFmtId="182" fontId="68" fillId="0" borderId="89" xfId="69" applyNumberFormat="1" applyFont="1" applyBorder="1" applyAlignment="1">
      <alignment vertical="center"/>
      <protection/>
    </xf>
    <xf numFmtId="0" fontId="66" fillId="0" borderId="91" xfId="69" applyFont="1" applyBorder="1" applyAlignment="1">
      <alignment horizontal="center" vertical="center"/>
      <protection/>
    </xf>
    <xf numFmtId="0" fontId="68" fillId="0" borderId="92" xfId="69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_Book1" xfId="70"/>
    <cellStyle name="標準_Book1_【OK】(12章)技術基準データ（中日本）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06"/>
  <sheetViews>
    <sheetView tabSelected="1" view="pageBreakPreview" zoomScale="70" zoomScaleNormal="70" zoomScaleSheetLayoutView="70" zoomScalePageLayoutView="0" workbookViewId="0" topLeftCell="A27">
      <selection activeCell="A27" sqref="A27"/>
    </sheetView>
  </sheetViews>
  <sheetFormatPr defaultColWidth="9.00390625" defaultRowHeight="13.5"/>
  <cols>
    <col min="1" max="1" width="24.625" style="4" customWidth="1"/>
    <col min="2" max="2" width="16.625" style="2" customWidth="1"/>
    <col min="3" max="3" width="3.375" style="2" bestFit="1" customWidth="1"/>
    <col min="4" max="4" width="16.625" style="2" customWidth="1"/>
    <col min="5" max="5" width="10.625" style="3" customWidth="1"/>
    <col min="6" max="6" width="8.00390625" style="4" customWidth="1"/>
    <col min="7" max="7" width="10.625" style="4" customWidth="1"/>
    <col min="8" max="8" width="8.00390625" style="4" customWidth="1"/>
    <col min="9" max="9" width="10.625" style="4" customWidth="1"/>
    <col min="10" max="10" width="8.00390625" style="4" customWidth="1"/>
    <col min="11" max="11" width="10.625" style="4" customWidth="1"/>
    <col min="12" max="12" width="8.00390625" style="4" customWidth="1"/>
    <col min="13" max="13" width="16.625" style="4" customWidth="1"/>
    <col min="14" max="14" width="3.875" style="4" bestFit="1" customWidth="1"/>
    <col min="15" max="15" width="16.625" style="4" customWidth="1"/>
    <col min="16" max="16" width="27.00390625" style="4" customWidth="1"/>
    <col min="17" max="16384" width="9.00390625" style="4" customWidth="1"/>
  </cols>
  <sheetData>
    <row r="1" ht="14.25" hidden="1">
      <c r="A1" s="1"/>
    </row>
    <row r="2" ht="13.5" hidden="1"/>
    <row r="3" spans="1:5" ht="19.5" customHeight="1" hidden="1">
      <c r="A3" s="4" t="s">
        <v>0</v>
      </c>
      <c r="E3" s="5" t="s">
        <v>1</v>
      </c>
    </row>
    <row r="4" ht="10.5" customHeight="1" hidden="1"/>
    <row r="5" spans="1:16" ht="13.5" hidden="1">
      <c r="A5" s="359" t="s">
        <v>2</v>
      </c>
      <c r="B5" s="361" t="s">
        <v>3</v>
      </c>
      <c r="C5" s="362"/>
      <c r="D5" s="363"/>
      <c r="E5" s="367" t="s">
        <v>4</v>
      </c>
      <c r="F5" s="368"/>
      <c r="G5" s="368"/>
      <c r="H5" s="368"/>
      <c r="I5" s="368"/>
      <c r="J5" s="368"/>
      <c r="K5" s="368"/>
      <c r="L5" s="369"/>
      <c r="M5" s="6"/>
      <c r="N5" s="6"/>
      <c r="O5" s="6"/>
      <c r="P5" s="150" t="s">
        <v>5</v>
      </c>
    </row>
    <row r="6" spans="1:16" ht="14.25" hidden="1" thickBot="1">
      <c r="A6" s="360"/>
      <c r="B6" s="364"/>
      <c r="C6" s="365"/>
      <c r="D6" s="366"/>
      <c r="E6" s="370" t="s">
        <v>6</v>
      </c>
      <c r="F6" s="371"/>
      <c r="G6" s="370" t="s">
        <v>934</v>
      </c>
      <c r="H6" s="371"/>
      <c r="I6" s="370" t="s">
        <v>7</v>
      </c>
      <c r="J6" s="371"/>
      <c r="K6" s="370" t="s">
        <v>8</v>
      </c>
      <c r="L6" s="371"/>
      <c r="M6" s="7"/>
      <c r="N6" s="7"/>
      <c r="O6" s="7"/>
      <c r="P6" s="151" t="s">
        <v>9</v>
      </c>
    </row>
    <row r="7" spans="1:16" ht="14.25" hidden="1" thickBot="1">
      <c r="A7" s="8" t="s">
        <v>10</v>
      </c>
      <c r="B7" s="9" t="s">
        <v>935</v>
      </c>
      <c r="C7" s="10" t="s">
        <v>936</v>
      </c>
      <c r="D7" s="11" t="s">
        <v>11</v>
      </c>
      <c r="E7" s="12">
        <v>13.9</v>
      </c>
      <c r="F7" s="13">
        <v>66.50717703349281</v>
      </c>
      <c r="G7" s="12">
        <v>5.9</v>
      </c>
      <c r="H7" s="13">
        <v>28.22966507177033</v>
      </c>
      <c r="I7" s="12">
        <v>1.1</v>
      </c>
      <c r="J7" s="13">
        <v>5.263157894736842</v>
      </c>
      <c r="K7" s="14">
        <v>20.900000000000002</v>
      </c>
      <c r="L7" s="13">
        <v>100</v>
      </c>
      <c r="M7" s="15"/>
      <c r="N7" s="15"/>
      <c r="O7" s="15"/>
      <c r="P7" s="16" t="s">
        <v>937</v>
      </c>
    </row>
    <row r="8" spans="5:15" ht="13.5" hidden="1"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4.25" hidden="1" thickBot="1">
      <c r="A9" s="8" t="s">
        <v>12</v>
      </c>
      <c r="B9" s="9" t="s">
        <v>13</v>
      </c>
      <c r="C9" s="10" t="s">
        <v>938</v>
      </c>
      <c r="D9" s="11" t="s">
        <v>14</v>
      </c>
      <c r="E9" s="12">
        <v>8.7</v>
      </c>
      <c r="F9" s="13">
        <v>94.56521739130434</v>
      </c>
      <c r="G9" s="12">
        <v>0</v>
      </c>
      <c r="H9" s="13">
        <v>0</v>
      </c>
      <c r="I9" s="12">
        <v>0.5</v>
      </c>
      <c r="J9" s="13">
        <v>5.434782608695652</v>
      </c>
      <c r="K9" s="14">
        <v>9.2</v>
      </c>
      <c r="L9" s="13">
        <v>100</v>
      </c>
      <c r="M9" s="15"/>
      <c r="N9" s="15"/>
      <c r="O9" s="15"/>
      <c r="P9" s="16" t="s">
        <v>939</v>
      </c>
    </row>
    <row r="10" spans="5:15" ht="13.5" hidden="1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14.25" hidden="1" thickBot="1">
      <c r="A11" s="8" t="s">
        <v>15</v>
      </c>
      <c r="B11" s="9" t="s">
        <v>16</v>
      </c>
      <c r="C11" s="10" t="s">
        <v>938</v>
      </c>
      <c r="D11" s="11" t="s">
        <v>17</v>
      </c>
      <c r="E11" s="12">
        <v>14.6</v>
      </c>
      <c r="F11" s="13">
        <v>91.25</v>
      </c>
      <c r="G11" s="12">
        <v>0</v>
      </c>
      <c r="H11" s="13">
        <v>0</v>
      </c>
      <c r="I11" s="12">
        <v>1.4</v>
      </c>
      <c r="J11" s="13">
        <v>8.75</v>
      </c>
      <c r="K11" s="14">
        <v>16</v>
      </c>
      <c r="L11" s="13">
        <v>100</v>
      </c>
      <c r="M11" s="15"/>
      <c r="N11" s="15"/>
      <c r="O11" s="15"/>
      <c r="P11" s="16"/>
    </row>
    <row r="12" spans="5:15" ht="13.5" hidden="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4.25" hidden="1" thickBot="1">
      <c r="A13" s="8" t="s">
        <v>15</v>
      </c>
      <c r="B13" s="9" t="s">
        <v>18</v>
      </c>
      <c r="C13" s="10" t="s">
        <v>938</v>
      </c>
      <c r="D13" s="11" t="s">
        <v>19</v>
      </c>
      <c r="E13" s="12">
        <v>6</v>
      </c>
      <c r="F13" s="13">
        <v>80</v>
      </c>
      <c r="G13" s="12">
        <v>0</v>
      </c>
      <c r="H13" s="13">
        <v>0</v>
      </c>
      <c r="I13" s="12">
        <v>1.5</v>
      </c>
      <c r="J13" s="13">
        <v>20</v>
      </c>
      <c r="K13" s="14">
        <v>7.5</v>
      </c>
      <c r="L13" s="13">
        <v>100</v>
      </c>
      <c r="M13" s="15"/>
      <c r="N13" s="15"/>
      <c r="O13" s="15"/>
      <c r="P13" s="16"/>
    </row>
    <row r="14" spans="5:15" ht="13.5" hidden="1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ht="14.25" hidden="1" thickBot="1">
      <c r="A15" s="8" t="s">
        <v>15</v>
      </c>
      <c r="B15" s="9" t="s">
        <v>20</v>
      </c>
      <c r="C15" s="10" t="s">
        <v>940</v>
      </c>
      <c r="D15" s="11" t="s">
        <v>21</v>
      </c>
      <c r="E15" s="12">
        <v>7.1</v>
      </c>
      <c r="F15" s="13">
        <v>78.02197802197803</v>
      </c>
      <c r="G15" s="12">
        <v>1.1</v>
      </c>
      <c r="H15" s="13">
        <v>12.08791208791209</v>
      </c>
      <c r="I15" s="12">
        <v>0.9</v>
      </c>
      <c r="J15" s="13">
        <v>9.89010989010989</v>
      </c>
      <c r="K15" s="14">
        <v>9.1</v>
      </c>
      <c r="L15" s="13">
        <v>100</v>
      </c>
      <c r="M15" s="15"/>
      <c r="N15" s="15"/>
      <c r="O15" s="15"/>
      <c r="P15" s="16"/>
    </row>
    <row r="16" spans="5:15" ht="13.5" hidden="1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ht="14.25" hidden="1" thickBot="1">
      <c r="A17" s="18" t="s">
        <v>22</v>
      </c>
      <c r="B17" s="19" t="s">
        <v>23</v>
      </c>
      <c r="C17" s="20" t="s">
        <v>941</v>
      </c>
      <c r="D17" s="21" t="s">
        <v>24</v>
      </c>
      <c r="E17" s="22">
        <v>6.4</v>
      </c>
      <c r="F17" s="13">
        <v>47.40740740740741</v>
      </c>
      <c r="G17" s="22">
        <v>4</v>
      </c>
      <c r="H17" s="23">
        <v>29.629629629629626</v>
      </c>
      <c r="I17" s="22">
        <v>3.1</v>
      </c>
      <c r="J17" s="13">
        <v>22.962962962962962</v>
      </c>
      <c r="K17" s="24">
        <v>13.5</v>
      </c>
      <c r="L17" s="13">
        <v>100</v>
      </c>
      <c r="M17" s="15"/>
      <c r="N17" s="15"/>
      <c r="O17" s="15"/>
      <c r="P17" s="25" t="s">
        <v>25</v>
      </c>
    </row>
    <row r="18" spans="1:16" ht="13.5" hidden="1">
      <c r="A18" s="26"/>
      <c r="B18" s="27"/>
      <c r="C18" s="27"/>
      <c r="D18" s="26"/>
      <c r="E18" s="28"/>
      <c r="F18" s="29"/>
      <c r="G18" s="28"/>
      <c r="H18" s="29"/>
      <c r="I18" s="28"/>
      <c r="J18" s="29"/>
      <c r="K18" s="30"/>
      <c r="L18" s="31"/>
      <c r="M18" s="31"/>
      <c r="N18" s="31"/>
      <c r="O18" s="31"/>
      <c r="P18" s="32"/>
    </row>
    <row r="19" spans="1:16" ht="14.25" hidden="1" thickBot="1">
      <c r="A19" s="33" t="s">
        <v>22</v>
      </c>
      <c r="B19" s="34" t="s">
        <v>24</v>
      </c>
      <c r="C19" s="35" t="s">
        <v>941</v>
      </c>
      <c r="D19" s="36" t="s">
        <v>26</v>
      </c>
      <c r="E19" s="37">
        <v>15.9</v>
      </c>
      <c r="F19" s="13">
        <v>55.78947368421052</v>
      </c>
      <c r="G19" s="37">
        <v>6.4</v>
      </c>
      <c r="H19" s="13">
        <v>22.45614035087719</v>
      </c>
      <c r="I19" s="37">
        <v>6.2</v>
      </c>
      <c r="J19" s="13">
        <v>21.75438596491228</v>
      </c>
      <c r="K19" s="38">
        <v>28.5</v>
      </c>
      <c r="L19" s="13">
        <v>100</v>
      </c>
      <c r="M19" s="15"/>
      <c r="N19" s="15"/>
      <c r="O19" s="15"/>
      <c r="P19" s="39" t="s">
        <v>942</v>
      </c>
    </row>
    <row r="20" spans="1:16" ht="14.25" hidden="1" thickBot="1">
      <c r="A20" s="33" t="s">
        <v>22</v>
      </c>
      <c r="B20" s="34" t="s">
        <v>943</v>
      </c>
      <c r="C20" s="35" t="s">
        <v>941</v>
      </c>
      <c r="D20" s="36" t="s">
        <v>27</v>
      </c>
      <c r="E20" s="37">
        <v>2.4</v>
      </c>
      <c r="F20" s="13">
        <v>41.37931034482759</v>
      </c>
      <c r="G20" s="37">
        <v>1.5</v>
      </c>
      <c r="H20" s="13">
        <v>25.862068965517242</v>
      </c>
      <c r="I20" s="37">
        <v>1.9</v>
      </c>
      <c r="J20" s="13">
        <v>32.758620689655174</v>
      </c>
      <c r="K20" s="38">
        <v>5.8</v>
      </c>
      <c r="L20" s="13">
        <v>100</v>
      </c>
      <c r="M20" s="15"/>
      <c r="N20" s="15"/>
      <c r="O20" s="15"/>
      <c r="P20" s="39" t="s">
        <v>944</v>
      </c>
    </row>
    <row r="21" ht="10.5" customHeight="1" hidden="1" thickBot="1"/>
    <row r="22" spans="1:16" ht="14.25" hidden="1" thickBot="1">
      <c r="A22" s="40" t="s">
        <v>28</v>
      </c>
      <c r="B22" s="40"/>
      <c r="C22" s="20"/>
      <c r="D22" s="41"/>
      <c r="E22" s="42">
        <v>75.00000000000001</v>
      </c>
      <c r="F22" s="43">
        <v>67.87330316742083</v>
      </c>
      <c r="G22" s="42">
        <v>18.9</v>
      </c>
      <c r="H22" s="43">
        <v>17.10407239819004</v>
      </c>
      <c r="I22" s="42">
        <v>16.599999999999998</v>
      </c>
      <c r="J22" s="43">
        <v>15.02262443438914</v>
      </c>
      <c r="K22" s="42">
        <v>110.5</v>
      </c>
      <c r="L22" s="44">
        <v>100</v>
      </c>
      <c r="M22" s="45"/>
      <c r="N22" s="45"/>
      <c r="O22" s="45"/>
      <c r="P22" s="46"/>
    </row>
    <row r="23" spans="1:16" ht="14.25" hidden="1" thickBot="1">
      <c r="A23" s="40" t="s">
        <v>29</v>
      </c>
      <c r="B23" s="40"/>
      <c r="C23" s="20"/>
      <c r="D23" s="41"/>
      <c r="E23" s="42">
        <v>5587.7</v>
      </c>
      <c r="F23" s="43">
        <v>75.28969494448636</v>
      </c>
      <c r="G23" s="42">
        <v>707.1</v>
      </c>
      <c r="H23" s="43">
        <v>9.52759512773526</v>
      </c>
      <c r="I23" s="42">
        <v>1126.8</v>
      </c>
      <c r="J23" s="43">
        <v>15.182709927778376</v>
      </c>
      <c r="K23" s="47">
        <v>7421.6</v>
      </c>
      <c r="L23" s="48">
        <v>100</v>
      </c>
      <c r="M23" s="49"/>
      <c r="N23" s="49"/>
      <c r="O23" s="49"/>
      <c r="P23" s="46"/>
    </row>
    <row r="24" spans="1:16" ht="14.25" hidden="1" thickBot="1">
      <c r="A24" s="40" t="s">
        <v>30</v>
      </c>
      <c r="B24" s="40"/>
      <c r="C24" s="20"/>
      <c r="D24" s="41"/>
      <c r="E24" s="50">
        <v>5662.7</v>
      </c>
      <c r="F24" s="43">
        <v>75.18089244699352</v>
      </c>
      <c r="G24" s="50">
        <v>726</v>
      </c>
      <c r="H24" s="43">
        <v>9.638746166407774</v>
      </c>
      <c r="I24" s="50">
        <v>1143.3999999999999</v>
      </c>
      <c r="J24" s="43">
        <v>15.18036138659869</v>
      </c>
      <c r="K24" s="50">
        <v>7532.1</v>
      </c>
      <c r="L24" s="44">
        <v>100</v>
      </c>
      <c r="M24" s="45"/>
      <c r="N24" s="45"/>
      <c r="O24" s="45"/>
      <c r="P24" s="46"/>
    </row>
    <row r="25" spans="1:16" ht="13.5" hidden="1">
      <c r="A25" s="27"/>
      <c r="B25" s="27"/>
      <c r="C25" s="27"/>
      <c r="D25" s="27"/>
      <c r="E25" s="51"/>
      <c r="F25" s="45"/>
      <c r="G25" s="51"/>
      <c r="H25" s="45"/>
      <c r="I25" s="51"/>
      <c r="J25" s="45"/>
      <c r="K25" s="51"/>
      <c r="L25" s="45"/>
      <c r="M25" s="45"/>
      <c r="N25" s="45"/>
      <c r="O25" s="45"/>
      <c r="P25" s="46"/>
    </row>
    <row r="26" ht="30" customHeight="1" hidden="1"/>
    <row r="27" spans="1:5" ht="19.5" customHeight="1">
      <c r="A27" s="156" t="s">
        <v>0</v>
      </c>
      <c r="E27" s="5"/>
    </row>
    <row r="28" ht="13.5">
      <c r="P28" s="52"/>
    </row>
    <row r="29" spans="1:16" s="53" customFormat="1" ht="21">
      <c r="A29" s="352" t="s">
        <v>171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</row>
    <row r="30" spans="1:13" s="53" customFormat="1" ht="21">
      <c r="A30" s="155" t="s">
        <v>170</v>
      </c>
      <c r="L30" s="54"/>
      <c r="M30" s="54"/>
    </row>
    <row r="31" spans="1:16" s="53" customFormat="1" ht="24.75" customHeight="1" thickBot="1">
      <c r="A31" s="154" t="s">
        <v>169</v>
      </c>
      <c r="M31" s="55"/>
      <c r="P31" s="55" t="s">
        <v>1045</v>
      </c>
    </row>
    <row r="32" spans="1:16" ht="13.5">
      <c r="A32" s="353" t="s">
        <v>2</v>
      </c>
      <c r="B32" s="355" t="s">
        <v>3</v>
      </c>
      <c r="C32" s="355"/>
      <c r="D32" s="355"/>
      <c r="E32" s="357" t="s">
        <v>4</v>
      </c>
      <c r="F32" s="357"/>
      <c r="G32" s="357"/>
      <c r="H32" s="357"/>
      <c r="I32" s="357"/>
      <c r="J32" s="357"/>
      <c r="K32" s="357"/>
      <c r="L32" s="357"/>
      <c r="M32" s="56"/>
      <c r="N32" s="57"/>
      <c r="O32" s="58"/>
      <c r="P32" s="59" t="s">
        <v>5</v>
      </c>
    </row>
    <row r="33" spans="1:16" ht="14.25" thickBot="1">
      <c r="A33" s="354"/>
      <c r="B33" s="356"/>
      <c r="C33" s="356"/>
      <c r="D33" s="356"/>
      <c r="E33" s="358" t="s">
        <v>6</v>
      </c>
      <c r="F33" s="358"/>
      <c r="G33" s="358" t="s">
        <v>945</v>
      </c>
      <c r="H33" s="358"/>
      <c r="I33" s="358" t="s">
        <v>7</v>
      </c>
      <c r="J33" s="358"/>
      <c r="K33" s="358" t="s">
        <v>8</v>
      </c>
      <c r="L33" s="358"/>
      <c r="M33" s="60"/>
      <c r="N33" s="61"/>
      <c r="O33" s="62"/>
      <c r="P33" s="63" t="s">
        <v>9</v>
      </c>
    </row>
    <row r="34" spans="1:16" s="64" customFormat="1" ht="18.75" customHeight="1" thickTop="1">
      <c r="A34" s="164" t="s">
        <v>31</v>
      </c>
      <c r="B34" s="165" t="s">
        <v>761</v>
      </c>
      <c r="C34" s="166" t="s">
        <v>936</v>
      </c>
      <c r="D34" s="167" t="s">
        <v>32</v>
      </c>
      <c r="E34" s="168">
        <v>376.6</v>
      </c>
      <c r="F34" s="169">
        <v>84.9</v>
      </c>
      <c r="G34" s="168">
        <v>21.7</v>
      </c>
      <c r="H34" s="169">
        <v>4.9</v>
      </c>
      <c r="I34" s="170">
        <v>45.2</v>
      </c>
      <c r="J34" s="169">
        <v>10.2</v>
      </c>
      <c r="K34" s="170">
        <v>443.5</v>
      </c>
      <c r="L34" s="171">
        <v>100</v>
      </c>
      <c r="M34" s="165" t="s">
        <v>762</v>
      </c>
      <c r="N34" s="166" t="s">
        <v>33</v>
      </c>
      <c r="O34" s="167" t="s">
        <v>34</v>
      </c>
      <c r="P34" s="172" t="s">
        <v>35</v>
      </c>
    </row>
    <row r="35" spans="1:16" s="64" customFormat="1" ht="18.75" customHeight="1">
      <c r="A35" s="173"/>
      <c r="B35" s="174"/>
      <c r="C35" s="175"/>
      <c r="D35" s="176"/>
      <c r="E35" s="161"/>
      <c r="F35" s="177"/>
      <c r="G35" s="161"/>
      <c r="H35" s="177"/>
      <c r="I35" s="161"/>
      <c r="J35" s="161"/>
      <c r="K35" s="161"/>
      <c r="L35" s="178"/>
      <c r="M35" s="174" t="s">
        <v>34</v>
      </c>
      <c r="N35" s="175" t="s">
        <v>33</v>
      </c>
      <c r="O35" s="176" t="s">
        <v>36</v>
      </c>
      <c r="P35" s="179" t="s">
        <v>37</v>
      </c>
    </row>
    <row r="36" spans="1:16" s="64" customFormat="1" ht="18.75" customHeight="1">
      <c r="A36" s="173"/>
      <c r="B36" s="174"/>
      <c r="C36" s="175"/>
      <c r="D36" s="176"/>
      <c r="E36" s="161"/>
      <c r="F36" s="177"/>
      <c r="G36" s="161"/>
      <c r="H36" s="177"/>
      <c r="I36" s="161"/>
      <c r="J36" s="161"/>
      <c r="K36" s="161"/>
      <c r="L36" s="178"/>
      <c r="M36" s="174" t="s">
        <v>36</v>
      </c>
      <c r="N36" s="175" t="s">
        <v>33</v>
      </c>
      <c r="O36" s="176" t="s">
        <v>32</v>
      </c>
      <c r="P36" s="179" t="s">
        <v>35</v>
      </c>
    </row>
    <row r="37" spans="1:16" ht="18.75" customHeight="1" thickBot="1">
      <c r="A37" s="180"/>
      <c r="B37" s="181"/>
      <c r="C37" s="182"/>
      <c r="D37" s="183" t="s">
        <v>8</v>
      </c>
      <c r="E37" s="162">
        <f>SUM(E34:E36)</f>
        <v>376.6</v>
      </c>
      <c r="F37" s="163">
        <f>+E37/$K37*100</f>
        <v>84.91544532130779</v>
      </c>
      <c r="G37" s="162">
        <f>SUM(G34:G36)</f>
        <v>21.7</v>
      </c>
      <c r="H37" s="163">
        <f>+G37/$K37*100</f>
        <v>4.892897406989853</v>
      </c>
      <c r="I37" s="162">
        <f>SUM(I34:I36)</f>
        <v>45.2</v>
      </c>
      <c r="J37" s="163">
        <f>+I37/$K37*100</f>
        <v>10.191657271702368</v>
      </c>
      <c r="K37" s="162">
        <f>SUM(K34:K36)</f>
        <v>443.5</v>
      </c>
      <c r="L37" s="163">
        <v>100</v>
      </c>
      <c r="M37" s="181"/>
      <c r="N37" s="182"/>
      <c r="O37" s="183"/>
      <c r="P37" s="184"/>
    </row>
    <row r="38" spans="1:16" s="64" customFormat="1" ht="18.75" customHeight="1">
      <c r="A38" s="164" t="s">
        <v>38</v>
      </c>
      <c r="B38" s="165" t="s">
        <v>39</v>
      </c>
      <c r="C38" s="166" t="s">
        <v>946</v>
      </c>
      <c r="D38" s="167" t="s">
        <v>705</v>
      </c>
      <c r="E38" s="185">
        <v>19.3</v>
      </c>
      <c r="F38" s="186">
        <v>50.39164490861619</v>
      </c>
      <c r="G38" s="168">
        <v>1.8</v>
      </c>
      <c r="H38" s="186">
        <v>4.699738903394256</v>
      </c>
      <c r="I38" s="168">
        <v>17.2</v>
      </c>
      <c r="J38" s="186">
        <v>44.90861618798956</v>
      </c>
      <c r="K38" s="168">
        <v>38.3</v>
      </c>
      <c r="L38" s="187">
        <v>100</v>
      </c>
      <c r="M38" s="165" t="s">
        <v>39</v>
      </c>
      <c r="N38" s="166" t="s">
        <v>33</v>
      </c>
      <c r="O38" s="167" t="s">
        <v>705</v>
      </c>
      <c r="P38" s="172" t="s">
        <v>37</v>
      </c>
    </row>
    <row r="39" spans="1:16" s="64" customFormat="1" ht="18.75" customHeight="1">
      <c r="A39" s="173"/>
      <c r="B39" s="188" t="s">
        <v>722</v>
      </c>
      <c r="C39" s="189" t="s">
        <v>946</v>
      </c>
      <c r="D39" s="190" t="s">
        <v>745</v>
      </c>
      <c r="E39" s="191">
        <v>148.3</v>
      </c>
      <c r="F39" s="192">
        <v>76.8</v>
      </c>
      <c r="G39" s="193">
        <v>31.6</v>
      </c>
      <c r="H39" s="192">
        <v>16.4</v>
      </c>
      <c r="I39" s="193">
        <v>13.1</v>
      </c>
      <c r="J39" s="192">
        <v>6.8</v>
      </c>
      <c r="K39" s="193">
        <v>193</v>
      </c>
      <c r="L39" s="194">
        <v>100</v>
      </c>
      <c r="M39" s="188" t="s">
        <v>722</v>
      </c>
      <c r="N39" s="189" t="s">
        <v>33</v>
      </c>
      <c r="O39" s="190" t="s">
        <v>745</v>
      </c>
      <c r="P39" s="195" t="s">
        <v>35</v>
      </c>
    </row>
    <row r="40" spans="1:16" s="64" customFormat="1" ht="18.75" customHeight="1">
      <c r="A40" s="173"/>
      <c r="B40" s="174" t="s">
        <v>723</v>
      </c>
      <c r="C40" s="175" t="s">
        <v>946</v>
      </c>
      <c r="D40" s="176" t="s">
        <v>40</v>
      </c>
      <c r="E40" s="196">
        <v>12.2</v>
      </c>
      <c r="F40" s="177">
        <v>93.12977099236642</v>
      </c>
      <c r="G40" s="197" t="s">
        <v>41</v>
      </c>
      <c r="H40" s="198" t="s">
        <v>41</v>
      </c>
      <c r="I40" s="161">
        <v>0.9</v>
      </c>
      <c r="J40" s="161">
        <v>6.870229007633588</v>
      </c>
      <c r="K40" s="161">
        <v>13.1</v>
      </c>
      <c r="L40" s="178">
        <v>100</v>
      </c>
      <c r="M40" s="174" t="s">
        <v>723</v>
      </c>
      <c r="N40" s="175" t="s">
        <v>33</v>
      </c>
      <c r="O40" s="176" t="s">
        <v>40</v>
      </c>
      <c r="P40" s="179" t="s">
        <v>35</v>
      </c>
    </row>
    <row r="41" spans="1:16" ht="18.75" customHeight="1" thickBot="1">
      <c r="A41" s="180"/>
      <c r="B41" s="181"/>
      <c r="C41" s="182"/>
      <c r="D41" s="183" t="s">
        <v>8</v>
      </c>
      <c r="E41" s="162">
        <f>SUM(E38:E40)</f>
        <v>179.8</v>
      </c>
      <c r="F41" s="163">
        <f>+E41/$K41*100</f>
        <v>73.56792144026187</v>
      </c>
      <c r="G41" s="162">
        <f>SUM(G38:G40)</f>
        <v>33.4</v>
      </c>
      <c r="H41" s="163">
        <f>+G41/$K41*100</f>
        <v>13.666121112929622</v>
      </c>
      <c r="I41" s="162">
        <f>SUM(I38:I40)</f>
        <v>31.199999999999996</v>
      </c>
      <c r="J41" s="163">
        <f>+I41/$K41*100</f>
        <v>12.76595744680851</v>
      </c>
      <c r="K41" s="162">
        <f>SUM(K38:K40)</f>
        <v>244.4</v>
      </c>
      <c r="L41" s="163">
        <v>100</v>
      </c>
      <c r="M41" s="181"/>
      <c r="N41" s="182"/>
      <c r="O41" s="183"/>
      <c r="P41" s="184"/>
    </row>
    <row r="42" spans="1:16" s="64" customFormat="1" ht="18.75" customHeight="1">
      <c r="A42" s="164" t="s">
        <v>1084</v>
      </c>
      <c r="B42" s="165" t="s">
        <v>1085</v>
      </c>
      <c r="C42" s="166" t="s">
        <v>1078</v>
      </c>
      <c r="D42" s="167" t="s">
        <v>1086</v>
      </c>
      <c r="E42" s="185">
        <v>635.5999999999999</v>
      </c>
      <c r="F42" s="186">
        <v>91.07321965897692</v>
      </c>
      <c r="G42" s="168">
        <v>16</v>
      </c>
      <c r="H42" s="186">
        <v>2.2925920618999855</v>
      </c>
      <c r="I42" s="168">
        <v>46.300000000000004</v>
      </c>
      <c r="J42" s="186">
        <v>6.634188279123085</v>
      </c>
      <c r="K42" s="168">
        <v>697.9</v>
      </c>
      <c r="L42" s="187">
        <v>100</v>
      </c>
      <c r="M42" s="165" t="s">
        <v>1085</v>
      </c>
      <c r="N42" s="166" t="s">
        <v>33</v>
      </c>
      <c r="O42" s="167" t="s">
        <v>1087</v>
      </c>
      <c r="P42" s="172" t="s">
        <v>1088</v>
      </c>
    </row>
    <row r="43" spans="1:16" s="64" customFormat="1" ht="18.75" customHeight="1">
      <c r="A43" s="173"/>
      <c r="B43" s="174"/>
      <c r="C43" s="175"/>
      <c r="D43" s="176"/>
      <c r="E43" s="196"/>
      <c r="F43" s="177"/>
      <c r="G43" s="161"/>
      <c r="H43" s="177"/>
      <c r="I43" s="161"/>
      <c r="J43" s="177"/>
      <c r="K43" s="161"/>
      <c r="L43" s="178"/>
      <c r="M43" s="174" t="s">
        <v>1087</v>
      </c>
      <c r="N43" s="175" t="s">
        <v>33</v>
      </c>
      <c r="O43" s="176" t="s">
        <v>1089</v>
      </c>
      <c r="P43" s="179" t="s">
        <v>1090</v>
      </c>
    </row>
    <row r="44" spans="1:16" s="64" customFormat="1" ht="18.75" customHeight="1">
      <c r="A44" s="173"/>
      <c r="B44" s="174"/>
      <c r="C44" s="175"/>
      <c r="D44" s="176"/>
      <c r="E44" s="196"/>
      <c r="F44" s="177"/>
      <c r="G44" s="161"/>
      <c r="H44" s="177"/>
      <c r="I44" s="161"/>
      <c r="J44" s="177"/>
      <c r="K44" s="161"/>
      <c r="L44" s="178"/>
      <c r="M44" s="174" t="s">
        <v>1089</v>
      </c>
      <c r="N44" s="175" t="s">
        <v>33</v>
      </c>
      <c r="O44" s="176" t="s">
        <v>1091</v>
      </c>
      <c r="P44" s="179" t="s">
        <v>1088</v>
      </c>
    </row>
    <row r="45" spans="1:16" s="64" customFormat="1" ht="18.75" customHeight="1">
      <c r="A45" s="173"/>
      <c r="B45" s="174"/>
      <c r="C45" s="175"/>
      <c r="D45" s="176"/>
      <c r="E45" s="196"/>
      <c r="F45" s="177"/>
      <c r="G45" s="161"/>
      <c r="H45" s="177"/>
      <c r="I45" s="161"/>
      <c r="J45" s="161"/>
      <c r="K45" s="161"/>
      <c r="L45" s="178"/>
      <c r="M45" s="174" t="s">
        <v>1091</v>
      </c>
      <c r="N45" s="175" t="s">
        <v>33</v>
      </c>
      <c r="O45" s="176" t="s">
        <v>1086</v>
      </c>
      <c r="P45" s="179" t="s">
        <v>1090</v>
      </c>
    </row>
    <row r="46" spans="1:16" s="64" customFormat="1" ht="18.75" customHeight="1">
      <c r="A46" s="173"/>
      <c r="B46" s="199" t="s">
        <v>1092</v>
      </c>
      <c r="C46" s="200" t="s">
        <v>1093</v>
      </c>
      <c r="D46" s="201" t="s">
        <v>1094</v>
      </c>
      <c r="E46" s="202">
        <v>58.6</v>
      </c>
      <c r="F46" s="203">
        <v>86</v>
      </c>
      <c r="G46" s="204">
        <v>2.8</v>
      </c>
      <c r="H46" s="205">
        <v>4.1116005873715125</v>
      </c>
      <c r="I46" s="206">
        <v>6.7</v>
      </c>
      <c r="J46" s="206">
        <v>9.8</v>
      </c>
      <c r="K46" s="206">
        <v>68.1</v>
      </c>
      <c r="L46" s="207">
        <v>100</v>
      </c>
      <c r="M46" s="199" t="s">
        <v>1092</v>
      </c>
      <c r="N46" s="200" t="s">
        <v>33</v>
      </c>
      <c r="O46" s="201" t="s">
        <v>1094</v>
      </c>
      <c r="P46" s="208" t="s">
        <v>1090</v>
      </c>
    </row>
    <row r="47" spans="1:16" s="64" customFormat="1" ht="18.75" customHeight="1">
      <c r="A47" s="173"/>
      <c r="B47" s="174" t="s">
        <v>1095</v>
      </c>
      <c r="C47" s="175" t="s">
        <v>33</v>
      </c>
      <c r="D47" s="176" t="s">
        <v>1096</v>
      </c>
      <c r="E47" s="196">
        <v>12.4</v>
      </c>
      <c r="F47" s="177">
        <v>93.93939393939394</v>
      </c>
      <c r="G47" s="197" t="s">
        <v>41</v>
      </c>
      <c r="H47" s="198" t="s">
        <v>41</v>
      </c>
      <c r="I47" s="161">
        <v>0.8</v>
      </c>
      <c r="J47" s="161">
        <v>6.0606060606060606</v>
      </c>
      <c r="K47" s="161">
        <v>13.200000000000001</v>
      </c>
      <c r="L47" s="178">
        <v>100</v>
      </c>
      <c r="M47" s="174" t="s">
        <v>1095</v>
      </c>
      <c r="N47" s="175" t="s">
        <v>33</v>
      </c>
      <c r="O47" s="176" t="s">
        <v>1096</v>
      </c>
      <c r="P47" s="179" t="s">
        <v>35</v>
      </c>
    </row>
    <row r="48" spans="1:16" s="64" customFormat="1" ht="18.75" customHeight="1">
      <c r="A48" s="173"/>
      <c r="B48" s="174" t="s">
        <v>1097</v>
      </c>
      <c r="C48" s="175" t="s">
        <v>33</v>
      </c>
      <c r="D48" s="176" t="s">
        <v>1098</v>
      </c>
      <c r="E48" s="196">
        <v>12.9</v>
      </c>
      <c r="F48" s="177">
        <v>82.7</v>
      </c>
      <c r="G48" s="209">
        <v>1.1</v>
      </c>
      <c r="H48" s="210">
        <v>7.1</v>
      </c>
      <c r="I48" s="161">
        <v>1.6</v>
      </c>
      <c r="J48" s="161">
        <v>10.3</v>
      </c>
      <c r="K48" s="161">
        <v>15.6</v>
      </c>
      <c r="L48" s="178">
        <v>100</v>
      </c>
      <c r="M48" s="174" t="s">
        <v>1097</v>
      </c>
      <c r="N48" s="175" t="s">
        <v>33</v>
      </c>
      <c r="O48" s="176" t="s">
        <v>1098</v>
      </c>
      <c r="P48" s="179" t="s">
        <v>35</v>
      </c>
    </row>
    <row r="49" spans="1:16" ht="18.75" customHeight="1" thickBot="1">
      <c r="A49" s="180"/>
      <c r="B49" s="181"/>
      <c r="C49" s="182"/>
      <c r="D49" s="183" t="s">
        <v>1030</v>
      </c>
      <c r="E49" s="211">
        <v>719.4999999999999</v>
      </c>
      <c r="F49" s="212">
        <v>90.52591847005536</v>
      </c>
      <c r="G49" s="213">
        <v>19.9</v>
      </c>
      <c r="H49" s="212">
        <v>2.503774534474082</v>
      </c>
      <c r="I49" s="213">
        <v>55.400000000000006</v>
      </c>
      <c r="J49" s="212">
        <v>6.970306995470558</v>
      </c>
      <c r="K49" s="213">
        <v>794.8</v>
      </c>
      <c r="L49" s="214">
        <v>100</v>
      </c>
      <c r="M49" s="181"/>
      <c r="N49" s="182"/>
      <c r="O49" s="183"/>
      <c r="P49" s="184"/>
    </row>
    <row r="50" spans="1:16" s="64" customFormat="1" ht="18.75" customHeight="1">
      <c r="A50" s="164" t="s">
        <v>1099</v>
      </c>
      <c r="B50" s="165" t="s">
        <v>1100</v>
      </c>
      <c r="C50" s="166" t="s">
        <v>1101</v>
      </c>
      <c r="D50" s="167" t="s">
        <v>1102</v>
      </c>
      <c r="E50" s="185">
        <v>98.7</v>
      </c>
      <c r="F50" s="186">
        <v>80.30919446704637</v>
      </c>
      <c r="G50" s="168">
        <v>14.8</v>
      </c>
      <c r="H50" s="186">
        <v>12.042310821806348</v>
      </c>
      <c r="I50" s="168">
        <v>9.4</v>
      </c>
      <c r="J50" s="186">
        <v>7.648494711147275</v>
      </c>
      <c r="K50" s="168">
        <v>122.9</v>
      </c>
      <c r="L50" s="187">
        <v>100</v>
      </c>
      <c r="M50" s="165" t="s">
        <v>1100</v>
      </c>
      <c r="N50" s="166" t="s">
        <v>33</v>
      </c>
      <c r="O50" s="167" t="s">
        <v>1103</v>
      </c>
      <c r="P50" s="172" t="s">
        <v>1104</v>
      </c>
    </row>
    <row r="51" spans="1:16" s="64" customFormat="1" ht="18.75" customHeight="1">
      <c r="A51" s="173"/>
      <c r="B51" s="174" t="s">
        <v>44</v>
      </c>
      <c r="C51" s="175" t="s">
        <v>33</v>
      </c>
      <c r="D51" s="176" t="s">
        <v>706</v>
      </c>
      <c r="E51" s="196">
        <v>10.6</v>
      </c>
      <c r="F51" s="177">
        <v>93</v>
      </c>
      <c r="G51" s="197" t="s">
        <v>41</v>
      </c>
      <c r="H51" s="198" t="s">
        <v>41</v>
      </c>
      <c r="I51" s="161">
        <v>0.8</v>
      </c>
      <c r="J51" s="177">
        <v>7</v>
      </c>
      <c r="K51" s="161">
        <v>11.4</v>
      </c>
      <c r="L51" s="178">
        <v>100</v>
      </c>
      <c r="M51" s="174" t="s">
        <v>43</v>
      </c>
      <c r="N51" s="175" t="s">
        <v>33</v>
      </c>
      <c r="O51" s="176" t="s">
        <v>45</v>
      </c>
      <c r="P51" s="179" t="s">
        <v>948</v>
      </c>
    </row>
    <row r="52" spans="1:16" s="64" customFormat="1" ht="18.75" customHeight="1">
      <c r="A52" s="173"/>
      <c r="B52" s="174"/>
      <c r="C52" s="175"/>
      <c r="D52" s="176"/>
      <c r="E52" s="196"/>
      <c r="F52" s="177"/>
      <c r="G52" s="161"/>
      <c r="H52" s="177"/>
      <c r="I52" s="161"/>
      <c r="J52" s="161"/>
      <c r="K52" s="161"/>
      <c r="L52" s="178"/>
      <c r="M52" s="174" t="s">
        <v>45</v>
      </c>
      <c r="N52" s="175" t="s">
        <v>33</v>
      </c>
      <c r="O52" s="176" t="s">
        <v>42</v>
      </c>
      <c r="P52" s="179" t="s">
        <v>949</v>
      </c>
    </row>
    <row r="53" spans="1:16" s="64" customFormat="1" ht="18.75" customHeight="1">
      <c r="A53" s="173"/>
      <c r="B53" s="188"/>
      <c r="C53" s="189"/>
      <c r="D53" s="190"/>
      <c r="E53" s="191"/>
      <c r="F53" s="192"/>
      <c r="G53" s="193"/>
      <c r="H53" s="192"/>
      <c r="I53" s="193"/>
      <c r="J53" s="193"/>
      <c r="K53" s="193"/>
      <c r="L53" s="194"/>
      <c r="M53" s="188" t="s">
        <v>44</v>
      </c>
      <c r="N53" s="189" t="s">
        <v>33</v>
      </c>
      <c r="O53" s="190" t="s">
        <v>706</v>
      </c>
      <c r="P53" s="195" t="s">
        <v>949</v>
      </c>
    </row>
    <row r="54" spans="1:16" s="64" customFormat="1" ht="18.75" customHeight="1">
      <c r="A54" s="173"/>
      <c r="B54" s="174" t="s">
        <v>47</v>
      </c>
      <c r="C54" s="175" t="s">
        <v>33</v>
      </c>
      <c r="D54" s="176" t="s">
        <v>46</v>
      </c>
      <c r="E54" s="202">
        <v>59.099999999999994</v>
      </c>
      <c r="F54" s="203">
        <v>70.77844311377245</v>
      </c>
      <c r="G54" s="204">
        <v>12.9</v>
      </c>
      <c r="H54" s="205">
        <v>15.449101796407186</v>
      </c>
      <c r="I54" s="206">
        <v>11.5</v>
      </c>
      <c r="J54" s="206">
        <v>13.77245508982036</v>
      </c>
      <c r="K54" s="206">
        <v>83.50000000000001</v>
      </c>
      <c r="L54" s="207">
        <v>100</v>
      </c>
      <c r="M54" s="174" t="s">
        <v>47</v>
      </c>
      <c r="N54" s="175" t="s">
        <v>33</v>
      </c>
      <c r="O54" s="176" t="s">
        <v>48</v>
      </c>
      <c r="P54" s="179" t="s">
        <v>948</v>
      </c>
    </row>
    <row r="55" spans="1:16" s="64" customFormat="1" ht="18.75" customHeight="1">
      <c r="A55" s="173"/>
      <c r="B55" s="174" t="s">
        <v>49</v>
      </c>
      <c r="C55" s="175" t="s">
        <v>33</v>
      </c>
      <c r="D55" s="176" t="s">
        <v>50</v>
      </c>
      <c r="E55" s="196">
        <v>43.599999999999994</v>
      </c>
      <c r="F55" s="177">
        <v>82.10922787193974</v>
      </c>
      <c r="G55" s="209">
        <v>5.1</v>
      </c>
      <c r="H55" s="210">
        <v>9.6045197740113</v>
      </c>
      <c r="I55" s="161">
        <v>4.4</v>
      </c>
      <c r="J55" s="161">
        <v>8.286252354048965</v>
      </c>
      <c r="K55" s="161">
        <v>53.1</v>
      </c>
      <c r="L55" s="178">
        <v>100</v>
      </c>
      <c r="M55" s="174" t="s">
        <v>48</v>
      </c>
      <c r="N55" s="175" t="s">
        <v>33</v>
      </c>
      <c r="O55" s="176" t="s">
        <v>46</v>
      </c>
      <c r="P55" s="179" t="s">
        <v>949</v>
      </c>
    </row>
    <row r="56" spans="1:16" s="64" customFormat="1" ht="18.75" customHeight="1">
      <c r="A56" s="173"/>
      <c r="B56" s="174"/>
      <c r="C56" s="175"/>
      <c r="D56" s="176"/>
      <c r="E56" s="196"/>
      <c r="F56" s="177"/>
      <c r="G56" s="161"/>
      <c r="H56" s="177"/>
      <c r="I56" s="161"/>
      <c r="J56" s="161"/>
      <c r="K56" s="161"/>
      <c r="L56" s="178"/>
      <c r="M56" s="174" t="s">
        <v>49</v>
      </c>
      <c r="N56" s="175" t="s">
        <v>33</v>
      </c>
      <c r="O56" s="176" t="s">
        <v>50</v>
      </c>
      <c r="P56" s="179" t="s">
        <v>35</v>
      </c>
    </row>
    <row r="57" spans="1:16" s="64" customFormat="1" ht="18.75" customHeight="1">
      <c r="A57" s="173"/>
      <c r="B57" s="199" t="s">
        <v>724</v>
      </c>
      <c r="C57" s="200" t="s">
        <v>941</v>
      </c>
      <c r="D57" s="201" t="s">
        <v>51</v>
      </c>
      <c r="E57" s="202">
        <v>159.5</v>
      </c>
      <c r="F57" s="203">
        <v>74.98824635637048</v>
      </c>
      <c r="G57" s="204">
        <v>31.700000000000003</v>
      </c>
      <c r="H57" s="205">
        <v>14.903620122237896</v>
      </c>
      <c r="I57" s="206">
        <v>21.499999999999996</v>
      </c>
      <c r="J57" s="206">
        <v>10.10813352139163</v>
      </c>
      <c r="K57" s="206">
        <v>212.70000000000002</v>
      </c>
      <c r="L57" s="207">
        <v>100</v>
      </c>
      <c r="M57" s="199" t="s">
        <v>724</v>
      </c>
      <c r="N57" s="200" t="s">
        <v>33</v>
      </c>
      <c r="O57" s="201" t="s">
        <v>52</v>
      </c>
      <c r="P57" s="208" t="s">
        <v>948</v>
      </c>
    </row>
    <row r="58" spans="1:16" s="64" customFormat="1" ht="18.75" customHeight="1">
      <c r="A58" s="173"/>
      <c r="B58" s="174"/>
      <c r="C58" s="175"/>
      <c r="D58" s="176"/>
      <c r="E58" s="196"/>
      <c r="F58" s="177"/>
      <c r="G58" s="197"/>
      <c r="H58" s="198"/>
      <c r="I58" s="161"/>
      <c r="J58" s="161"/>
      <c r="K58" s="161"/>
      <c r="L58" s="178"/>
      <c r="M58" s="174" t="s">
        <v>52</v>
      </c>
      <c r="N58" s="175" t="s">
        <v>33</v>
      </c>
      <c r="O58" s="176" t="s">
        <v>51</v>
      </c>
      <c r="P58" s="179" t="s">
        <v>35</v>
      </c>
    </row>
    <row r="59" spans="1:16" ht="18.75" customHeight="1" thickBot="1">
      <c r="A59" s="180"/>
      <c r="B59" s="181"/>
      <c r="C59" s="182"/>
      <c r="D59" s="183" t="s">
        <v>8</v>
      </c>
      <c r="E59" s="211">
        <v>371.50000000000006</v>
      </c>
      <c r="F59" s="212">
        <v>76.81968569065343</v>
      </c>
      <c r="G59" s="213">
        <v>64.5</v>
      </c>
      <c r="H59" s="212">
        <v>13.337468982630272</v>
      </c>
      <c r="I59" s="213">
        <v>47.6</v>
      </c>
      <c r="J59" s="212">
        <v>9.842845326716294</v>
      </c>
      <c r="K59" s="213">
        <v>483.6</v>
      </c>
      <c r="L59" s="214">
        <v>100</v>
      </c>
      <c r="M59" s="181"/>
      <c r="N59" s="182"/>
      <c r="O59" s="183"/>
      <c r="P59" s="184"/>
    </row>
    <row r="60" spans="1:16" s="64" customFormat="1" ht="18.75" customHeight="1">
      <c r="A60" s="294" t="s">
        <v>1068</v>
      </c>
      <c r="B60" s="295" t="s">
        <v>1069</v>
      </c>
      <c r="C60" s="296" t="s">
        <v>1070</v>
      </c>
      <c r="D60" s="297" t="s">
        <v>1071</v>
      </c>
      <c r="E60" s="298">
        <v>14.7</v>
      </c>
      <c r="F60" s="299">
        <v>88.02395209580838</v>
      </c>
      <c r="G60" s="298">
        <v>0.6</v>
      </c>
      <c r="H60" s="299">
        <v>3.592814371257485</v>
      </c>
      <c r="I60" s="298">
        <v>1.4</v>
      </c>
      <c r="J60" s="299">
        <v>8.383233532934131</v>
      </c>
      <c r="K60" s="298">
        <v>16.7</v>
      </c>
      <c r="L60" s="300">
        <v>100</v>
      </c>
      <c r="M60" s="295" t="s">
        <v>1069</v>
      </c>
      <c r="N60" s="296" t="s">
        <v>1070</v>
      </c>
      <c r="O60" s="297" t="s">
        <v>1071</v>
      </c>
      <c r="P60" s="301" t="s">
        <v>35</v>
      </c>
    </row>
    <row r="61" spans="1:16" s="64" customFormat="1" ht="18.75" customHeight="1">
      <c r="A61" s="302"/>
      <c r="B61" s="303" t="s">
        <v>1072</v>
      </c>
      <c r="C61" s="304" t="s">
        <v>1070</v>
      </c>
      <c r="D61" s="305" t="s">
        <v>1073</v>
      </c>
      <c r="E61" s="306">
        <v>32.3</v>
      </c>
      <c r="F61" s="307">
        <v>86.36363636363636</v>
      </c>
      <c r="G61" s="308" t="s">
        <v>41</v>
      </c>
      <c r="H61" s="309" t="s">
        <v>41</v>
      </c>
      <c r="I61" s="306">
        <v>5.1</v>
      </c>
      <c r="J61" s="307">
        <v>13.636363636363635</v>
      </c>
      <c r="K61" s="306">
        <v>37.4</v>
      </c>
      <c r="L61" s="310">
        <v>100</v>
      </c>
      <c r="M61" s="303" t="s">
        <v>1072</v>
      </c>
      <c r="N61" s="304" t="s">
        <v>1070</v>
      </c>
      <c r="O61" s="305" t="s">
        <v>1073</v>
      </c>
      <c r="P61" s="311" t="s">
        <v>35</v>
      </c>
    </row>
    <row r="62" spans="1:16" s="64" customFormat="1" ht="18.75" customHeight="1">
      <c r="A62" s="302"/>
      <c r="B62" s="303" t="s">
        <v>1074</v>
      </c>
      <c r="C62" s="304" t="s">
        <v>33</v>
      </c>
      <c r="D62" s="305" t="s">
        <v>1075</v>
      </c>
      <c r="E62" s="306">
        <v>19.4</v>
      </c>
      <c r="F62" s="307">
        <v>93.71980676328504</v>
      </c>
      <c r="G62" s="306">
        <v>0.4</v>
      </c>
      <c r="H62" s="307">
        <v>1.9323671497584547</v>
      </c>
      <c r="I62" s="306">
        <v>0.9</v>
      </c>
      <c r="J62" s="306">
        <v>4.347826086956523</v>
      </c>
      <c r="K62" s="306">
        <v>20.699999999999996</v>
      </c>
      <c r="L62" s="312">
        <v>100</v>
      </c>
      <c r="M62" s="303" t="s">
        <v>1074</v>
      </c>
      <c r="N62" s="304" t="s">
        <v>33</v>
      </c>
      <c r="O62" s="305" t="s">
        <v>1075</v>
      </c>
      <c r="P62" s="311" t="s">
        <v>35</v>
      </c>
    </row>
    <row r="63" spans="1:16" ht="18.75" customHeight="1" thickBot="1">
      <c r="A63" s="313"/>
      <c r="B63" s="314"/>
      <c r="C63" s="315"/>
      <c r="D63" s="316" t="s">
        <v>1030</v>
      </c>
      <c r="E63" s="213">
        <v>66.4</v>
      </c>
      <c r="F63" s="212">
        <v>88.77005347593581</v>
      </c>
      <c r="G63" s="213">
        <v>1</v>
      </c>
      <c r="H63" s="212">
        <v>1.336898395721925</v>
      </c>
      <c r="I63" s="213">
        <v>7.3999999999999995</v>
      </c>
      <c r="J63" s="212">
        <v>9.893048128342244</v>
      </c>
      <c r="K63" s="213">
        <v>74.8</v>
      </c>
      <c r="L63" s="212">
        <v>100</v>
      </c>
      <c r="M63" s="314"/>
      <c r="N63" s="315"/>
      <c r="O63" s="316"/>
      <c r="P63" s="317"/>
    </row>
    <row r="64" spans="1:16" s="64" customFormat="1" ht="18.75" customHeight="1">
      <c r="A64" s="215" t="s">
        <v>54</v>
      </c>
      <c r="B64" s="165" t="s">
        <v>55</v>
      </c>
      <c r="C64" s="166" t="s">
        <v>864</v>
      </c>
      <c r="D64" s="167" t="s">
        <v>56</v>
      </c>
      <c r="E64" s="168">
        <v>23.6</v>
      </c>
      <c r="F64" s="186">
        <v>87.08487084870849</v>
      </c>
      <c r="G64" s="217" t="s">
        <v>41</v>
      </c>
      <c r="H64" s="218" t="s">
        <v>41</v>
      </c>
      <c r="I64" s="168">
        <v>3.5</v>
      </c>
      <c r="J64" s="186">
        <v>12.915129151291513</v>
      </c>
      <c r="K64" s="168">
        <v>27.1</v>
      </c>
      <c r="L64" s="171">
        <v>100</v>
      </c>
      <c r="M64" s="165" t="s">
        <v>55</v>
      </c>
      <c r="N64" s="166" t="s">
        <v>864</v>
      </c>
      <c r="O64" s="167" t="s">
        <v>56</v>
      </c>
      <c r="P64" s="172" t="s">
        <v>35</v>
      </c>
    </row>
    <row r="65" spans="1:16" ht="18.75" customHeight="1" thickBot="1">
      <c r="A65" s="180"/>
      <c r="B65" s="181"/>
      <c r="C65" s="182"/>
      <c r="D65" s="183" t="s">
        <v>8</v>
      </c>
      <c r="E65" s="213">
        <v>23.6</v>
      </c>
      <c r="F65" s="212">
        <v>87.08487084870849</v>
      </c>
      <c r="G65" s="219" t="s">
        <v>41</v>
      </c>
      <c r="H65" s="220" t="s">
        <v>41</v>
      </c>
      <c r="I65" s="213">
        <v>3.5</v>
      </c>
      <c r="J65" s="212">
        <v>12.915129151291513</v>
      </c>
      <c r="K65" s="213">
        <v>27.1</v>
      </c>
      <c r="L65" s="212">
        <v>100</v>
      </c>
      <c r="M65" s="181"/>
      <c r="N65" s="182"/>
      <c r="O65" s="183"/>
      <c r="P65" s="184"/>
    </row>
    <row r="66" spans="1:16" s="64" customFormat="1" ht="18.75" customHeight="1">
      <c r="A66" s="164" t="s">
        <v>57</v>
      </c>
      <c r="B66" s="165" t="s">
        <v>58</v>
      </c>
      <c r="C66" s="166" t="s">
        <v>951</v>
      </c>
      <c r="D66" s="167" t="s">
        <v>59</v>
      </c>
      <c r="E66" s="185">
        <v>199.8</v>
      </c>
      <c r="F66" s="186">
        <v>81.12058465286236</v>
      </c>
      <c r="G66" s="168">
        <v>17.799999999999997</v>
      </c>
      <c r="H66" s="186">
        <v>7.226958993097847</v>
      </c>
      <c r="I66" s="168">
        <v>28.700000000000003</v>
      </c>
      <c r="J66" s="186">
        <v>11.652456354039789</v>
      </c>
      <c r="K66" s="168">
        <v>246.29999999999998</v>
      </c>
      <c r="L66" s="187">
        <v>100</v>
      </c>
      <c r="M66" s="165" t="s">
        <v>58</v>
      </c>
      <c r="N66" s="166" t="s">
        <v>33</v>
      </c>
      <c r="O66" s="167" t="s">
        <v>60</v>
      </c>
      <c r="P66" s="172" t="s">
        <v>952</v>
      </c>
    </row>
    <row r="67" spans="1:16" s="64" customFormat="1" ht="18.75" customHeight="1">
      <c r="A67" s="173"/>
      <c r="B67" s="174"/>
      <c r="C67" s="175"/>
      <c r="D67" s="176"/>
      <c r="E67" s="196"/>
      <c r="F67" s="177"/>
      <c r="G67" s="161"/>
      <c r="H67" s="177"/>
      <c r="I67" s="161"/>
      <c r="J67" s="177"/>
      <c r="K67" s="161"/>
      <c r="L67" s="178"/>
      <c r="M67" s="174" t="s">
        <v>60</v>
      </c>
      <c r="N67" s="175" t="s">
        <v>33</v>
      </c>
      <c r="O67" s="176" t="s">
        <v>59</v>
      </c>
      <c r="P67" s="179" t="s">
        <v>953</v>
      </c>
    </row>
    <row r="68" spans="1:16" s="64" customFormat="1" ht="18.75" customHeight="1">
      <c r="A68" s="173"/>
      <c r="B68" s="199" t="s">
        <v>61</v>
      </c>
      <c r="C68" s="200" t="s">
        <v>951</v>
      </c>
      <c r="D68" s="201" t="s">
        <v>62</v>
      </c>
      <c r="E68" s="202">
        <v>140.9</v>
      </c>
      <c r="F68" s="203">
        <v>69.44307540660422</v>
      </c>
      <c r="G68" s="204">
        <v>36.7</v>
      </c>
      <c r="H68" s="205">
        <v>18.087727944800392</v>
      </c>
      <c r="I68" s="206">
        <v>25.3</v>
      </c>
      <c r="J68" s="206">
        <v>12.469196648595366</v>
      </c>
      <c r="K68" s="206">
        <v>202.9</v>
      </c>
      <c r="L68" s="207">
        <v>100</v>
      </c>
      <c r="M68" s="199" t="s">
        <v>63</v>
      </c>
      <c r="N68" s="200" t="s">
        <v>33</v>
      </c>
      <c r="O68" s="201" t="s">
        <v>64</v>
      </c>
      <c r="P68" s="208" t="s">
        <v>953</v>
      </c>
    </row>
    <row r="69" spans="1:16" s="64" customFormat="1" ht="18.75" customHeight="1">
      <c r="A69" s="173"/>
      <c r="B69" s="174"/>
      <c r="C69" s="175"/>
      <c r="D69" s="176"/>
      <c r="E69" s="196"/>
      <c r="F69" s="177"/>
      <c r="G69" s="197"/>
      <c r="H69" s="198"/>
      <c r="I69" s="161"/>
      <c r="J69" s="161"/>
      <c r="K69" s="161"/>
      <c r="L69" s="178"/>
      <c r="M69" s="174" t="s">
        <v>64</v>
      </c>
      <c r="N69" s="175" t="s">
        <v>33</v>
      </c>
      <c r="O69" s="176" t="s">
        <v>62</v>
      </c>
      <c r="P69" s="179" t="s">
        <v>35</v>
      </c>
    </row>
    <row r="70" spans="1:16" ht="18.75" customHeight="1" thickBot="1">
      <c r="A70" s="180"/>
      <c r="B70" s="181"/>
      <c r="C70" s="182"/>
      <c r="D70" s="183" t="s">
        <v>8</v>
      </c>
      <c r="E70" s="211">
        <v>340.70000000000005</v>
      </c>
      <c r="F70" s="212">
        <v>75.84594835262689</v>
      </c>
      <c r="G70" s="213">
        <v>54.49999999999999</v>
      </c>
      <c r="H70" s="212">
        <v>12.1326803205699</v>
      </c>
      <c r="I70" s="213">
        <v>54</v>
      </c>
      <c r="J70" s="212">
        <v>12.021371326803203</v>
      </c>
      <c r="K70" s="213">
        <v>449.2</v>
      </c>
      <c r="L70" s="214">
        <v>100</v>
      </c>
      <c r="M70" s="181"/>
      <c r="N70" s="182"/>
      <c r="O70" s="183"/>
      <c r="P70" s="184"/>
    </row>
    <row r="71" spans="1:16" s="64" customFormat="1" ht="18.75" customHeight="1">
      <c r="A71" s="164" t="s">
        <v>1076</v>
      </c>
      <c r="B71" s="165" t="s">
        <v>1077</v>
      </c>
      <c r="C71" s="166" t="s">
        <v>1078</v>
      </c>
      <c r="D71" s="167" t="s">
        <v>1079</v>
      </c>
      <c r="E71" s="185">
        <v>249.39999999999998</v>
      </c>
      <c r="F71" s="186">
        <v>80.0385109114249</v>
      </c>
      <c r="G71" s="168">
        <v>15.1</v>
      </c>
      <c r="H71" s="186">
        <v>4.845956354300385</v>
      </c>
      <c r="I71" s="168">
        <v>47.1</v>
      </c>
      <c r="J71" s="186">
        <v>15.115532734274712</v>
      </c>
      <c r="K71" s="168">
        <v>311.6</v>
      </c>
      <c r="L71" s="187">
        <v>99.99999999999997</v>
      </c>
      <c r="M71" s="165" t="s">
        <v>1077</v>
      </c>
      <c r="N71" s="166" t="s">
        <v>33</v>
      </c>
      <c r="O71" s="167" t="s">
        <v>1080</v>
      </c>
      <c r="P71" s="172" t="s">
        <v>37</v>
      </c>
    </row>
    <row r="72" spans="1:16" s="64" customFormat="1" ht="18.75" customHeight="1">
      <c r="A72" s="173"/>
      <c r="B72" s="174"/>
      <c r="C72" s="175"/>
      <c r="D72" s="176"/>
      <c r="E72" s="196"/>
      <c r="F72" s="177"/>
      <c r="G72" s="161"/>
      <c r="H72" s="177"/>
      <c r="I72" s="161"/>
      <c r="J72" s="177"/>
      <c r="K72" s="161"/>
      <c r="L72" s="178"/>
      <c r="M72" s="174" t="s">
        <v>1080</v>
      </c>
      <c r="N72" s="175" t="s">
        <v>33</v>
      </c>
      <c r="O72" s="176" t="s">
        <v>1081</v>
      </c>
      <c r="P72" s="179" t="s">
        <v>1082</v>
      </c>
    </row>
    <row r="73" spans="1:16" s="64" customFormat="1" ht="18.75" customHeight="1">
      <c r="A73" s="173"/>
      <c r="B73" s="174"/>
      <c r="C73" s="175"/>
      <c r="D73" s="176"/>
      <c r="E73" s="196"/>
      <c r="F73" s="177"/>
      <c r="G73" s="161"/>
      <c r="H73" s="177"/>
      <c r="I73" s="161"/>
      <c r="J73" s="161"/>
      <c r="K73" s="161"/>
      <c r="L73" s="178"/>
      <c r="M73" s="174" t="s">
        <v>1081</v>
      </c>
      <c r="N73" s="175" t="s">
        <v>33</v>
      </c>
      <c r="O73" s="176" t="s">
        <v>1083</v>
      </c>
      <c r="P73" s="179" t="s">
        <v>37</v>
      </c>
    </row>
    <row r="74" spans="1:16" s="64" customFormat="1" ht="18.75" customHeight="1">
      <c r="A74" s="173"/>
      <c r="B74" s="174"/>
      <c r="C74" s="175"/>
      <c r="D74" s="176"/>
      <c r="E74" s="196"/>
      <c r="F74" s="177"/>
      <c r="G74" s="161"/>
      <c r="H74" s="177"/>
      <c r="I74" s="161"/>
      <c r="J74" s="161"/>
      <c r="K74" s="161"/>
      <c r="L74" s="178"/>
      <c r="M74" s="174" t="s">
        <v>1083</v>
      </c>
      <c r="N74" s="175" t="s">
        <v>33</v>
      </c>
      <c r="O74" s="176" t="s">
        <v>1079</v>
      </c>
      <c r="P74" s="179" t="s">
        <v>35</v>
      </c>
    </row>
    <row r="75" spans="1:16" s="64" customFormat="1" ht="18.75" customHeight="1" thickBot="1">
      <c r="A75" s="180"/>
      <c r="B75" s="181"/>
      <c r="C75" s="182"/>
      <c r="D75" s="183" t="s">
        <v>1030</v>
      </c>
      <c r="E75" s="211">
        <v>249.39999999999998</v>
      </c>
      <c r="F75" s="212">
        <v>80.0385109114249</v>
      </c>
      <c r="G75" s="213">
        <v>15.1</v>
      </c>
      <c r="H75" s="212">
        <v>4.845956354300385</v>
      </c>
      <c r="I75" s="213">
        <v>47.1</v>
      </c>
      <c r="J75" s="212">
        <v>15.115532734274712</v>
      </c>
      <c r="K75" s="213">
        <v>311.6</v>
      </c>
      <c r="L75" s="214">
        <v>99.99999999999997</v>
      </c>
      <c r="M75" s="181"/>
      <c r="N75" s="182"/>
      <c r="O75" s="183"/>
      <c r="P75" s="184"/>
    </row>
    <row r="76" spans="1:16" s="64" customFormat="1" ht="18.75" customHeight="1">
      <c r="A76" s="164" t="s">
        <v>12</v>
      </c>
      <c r="B76" s="165" t="s">
        <v>725</v>
      </c>
      <c r="C76" s="166" t="s">
        <v>936</v>
      </c>
      <c r="D76" s="167" t="s">
        <v>66</v>
      </c>
      <c r="E76" s="185">
        <v>56.1</v>
      </c>
      <c r="F76" s="186">
        <v>75.30201342281879</v>
      </c>
      <c r="G76" s="217" t="s">
        <v>41</v>
      </c>
      <c r="H76" s="218" t="s">
        <v>41</v>
      </c>
      <c r="I76" s="168">
        <v>18.400000000000002</v>
      </c>
      <c r="J76" s="186">
        <v>24.69798657718121</v>
      </c>
      <c r="K76" s="168">
        <v>74.5</v>
      </c>
      <c r="L76" s="187">
        <v>100</v>
      </c>
      <c r="M76" s="165" t="s">
        <v>725</v>
      </c>
      <c r="N76" s="166" t="s">
        <v>33</v>
      </c>
      <c r="O76" s="167" t="s">
        <v>67</v>
      </c>
      <c r="P76" s="172" t="s">
        <v>68</v>
      </c>
    </row>
    <row r="77" spans="1:16" s="64" customFormat="1" ht="18.75" customHeight="1">
      <c r="A77" s="173"/>
      <c r="B77" s="174"/>
      <c r="C77" s="175" t="s">
        <v>954</v>
      </c>
      <c r="D77" s="176"/>
      <c r="E77" s="196"/>
      <c r="F77" s="177"/>
      <c r="G77" s="161"/>
      <c r="H77" s="177"/>
      <c r="I77" s="161"/>
      <c r="J77" s="177"/>
      <c r="K77" s="161"/>
      <c r="L77" s="178"/>
      <c r="M77" s="174" t="s">
        <v>67</v>
      </c>
      <c r="N77" s="175" t="s">
        <v>33</v>
      </c>
      <c r="O77" s="176" t="s">
        <v>66</v>
      </c>
      <c r="P77" s="179" t="s">
        <v>37</v>
      </c>
    </row>
    <row r="78" spans="1:16" s="64" customFormat="1" ht="18.75" customHeight="1">
      <c r="A78" s="173"/>
      <c r="B78" s="199" t="s">
        <v>65</v>
      </c>
      <c r="C78" s="200" t="s">
        <v>33</v>
      </c>
      <c r="D78" s="201" t="s">
        <v>69</v>
      </c>
      <c r="E78" s="202">
        <v>0.3</v>
      </c>
      <c r="F78" s="203">
        <v>7.3170731707317085</v>
      </c>
      <c r="G78" s="221" t="s">
        <v>41</v>
      </c>
      <c r="H78" s="222" t="s">
        <v>41</v>
      </c>
      <c r="I78" s="206">
        <v>3.8</v>
      </c>
      <c r="J78" s="206">
        <v>92.6829268292683</v>
      </c>
      <c r="K78" s="206">
        <v>4.1</v>
      </c>
      <c r="L78" s="207">
        <v>100</v>
      </c>
      <c r="M78" s="199" t="s">
        <v>65</v>
      </c>
      <c r="N78" s="200" t="s">
        <v>33</v>
      </c>
      <c r="O78" s="201" t="s">
        <v>69</v>
      </c>
      <c r="P78" s="208" t="s">
        <v>37</v>
      </c>
    </row>
    <row r="79" spans="1:16" s="64" customFormat="1" ht="18.75" customHeight="1">
      <c r="A79" s="173"/>
      <c r="B79" s="174" t="s">
        <v>70</v>
      </c>
      <c r="C79" s="175" t="s">
        <v>33</v>
      </c>
      <c r="D79" s="176" t="s">
        <v>71</v>
      </c>
      <c r="E79" s="196">
        <v>31.900000000000002</v>
      </c>
      <c r="F79" s="177">
        <v>91.14285714285715</v>
      </c>
      <c r="G79" s="197" t="s">
        <v>41</v>
      </c>
      <c r="H79" s="198" t="s">
        <v>41</v>
      </c>
      <c r="I79" s="161">
        <v>3.1000000000000005</v>
      </c>
      <c r="J79" s="161">
        <v>8.85714285714286</v>
      </c>
      <c r="K79" s="161">
        <v>35</v>
      </c>
      <c r="L79" s="178">
        <v>100</v>
      </c>
      <c r="M79" s="174" t="s">
        <v>70</v>
      </c>
      <c r="N79" s="175" t="s">
        <v>33</v>
      </c>
      <c r="O79" s="176" t="s">
        <v>71</v>
      </c>
      <c r="P79" s="179" t="s">
        <v>37</v>
      </c>
    </row>
    <row r="80" spans="1:16" s="64" customFormat="1" ht="18.75" customHeight="1">
      <c r="A80" s="173"/>
      <c r="B80" s="174" t="s">
        <v>726</v>
      </c>
      <c r="C80" s="175" t="s">
        <v>33</v>
      </c>
      <c r="D80" s="176" t="s">
        <v>72</v>
      </c>
      <c r="E80" s="196">
        <v>18.4</v>
      </c>
      <c r="F80" s="177">
        <v>88.88888888888889</v>
      </c>
      <c r="G80" s="161">
        <v>1.3</v>
      </c>
      <c r="H80" s="177">
        <v>6.280193236714976</v>
      </c>
      <c r="I80" s="161">
        <v>1</v>
      </c>
      <c r="J80" s="161">
        <v>4.830917874396135</v>
      </c>
      <c r="K80" s="161">
        <v>20.7</v>
      </c>
      <c r="L80" s="178">
        <v>100</v>
      </c>
      <c r="M80" s="174" t="s">
        <v>726</v>
      </c>
      <c r="N80" s="175" t="s">
        <v>33</v>
      </c>
      <c r="O80" s="176" t="s">
        <v>72</v>
      </c>
      <c r="P80" s="179" t="s">
        <v>35</v>
      </c>
    </row>
    <row r="81" spans="1:16" s="64" customFormat="1" ht="18.75" customHeight="1">
      <c r="A81" s="173"/>
      <c r="B81" s="199" t="s">
        <v>1047</v>
      </c>
      <c r="C81" s="200" t="s">
        <v>1048</v>
      </c>
      <c r="D81" s="201" t="s">
        <v>703</v>
      </c>
      <c r="E81" s="202">
        <v>16.3</v>
      </c>
      <c r="F81" s="203">
        <v>92.6</v>
      </c>
      <c r="G81" s="223" t="s">
        <v>41</v>
      </c>
      <c r="H81" s="222" t="s">
        <v>41</v>
      </c>
      <c r="I81" s="206">
        <v>1.3</v>
      </c>
      <c r="J81" s="206">
        <v>7.4</v>
      </c>
      <c r="K81" s="206">
        <v>17.6</v>
      </c>
      <c r="L81" s="207">
        <v>100</v>
      </c>
      <c r="M81" s="199" t="s">
        <v>1047</v>
      </c>
      <c r="N81" s="200" t="s">
        <v>33</v>
      </c>
      <c r="O81" s="201" t="s">
        <v>703</v>
      </c>
      <c r="P81" s="208" t="s">
        <v>35</v>
      </c>
    </row>
    <row r="82" spans="1:16" ht="18.75" customHeight="1" thickBot="1">
      <c r="A82" s="180"/>
      <c r="B82" s="181"/>
      <c r="C82" s="182"/>
      <c r="D82" s="183" t="s">
        <v>1030</v>
      </c>
      <c r="E82" s="211">
        <v>123</v>
      </c>
      <c r="F82" s="212">
        <v>81</v>
      </c>
      <c r="G82" s="213">
        <v>1.3</v>
      </c>
      <c r="H82" s="212">
        <v>0.9084556254367576</v>
      </c>
      <c r="I82" s="213">
        <v>27.6</v>
      </c>
      <c r="J82" s="212">
        <v>18.2</v>
      </c>
      <c r="K82" s="213">
        <v>151.9</v>
      </c>
      <c r="L82" s="214">
        <v>100</v>
      </c>
      <c r="M82" s="181"/>
      <c r="N82" s="182"/>
      <c r="O82" s="183"/>
      <c r="P82" s="184"/>
    </row>
    <row r="83" spans="1:16" s="64" customFormat="1" ht="18.75" customHeight="1">
      <c r="A83" s="215" t="s">
        <v>73</v>
      </c>
      <c r="B83" s="165" t="s">
        <v>74</v>
      </c>
      <c r="C83" s="166" t="s">
        <v>864</v>
      </c>
      <c r="D83" s="167" t="s">
        <v>704</v>
      </c>
      <c r="E83" s="168">
        <v>42.5</v>
      </c>
      <c r="F83" s="186">
        <v>78.125</v>
      </c>
      <c r="G83" s="168">
        <v>5.5</v>
      </c>
      <c r="H83" s="186">
        <v>10.11029411764706</v>
      </c>
      <c r="I83" s="168">
        <v>6.4</v>
      </c>
      <c r="J83" s="186">
        <v>11.764705882352942</v>
      </c>
      <c r="K83" s="168">
        <v>54.4</v>
      </c>
      <c r="L83" s="171">
        <v>100</v>
      </c>
      <c r="M83" s="165" t="s">
        <v>74</v>
      </c>
      <c r="N83" s="166" t="s">
        <v>864</v>
      </c>
      <c r="O83" s="167" t="s">
        <v>704</v>
      </c>
      <c r="P83" s="208" t="s">
        <v>37</v>
      </c>
    </row>
    <row r="84" spans="1:16" s="64" customFormat="1" ht="18.75" customHeight="1">
      <c r="A84" s="173"/>
      <c r="B84" s="174" t="s">
        <v>75</v>
      </c>
      <c r="C84" s="175" t="s">
        <v>864</v>
      </c>
      <c r="D84" s="176" t="s">
        <v>76</v>
      </c>
      <c r="E84" s="161">
        <v>63.5</v>
      </c>
      <c r="F84" s="177">
        <v>78.78411910669976</v>
      </c>
      <c r="G84" s="209">
        <v>5.5</v>
      </c>
      <c r="H84" s="210">
        <v>6.823821339950372</v>
      </c>
      <c r="I84" s="161">
        <v>11.6</v>
      </c>
      <c r="J84" s="177">
        <v>14.392059553349876</v>
      </c>
      <c r="K84" s="161">
        <v>80.6</v>
      </c>
      <c r="L84" s="216">
        <v>100</v>
      </c>
      <c r="M84" s="174" t="s">
        <v>75</v>
      </c>
      <c r="N84" s="175" t="s">
        <v>864</v>
      </c>
      <c r="O84" s="176" t="s">
        <v>76</v>
      </c>
      <c r="P84" s="179" t="s">
        <v>37</v>
      </c>
    </row>
    <row r="85" spans="1:16" ht="18.75" customHeight="1" thickBot="1">
      <c r="A85" s="180"/>
      <c r="B85" s="181"/>
      <c r="C85" s="182"/>
      <c r="D85" s="183" t="s">
        <v>8</v>
      </c>
      <c r="E85" s="213">
        <v>106</v>
      </c>
      <c r="F85" s="212">
        <v>78.51851851851852</v>
      </c>
      <c r="G85" s="213">
        <v>11</v>
      </c>
      <c r="H85" s="212">
        <v>8.148148148148149</v>
      </c>
      <c r="I85" s="213">
        <v>18</v>
      </c>
      <c r="J85" s="212">
        <v>13.333333333333334</v>
      </c>
      <c r="K85" s="213">
        <v>135</v>
      </c>
      <c r="L85" s="212">
        <v>100</v>
      </c>
      <c r="M85" s="181"/>
      <c r="N85" s="182"/>
      <c r="O85" s="183"/>
      <c r="P85" s="184"/>
    </row>
    <row r="86" spans="1:16" s="64" customFormat="1" ht="18.75" customHeight="1">
      <c r="A86" s="215" t="s">
        <v>77</v>
      </c>
      <c r="B86" s="165" t="s">
        <v>67</v>
      </c>
      <c r="C86" s="166" t="s">
        <v>954</v>
      </c>
      <c r="D86" s="167" t="s">
        <v>78</v>
      </c>
      <c r="E86" s="168">
        <v>3.5</v>
      </c>
      <c r="F86" s="186">
        <v>89.74358974358975</v>
      </c>
      <c r="G86" s="217" t="s">
        <v>41</v>
      </c>
      <c r="H86" s="218" t="s">
        <v>41</v>
      </c>
      <c r="I86" s="168">
        <v>0.4</v>
      </c>
      <c r="J86" s="186">
        <v>10.256410256410257</v>
      </c>
      <c r="K86" s="168">
        <v>3.9000000000000004</v>
      </c>
      <c r="L86" s="171">
        <v>100</v>
      </c>
      <c r="M86" s="165" t="s">
        <v>67</v>
      </c>
      <c r="N86" s="166" t="s">
        <v>954</v>
      </c>
      <c r="O86" s="167" t="s">
        <v>78</v>
      </c>
      <c r="P86" s="172" t="s">
        <v>955</v>
      </c>
    </row>
    <row r="87" spans="1:16" ht="18.75" customHeight="1" thickBot="1">
      <c r="A87" s="180"/>
      <c r="B87" s="181"/>
      <c r="C87" s="182"/>
      <c r="D87" s="183" t="s">
        <v>8</v>
      </c>
      <c r="E87" s="213">
        <v>3.5</v>
      </c>
      <c r="F87" s="212">
        <v>89.74358974358975</v>
      </c>
      <c r="G87" s="219" t="s">
        <v>41</v>
      </c>
      <c r="H87" s="220" t="s">
        <v>41</v>
      </c>
      <c r="I87" s="213">
        <v>0.4</v>
      </c>
      <c r="J87" s="212">
        <v>10.256410256410257</v>
      </c>
      <c r="K87" s="213">
        <v>3.9000000000000004</v>
      </c>
      <c r="L87" s="212">
        <v>100</v>
      </c>
      <c r="M87" s="181"/>
      <c r="N87" s="182"/>
      <c r="O87" s="183"/>
      <c r="P87" s="184"/>
    </row>
    <row r="88" spans="1:16" s="64" customFormat="1" ht="18.75" customHeight="1">
      <c r="A88" s="164" t="s">
        <v>79</v>
      </c>
      <c r="B88" s="165" t="s">
        <v>80</v>
      </c>
      <c r="C88" s="166" t="s">
        <v>864</v>
      </c>
      <c r="D88" s="167" t="s">
        <v>81</v>
      </c>
      <c r="E88" s="185">
        <v>62.9</v>
      </c>
      <c r="F88" s="186">
        <v>66.98615548455803</v>
      </c>
      <c r="G88" s="168">
        <v>4.3</v>
      </c>
      <c r="H88" s="186">
        <v>4.57933972310969</v>
      </c>
      <c r="I88" s="168">
        <v>26.7</v>
      </c>
      <c r="J88" s="186">
        <v>28.434504792332266</v>
      </c>
      <c r="K88" s="168">
        <v>93.9</v>
      </c>
      <c r="L88" s="187">
        <v>100</v>
      </c>
      <c r="M88" s="165" t="s">
        <v>80</v>
      </c>
      <c r="N88" s="166" t="s">
        <v>33</v>
      </c>
      <c r="O88" s="167" t="s">
        <v>82</v>
      </c>
      <c r="P88" s="172" t="s">
        <v>867</v>
      </c>
    </row>
    <row r="89" spans="1:16" s="64" customFormat="1" ht="18.75" customHeight="1">
      <c r="A89" s="173"/>
      <c r="B89" s="174"/>
      <c r="C89" s="175"/>
      <c r="D89" s="176"/>
      <c r="E89" s="196"/>
      <c r="F89" s="177"/>
      <c r="G89" s="197"/>
      <c r="H89" s="198"/>
      <c r="I89" s="161"/>
      <c r="J89" s="177"/>
      <c r="K89" s="161"/>
      <c r="L89" s="178"/>
      <c r="M89" s="174" t="s">
        <v>82</v>
      </c>
      <c r="N89" s="175" t="s">
        <v>33</v>
      </c>
      <c r="O89" s="176" t="s">
        <v>83</v>
      </c>
      <c r="P89" s="179" t="s">
        <v>866</v>
      </c>
    </row>
    <row r="90" spans="1:16" s="64" customFormat="1" ht="18.75" customHeight="1">
      <c r="A90" s="173"/>
      <c r="B90" s="188"/>
      <c r="C90" s="189"/>
      <c r="D90" s="190"/>
      <c r="E90" s="191"/>
      <c r="F90" s="192"/>
      <c r="G90" s="193"/>
      <c r="H90" s="192"/>
      <c r="I90" s="193"/>
      <c r="J90" s="193"/>
      <c r="K90" s="193"/>
      <c r="L90" s="194"/>
      <c r="M90" s="188" t="s">
        <v>83</v>
      </c>
      <c r="N90" s="189" t="s">
        <v>33</v>
      </c>
      <c r="O90" s="190" t="s">
        <v>81</v>
      </c>
      <c r="P90" s="195" t="s">
        <v>867</v>
      </c>
    </row>
    <row r="91" spans="1:16" s="64" customFormat="1" ht="18.75" customHeight="1">
      <c r="A91" s="173"/>
      <c r="B91" s="224" t="s">
        <v>83</v>
      </c>
      <c r="C91" s="225" t="s">
        <v>33</v>
      </c>
      <c r="D91" s="226" t="s">
        <v>84</v>
      </c>
      <c r="E91" s="227">
        <v>233.2</v>
      </c>
      <c r="F91" s="228">
        <v>85.45254672041041</v>
      </c>
      <c r="G91" s="229">
        <v>18.1</v>
      </c>
      <c r="H91" s="230">
        <v>6.632466104800294</v>
      </c>
      <c r="I91" s="231">
        <v>21.6</v>
      </c>
      <c r="J91" s="231">
        <v>7.914987174789301</v>
      </c>
      <c r="K91" s="231">
        <v>272.9</v>
      </c>
      <c r="L91" s="232">
        <v>100</v>
      </c>
      <c r="M91" s="224" t="s">
        <v>83</v>
      </c>
      <c r="N91" s="225" t="s">
        <v>33</v>
      </c>
      <c r="O91" s="226" t="s">
        <v>84</v>
      </c>
      <c r="P91" s="233" t="s">
        <v>867</v>
      </c>
    </row>
    <row r="92" spans="1:16" s="64" customFormat="1" ht="18.75" customHeight="1">
      <c r="A92" s="173"/>
      <c r="B92" s="174" t="s">
        <v>85</v>
      </c>
      <c r="C92" s="175" t="s">
        <v>33</v>
      </c>
      <c r="D92" s="176" t="s">
        <v>86</v>
      </c>
      <c r="E92" s="196">
        <v>150.3</v>
      </c>
      <c r="F92" s="177">
        <v>79.39778129952457</v>
      </c>
      <c r="G92" s="209">
        <v>4.5</v>
      </c>
      <c r="H92" s="210">
        <v>2.3771790808240887</v>
      </c>
      <c r="I92" s="161">
        <v>34.5</v>
      </c>
      <c r="J92" s="161">
        <v>18.225039619651344</v>
      </c>
      <c r="K92" s="161">
        <v>189.3</v>
      </c>
      <c r="L92" s="178">
        <v>100</v>
      </c>
      <c r="M92" s="174" t="s">
        <v>85</v>
      </c>
      <c r="N92" s="175" t="s">
        <v>33</v>
      </c>
      <c r="O92" s="176" t="s">
        <v>87</v>
      </c>
      <c r="P92" s="179" t="s">
        <v>956</v>
      </c>
    </row>
    <row r="93" spans="1:16" s="64" customFormat="1" ht="18.75" customHeight="1">
      <c r="A93" s="173"/>
      <c r="B93" s="174" t="s">
        <v>88</v>
      </c>
      <c r="C93" s="175" t="s">
        <v>33</v>
      </c>
      <c r="D93" s="176" t="s">
        <v>89</v>
      </c>
      <c r="E93" s="197" t="s">
        <v>41</v>
      </c>
      <c r="F93" s="198" t="s">
        <v>41</v>
      </c>
      <c r="G93" s="197" t="s">
        <v>41</v>
      </c>
      <c r="H93" s="198" t="s">
        <v>41</v>
      </c>
      <c r="I93" s="161">
        <v>3.3</v>
      </c>
      <c r="J93" s="161">
        <v>100</v>
      </c>
      <c r="K93" s="161">
        <v>3.3</v>
      </c>
      <c r="L93" s="178">
        <v>100</v>
      </c>
      <c r="M93" s="174" t="s">
        <v>87</v>
      </c>
      <c r="N93" s="175" t="s">
        <v>33</v>
      </c>
      <c r="O93" s="176" t="s">
        <v>90</v>
      </c>
      <c r="P93" s="179" t="s">
        <v>957</v>
      </c>
    </row>
    <row r="94" spans="1:16" s="64" customFormat="1" ht="18.75" customHeight="1">
      <c r="A94" s="173"/>
      <c r="B94" s="174"/>
      <c r="C94" s="175"/>
      <c r="D94" s="176"/>
      <c r="E94" s="196"/>
      <c r="F94" s="177"/>
      <c r="G94" s="209"/>
      <c r="H94" s="210"/>
      <c r="I94" s="161"/>
      <c r="J94" s="161"/>
      <c r="K94" s="161"/>
      <c r="L94" s="178"/>
      <c r="M94" s="174" t="s">
        <v>90</v>
      </c>
      <c r="N94" s="175" t="s">
        <v>33</v>
      </c>
      <c r="O94" s="176" t="s">
        <v>91</v>
      </c>
      <c r="P94" s="179" t="s">
        <v>37</v>
      </c>
    </row>
    <row r="95" spans="1:16" s="64" customFormat="1" ht="18.75" customHeight="1">
      <c r="A95" s="173"/>
      <c r="B95" s="174"/>
      <c r="C95" s="175"/>
      <c r="D95" s="176"/>
      <c r="E95" s="196"/>
      <c r="F95" s="177"/>
      <c r="G95" s="209"/>
      <c r="H95" s="210"/>
      <c r="I95" s="161"/>
      <c r="J95" s="161"/>
      <c r="K95" s="161"/>
      <c r="L95" s="178"/>
      <c r="M95" s="174" t="s">
        <v>91</v>
      </c>
      <c r="N95" s="175" t="s">
        <v>33</v>
      </c>
      <c r="O95" s="176" t="s">
        <v>92</v>
      </c>
      <c r="P95" s="179" t="s">
        <v>958</v>
      </c>
    </row>
    <row r="96" spans="1:16" s="64" customFormat="1" ht="18.75" customHeight="1">
      <c r="A96" s="173"/>
      <c r="B96" s="174"/>
      <c r="C96" s="175"/>
      <c r="D96" s="176"/>
      <c r="E96" s="196"/>
      <c r="F96" s="177"/>
      <c r="G96" s="209"/>
      <c r="H96" s="210"/>
      <c r="I96" s="161"/>
      <c r="J96" s="161"/>
      <c r="K96" s="161"/>
      <c r="L96" s="178"/>
      <c r="M96" s="174" t="s">
        <v>92</v>
      </c>
      <c r="N96" s="175" t="s">
        <v>33</v>
      </c>
      <c r="O96" s="176" t="s">
        <v>86</v>
      </c>
      <c r="P96" s="179" t="s">
        <v>37</v>
      </c>
    </row>
    <row r="97" spans="1:16" s="64" customFormat="1" ht="18.75" customHeight="1">
      <c r="A97" s="173"/>
      <c r="B97" s="174"/>
      <c r="C97" s="175"/>
      <c r="D97" s="176"/>
      <c r="E97" s="196"/>
      <c r="F97" s="177"/>
      <c r="G97" s="209"/>
      <c r="H97" s="210"/>
      <c r="I97" s="161"/>
      <c r="J97" s="161"/>
      <c r="K97" s="161"/>
      <c r="L97" s="178"/>
      <c r="M97" s="174" t="s">
        <v>88</v>
      </c>
      <c r="N97" s="175" t="s">
        <v>33</v>
      </c>
      <c r="O97" s="176" t="s">
        <v>89</v>
      </c>
      <c r="P97" s="179" t="s">
        <v>37</v>
      </c>
    </row>
    <row r="98" spans="1:16" s="64" customFormat="1" ht="18.75" customHeight="1">
      <c r="A98" s="173"/>
      <c r="B98" s="199" t="s">
        <v>727</v>
      </c>
      <c r="C98" s="200" t="s">
        <v>959</v>
      </c>
      <c r="D98" s="201" t="s">
        <v>707</v>
      </c>
      <c r="E98" s="202">
        <v>50.2</v>
      </c>
      <c r="F98" s="203">
        <v>66.22691292875989</v>
      </c>
      <c r="G98" s="204">
        <v>15.4</v>
      </c>
      <c r="H98" s="205">
        <v>20.316622691292874</v>
      </c>
      <c r="I98" s="206">
        <v>10.2</v>
      </c>
      <c r="J98" s="206">
        <v>13.456464379947228</v>
      </c>
      <c r="K98" s="206">
        <v>75.80000000000001</v>
      </c>
      <c r="L98" s="207">
        <v>100</v>
      </c>
      <c r="M98" s="199" t="s">
        <v>727</v>
      </c>
      <c r="N98" s="200" t="s">
        <v>959</v>
      </c>
      <c r="O98" s="201" t="s">
        <v>707</v>
      </c>
      <c r="P98" s="208" t="s">
        <v>960</v>
      </c>
    </row>
    <row r="99" spans="1:16" ht="18.75" customHeight="1" thickBot="1">
      <c r="A99" s="180"/>
      <c r="B99" s="181"/>
      <c r="C99" s="182"/>
      <c r="D99" s="183" t="s">
        <v>8</v>
      </c>
      <c r="E99" s="211">
        <v>496.6</v>
      </c>
      <c r="F99" s="212">
        <v>78.18010075566751</v>
      </c>
      <c r="G99" s="213">
        <v>42.300000000000004</v>
      </c>
      <c r="H99" s="212">
        <v>6.659319899244334</v>
      </c>
      <c r="I99" s="213">
        <v>96.3</v>
      </c>
      <c r="J99" s="212">
        <v>15.160579345088163</v>
      </c>
      <c r="K99" s="213">
        <v>635.1999999999999</v>
      </c>
      <c r="L99" s="214">
        <v>100</v>
      </c>
      <c r="M99" s="234"/>
      <c r="N99" s="182"/>
      <c r="O99" s="183"/>
      <c r="P99" s="184"/>
    </row>
    <row r="100" spans="1:16" s="64" customFormat="1" ht="18.75" customHeight="1">
      <c r="A100" s="215" t="s">
        <v>93</v>
      </c>
      <c r="B100" s="165" t="s">
        <v>94</v>
      </c>
      <c r="C100" s="166" t="s">
        <v>936</v>
      </c>
      <c r="D100" s="167" t="s">
        <v>85</v>
      </c>
      <c r="E100" s="168">
        <v>277.7</v>
      </c>
      <c r="F100" s="186">
        <v>80.09806749351024</v>
      </c>
      <c r="G100" s="235">
        <v>17.5</v>
      </c>
      <c r="H100" s="236">
        <v>5.047591577732911</v>
      </c>
      <c r="I100" s="168">
        <v>51.5</v>
      </c>
      <c r="J100" s="186">
        <v>14.854340928756852</v>
      </c>
      <c r="K100" s="168">
        <v>346.7</v>
      </c>
      <c r="L100" s="186">
        <v>100</v>
      </c>
      <c r="M100" s="165" t="s">
        <v>94</v>
      </c>
      <c r="N100" s="166" t="s">
        <v>961</v>
      </c>
      <c r="O100" s="167" t="s">
        <v>95</v>
      </c>
      <c r="P100" s="172" t="s">
        <v>68</v>
      </c>
    </row>
    <row r="101" spans="1:16" s="64" customFormat="1" ht="18.75" customHeight="1">
      <c r="A101" s="237"/>
      <c r="B101" s="174"/>
      <c r="C101" s="175"/>
      <c r="D101" s="176"/>
      <c r="E101" s="161"/>
      <c r="F101" s="177"/>
      <c r="G101" s="209"/>
      <c r="H101" s="210"/>
      <c r="I101" s="161"/>
      <c r="J101" s="177"/>
      <c r="K101" s="161"/>
      <c r="L101" s="177"/>
      <c r="M101" s="238" t="s">
        <v>95</v>
      </c>
      <c r="N101" s="175" t="s">
        <v>33</v>
      </c>
      <c r="O101" s="176" t="s">
        <v>85</v>
      </c>
      <c r="P101" s="179" t="s">
        <v>37</v>
      </c>
    </row>
    <row r="102" spans="1:16" s="64" customFormat="1" ht="16.5" customHeight="1">
      <c r="A102" s="239"/>
      <c r="B102" s="199" t="s">
        <v>962</v>
      </c>
      <c r="C102" s="200" t="s">
        <v>961</v>
      </c>
      <c r="D102" s="201" t="s">
        <v>963</v>
      </c>
      <c r="E102" s="206"/>
      <c r="F102" s="203"/>
      <c r="G102" s="204">
        <v>1.9</v>
      </c>
      <c r="H102" s="205">
        <v>100</v>
      </c>
      <c r="I102" s="206"/>
      <c r="J102" s="203"/>
      <c r="K102" s="206">
        <v>1.9</v>
      </c>
      <c r="L102" s="203">
        <v>100</v>
      </c>
      <c r="M102" s="199" t="s">
        <v>962</v>
      </c>
      <c r="N102" s="200" t="s">
        <v>964</v>
      </c>
      <c r="O102" s="201" t="s">
        <v>963</v>
      </c>
      <c r="P102" s="208" t="s">
        <v>965</v>
      </c>
    </row>
    <row r="103" spans="1:16" s="64" customFormat="1" ht="16.5" customHeight="1">
      <c r="A103" s="239"/>
      <c r="B103" s="238" t="s">
        <v>962</v>
      </c>
      <c r="C103" s="240" t="s">
        <v>864</v>
      </c>
      <c r="D103" s="241" t="s">
        <v>966</v>
      </c>
      <c r="E103" s="242"/>
      <c r="F103" s="243"/>
      <c r="G103" s="244"/>
      <c r="H103" s="245"/>
      <c r="I103" s="242">
        <v>1.5</v>
      </c>
      <c r="J103" s="242">
        <v>100</v>
      </c>
      <c r="K103" s="242">
        <v>1.5</v>
      </c>
      <c r="L103" s="177">
        <v>100</v>
      </c>
      <c r="M103" s="238" t="s">
        <v>962</v>
      </c>
      <c r="N103" s="240" t="s">
        <v>864</v>
      </c>
      <c r="O103" s="241" t="s">
        <v>966</v>
      </c>
      <c r="P103" s="179" t="s">
        <v>867</v>
      </c>
    </row>
    <row r="104" spans="1:16" ht="18.75" customHeight="1" thickBot="1">
      <c r="A104" s="180"/>
      <c r="B104" s="181"/>
      <c r="C104" s="182"/>
      <c r="D104" s="183" t="s">
        <v>8</v>
      </c>
      <c r="E104" s="213">
        <v>277.7</v>
      </c>
      <c r="F104" s="212">
        <v>79.32019423021994</v>
      </c>
      <c r="G104" s="213">
        <v>19.4</v>
      </c>
      <c r="H104" s="212">
        <v>5.5412739217366465</v>
      </c>
      <c r="I104" s="213">
        <v>53</v>
      </c>
      <c r="J104" s="212">
        <v>15.138531848043419</v>
      </c>
      <c r="K104" s="213">
        <v>350.09999999999997</v>
      </c>
      <c r="L104" s="212">
        <v>100</v>
      </c>
      <c r="M104" s="181"/>
      <c r="N104" s="182"/>
      <c r="O104" s="183"/>
      <c r="P104" s="184"/>
    </row>
    <row r="105" spans="1:16" s="64" customFormat="1" ht="18.75" customHeight="1">
      <c r="A105" s="215" t="s">
        <v>96</v>
      </c>
      <c r="B105" s="165" t="s">
        <v>53</v>
      </c>
      <c r="C105" s="166" t="s">
        <v>864</v>
      </c>
      <c r="D105" s="167" t="s">
        <v>708</v>
      </c>
      <c r="E105" s="168">
        <v>365.1</v>
      </c>
      <c r="F105" s="186">
        <v>74.95380825292548</v>
      </c>
      <c r="G105" s="235">
        <v>63.2</v>
      </c>
      <c r="H105" s="236">
        <v>12.97474851159926</v>
      </c>
      <c r="I105" s="168">
        <v>58.8</v>
      </c>
      <c r="J105" s="186">
        <v>12.071443235475261</v>
      </c>
      <c r="K105" s="168">
        <v>487.1</v>
      </c>
      <c r="L105" s="186">
        <v>100</v>
      </c>
      <c r="M105" s="165" t="s">
        <v>53</v>
      </c>
      <c r="N105" s="166" t="s">
        <v>864</v>
      </c>
      <c r="O105" s="167" t="s">
        <v>708</v>
      </c>
      <c r="P105" s="172" t="s">
        <v>37</v>
      </c>
    </row>
    <row r="106" spans="1:16" ht="18.75" customHeight="1" thickBot="1">
      <c r="A106" s="180"/>
      <c r="B106" s="181"/>
      <c r="C106" s="182"/>
      <c r="D106" s="183" t="s">
        <v>8</v>
      </c>
      <c r="E106" s="213">
        <v>365.1</v>
      </c>
      <c r="F106" s="212">
        <v>74.95380825292548</v>
      </c>
      <c r="G106" s="213">
        <v>63.2</v>
      </c>
      <c r="H106" s="212">
        <v>12.97474851159926</v>
      </c>
      <c r="I106" s="213">
        <v>58.8</v>
      </c>
      <c r="J106" s="212">
        <v>12.071443235475261</v>
      </c>
      <c r="K106" s="213">
        <v>487.1</v>
      </c>
      <c r="L106" s="212">
        <v>100</v>
      </c>
      <c r="M106" s="181"/>
      <c r="N106" s="182"/>
      <c r="O106" s="183"/>
      <c r="P106" s="184"/>
    </row>
    <row r="107" spans="1:16" s="65" customFormat="1" ht="16.5" customHeight="1">
      <c r="A107" s="246" t="s">
        <v>97</v>
      </c>
      <c r="B107" s="247" t="s">
        <v>1052</v>
      </c>
      <c r="C107" s="248" t="s">
        <v>1053</v>
      </c>
      <c r="D107" s="249" t="s">
        <v>1054</v>
      </c>
      <c r="E107" s="250" t="s">
        <v>41</v>
      </c>
      <c r="F107" s="251" t="s">
        <v>41</v>
      </c>
      <c r="G107" s="250" t="s">
        <v>41</v>
      </c>
      <c r="H107" s="251" t="s">
        <v>41</v>
      </c>
      <c r="I107" s="252">
        <v>1.5</v>
      </c>
      <c r="J107" s="253">
        <v>100</v>
      </c>
      <c r="K107" s="252">
        <v>1.5</v>
      </c>
      <c r="L107" s="253">
        <v>100</v>
      </c>
      <c r="M107" s="247" t="s">
        <v>1052</v>
      </c>
      <c r="N107" s="254" t="s">
        <v>33</v>
      </c>
      <c r="O107" s="249" t="s">
        <v>1054</v>
      </c>
      <c r="P107" s="255" t="s">
        <v>1055</v>
      </c>
    </row>
    <row r="108" spans="1:16" s="65" customFormat="1" ht="16.5" customHeight="1">
      <c r="A108" s="256"/>
      <c r="B108" s="257" t="s">
        <v>967</v>
      </c>
      <c r="C108" s="258" t="s">
        <v>864</v>
      </c>
      <c r="D108" s="259" t="s">
        <v>968</v>
      </c>
      <c r="E108" s="260">
        <v>59</v>
      </c>
      <c r="F108" s="261">
        <v>40.77401520387008</v>
      </c>
      <c r="G108" s="262">
        <v>38.5</v>
      </c>
      <c r="H108" s="261">
        <v>26.606772633033867</v>
      </c>
      <c r="I108" s="263">
        <v>47.2</v>
      </c>
      <c r="J108" s="261">
        <v>32.619212163096066</v>
      </c>
      <c r="K108" s="263">
        <v>144.7</v>
      </c>
      <c r="L108" s="264">
        <v>100</v>
      </c>
      <c r="M108" s="257" t="s">
        <v>967</v>
      </c>
      <c r="N108" s="258" t="s">
        <v>864</v>
      </c>
      <c r="O108" s="259" t="s">
        <v>968</v>
      </c>
      <c r="P108" s="265" t="s">
        <v>869</v>
      </c>
    </row>
    <row r="109" spans="1:16" s="65" customFormat="1" ht="16.5" customHeight="1">
      <c r="A109" s="256"/>
      <c r="B109" s="257" t="s">
        <v>969</v>
      </c>
      <c r="C109" s="258" t="s">
        <v>946</v>
      </c>
      <c r="D109" s="259" t="s">
        <v>970</v>
      </c>
      <c r="E109" s="260">
        <v>2.3</v>
      </c>
      <c r="F109" s="261">
        <v>51.11111111111111</v>
      </c>
      <c r="G109" s="262" t="s">
        <v>865</v>
      </c>
      <c r="H109" s="266" t="s">
        <v>865</v>
      </c>
      <c r="I109" s="263">
        <v>2.2</v>
      </c>
      <c r="J109" s="261">
        <v>48.88888888888889</v>
      </c>
      <c r="K109" s="263">
        <v>4.5</v>
      </c>
      <c r="L109" s="264">
        <v>100</v>
      </c>
      <c r="M109" s="257" t="s">
        <v>969</v>
      </c>
      <c r="N109" s="258" t="s">
        <v>864</v>
      </c>
      <c r="O109" s="259" t="s">
        <v>970</v>
      </c>
      <c r="P109" s="265" t="s">
        <v>867</v>
      </c>
    </row>
    <row r="110" spans="1:16" s="65" customFormat="1" ht="16.5" customHeight="1">
      <c r="A110" s="256"/>
      <c r="B110" s="257" t="s">
        <v>971</v>
      </c>
      <c r="C110" s="258" t="s">
        <v>864</v>
      </c>
      <c r="D110" s="259" t="s">
        <v>968</v>
      </c>
      <c r="E110" s="260">
        <v>7.3</v>
      </c>
      <c r="F110" s="261">
        <v>57.48031496062992</v>
      </c>
      <c r="G110" s="262">
        <v>3.1</v>
      </c>
      <c r="H110" s="261">
        <v>24.409448818897637</v>
      </c>
      <c r="I110" s="263">
        <v>2.3</v>
      </c>
      <c r="J110" s="261">
        <v>18.11023622047244</v>
      </c>
      <c r="K110" s="263">
        <v>12.7</v>
      </c>
      <c r="L110" s="264">
        <v>100</v>
      </c>
      <c r="M110" s="257" t="s">
        <v>971</v>
      </c>
      <c r="N110" s="258" t="s">
        <v>864</v>
      </c>
      <c r="O110" s="259" t="s">
        <v>968</v>
      </c>
      <c r="P110" s="265" t="s">
        <v>867</v>
      </c>
    </row>
    <row r="111" spans="1:16" s="65" customFormat="1" ht="16.5" customHeight="1">
      <c r="A111" s="256"/>
      <c r="B111" s="257" t="s">
        <v>1001</v>
      </c>
      <c r="C111" s="258" t="s">
        <v>1003</v>
      </c>
      <c r="D111" s="259" t="s">
        <v>1002</v>
      </c>
      <c r="E111" s="260">
        <v>26.9</v>
      </c>
      <c r="F111" s="261">
        <v>48.7</v>
      </c>
      <c r="G111" s="262">
        <v>16.4</v>
      </c>
      <c r="H111" s="261">
        <v>29.7</v>
      </c>
      <c r="I111" s="263">
        <v>11.9</v>
      </c>
      <c r="J111" s="261">
        <v>21.6</v>
      </c>
      <c r="K111" s="263">
        <v>55.199999999999996</v>
      </c>
      <c r="L111" s="264">
        <v>100</v>
      </c>
      <c r="M111" s="257" t="s">
        <v>1001</v>
      </c>
      <c r="N111" s="258" t="s">
        <v>1003</v>
      </c>
      <c r="O111" s="259" t="s">
        <v>1002</v>
      </c>
      <c r="P111" s="265" t="s">
        <v>869</v>
      </c>
    </row>
    <row r="112" spans="1:16" s="65" customFormat="1" ht="16.5" customHeight="1">
      <c r="A112" s="256"/>
      <c r="B112" s="257" t="s">
        <v>972</v>
      </c>
      <c r="C112" s="258" t="s">
        <v>864</v>
      </c>
      <c r="D112" s="259" t="s">
        <v>98</v>
      </c>
      <c r="E112" s="260">
        <v>4.6</v>
      </c>
      <c r="F112" s="261">
        <v>15.032679738562091</v>
      </c>
      <c r="G112" s="262" t="s">
        <v>41</v>
      </c>
      <c r="H112" s="266" t="s">
        <v>41</v>
      </c>
      <c r="I112" s="263">
        <v>26</v>
      </c>
      <c r="J112" s="261">
        <v>84.9673202614379</v>
      </c>
      <c r="K112" s="263">
        <v>30.6</v>
      </c>
      <c r="L112" s="264">
        <v>100</v>
      </c>
      <c r="M112" s="257" t="s">
        <v>972</v>
      </c>
      <c r="N112" s="258" t="s">
        <v>864</v>
      </c>
      <c r="O112" s="259" t="s">
        <v>973</v>
      </c>
      <c r="P112" s="265" t="s">
        <v>869</v>
      </c>
    </row>
    <row r="113" spans="1:16" s="64" customFormat="1" ht="16.5" customHeight="1">
      <c r="A113" s="256"/>
      <c r="B113" s="257"/>
      <c r="C113" s="258"/>
      <c r="D113" s="259"/>
      <c r="E113" s="260"/>
      <c r="F113" s="261"/>
      <c r="G113" s="267"/>
      <c r="H113" s="268"/>
      <c r="I113" s="263"/>
      <c r="J113" s="261"/>
      <c r="K113" s="263"/>
      <c r="L113" s="264"/>
      <c r="M113" s="269" t="s">
        <v>973</v>
      </c>
      <c r="N113" s="258" t="s">
        <v>33</v>
      </c>
      <c r="O113" s="259" t="s">
        <v>98</v>
      </c>
      <c r="P113" s="265" t="s">
        <v>68</v>
      </c>
    </row>
    <row r="114" spans="1:16" s="64" customFormat="1" ht="16.5" customHeight="1" thickBot="1">
      <c r="A114" s="270"/>
      <c r="B114" s="271"/>
      <c r="C114" s="272"/>
      <c r="D114" s="273" t="s">
        <v>8</v>
      </c>
      <c r="E114" s="274">
        <v>100.1</v>
      </c>
      <c r="F114" s="275">
        <f>E114/$K$114*100</f>
        <v>40.168539325842694</v>
      </c>
      <c r="G114" s="276">
        <v>58</v>
      </c>
      <c r="H114" s="275">
        <f>G114/$K$114*100</f>
        <v>23.27447833065811</v>
      </c>
      <c r="I114" s="276">
        <v>91.1</v>
      </c>
      <c r="J114" s="275">
        <f>I114/$K$114*100</f>
        <v>36.55698234349919</v>
      </c>
      <c r="K114" s="276">
        <v>249.2</v>
      </c>
      <c r="L114" s="277">
        <v>100</v>
      </c>
      <c r="M114" s="271"/>
      <c r="N114" s="272"/>
      <c r="O114" s="273"/>
      <c r="P114" s="278"/>
    </row>
    <row r="115" spans="1:16" s="64" customFormat="1" ht="18.75" customHeight="1">
      <c r="A115" s="215" t="s">
        <v>99</v>
      </c>
      <c r="B115" s="165" t="s">
        <v>728</v>
      </c>
      <c r="C115" s="166" t="s">
        <v>864</v>
      </c>
      <c r="D115" s="167" t="s">
        <v>709</v>
      </c>
      <c r="E115" s="168">
        <v>77.1</v>
      </c>
      <c r="F115" s="186">
        <v>41.720779220779214</v>
      </c>
      <c r="G115" s="235">
        <v>69.9</v>
      </c>
      <c r="H115" s="236">
        <v>37.824675324675326</v>
      </c>
      <c r="I115" s="168">
        <v>37.8</v>
      </c>
      <c r="J115" s="186">
        <v>20.454545454545453</v>
      </c>
      <c r="K115" s="168">
        <v>184.8</v>
      </c>
      <c r="L115" s="186">
        <v>100</v>
      </c>
      <c r="M115" s="165" t="s">
        <v>728</v>
      </c>
      <c r="N115" s="166" t="s">
        <v>864</v>
      </c>
      <c r="O115" s="167" t="s">
        <v>100</v>
      </c>
      <c r="P115" s="172" t="s">
        <v>37</v>
      </c>
    </row>
    <row r="116" spans="1:16" s="64" customFormat="1" ht="18.75" customHeight="1">
      <c r="A116" s="237"/>
      <c r="B116" s="174"/>
      <c r="C116" s="175"/>
      <c r="D116" s="176"/>
      <c r="E116" s="161"/>
      <c r="F116" s="177"/>
      <c r="G116" s="209"/>
      <c r="H116" s="210"/>
      <c r="I116" s="161"/>
      <c r="J116" s="177"/>
      <c r="K116" s="161"/>
      <c r="L116" s="177"/>
      <c r="M116" s="238" t="s">
        <v>100</v>
      </c>
      <c r="N116" s="175" t="s">
        <v>33</v>
      </c>
      <c r="O116" s="176" t="s">
        <v>709</v>
      </c>
      <c r="P116" s="179" t="s">
        <v>868</v>
      </c>
    </row>
    <row r="117" spans="1:16" ht="18.75" customHeight="1" thickBot="1">
      <c r="A117" s="180"/>
      <c r="B117" s="181"/>
      <c r="C117" s="182"/>
      <c r="D117" s="183" t="s">
        <v>8</v>
      </c>
      <c r="E117" s="213">
        <v>77.1</v>
      </c>
      <c r="F117" s="212">
        <v>41.720779220779214</v>
      </c>
      <c r="G117" s="162">
        <v>69.9</v>
      </c>
      <c r="H117" s="163">
        <v>37.824675324675326</v>
      </c>
      <c r="I117" s="213">
        <v>37.8</v>
      </c>
      <c r="J117" s="212">
        <v>20.454545454545453</v>
      </c>
      <c r="K117" s="213">
        <v>184.8</v>
      </c>
      <c r="L117" s="212">
        <v>100</v>
      </c>
      <c r="M117" s="181"/>
      <c r="N117" s="182"/>
      <c r="O117" s="183"/>
      <c r="P117" s="184"/>
    </row>
    <row r="118" spans="1:16" s="64" customFormat="1" ht="18.75" customHeight="1">
      <c r="A118" s="215" t="s">
        <v>101</v>
      </c>
      <c r="B118" s="165" t="s">
        <v>1032</v>
      </c>
      <c r="C118" s="166" t="s">
        <v>1003</v>
      </c>
      <c r="D118" s="167" t="s">
        <v>1033</v>
      </c>
      <c r="E118" s="235">
        <f>25.3-G118-I118</f>
        <v>5.600000000000003</v>
      </c>
      <c r="F118" s="236">
        <f>+E118/$K118*100</f>
        <v>22.134387351778663</v>
      </c>
      <c r="G118" s="235">
        <v>6.1</v>
      </c>
      <c r="H118" s="236">
        <f>+G118/$K118*100</f>
        <v>24.110671936758887</v>
      </c>
      <c r="I118" s="235">
        <v>13.6</v>
      </c>
      <c r="J118" s="236">
        <f>+I118/$K118*100</f>
        <v>53.75494071146244</v>
      </c>
      <c r="K118" s="235">
        <f>+E118+G118+I118</f>
        <v>25.300000000000004</v>
      </c>
      <c r="L118" s="236">
        <v>100</v>
      </c>
      <c r="M118" s="165" t="s">
        <v>1032</v>
      </c>
      <c r="N118" s="166" t="s">
        <v>1003</v>
      </c>
      <c r="O118" s="167" t="s">
        <v>1033</v>
      </c>
      <c r="P118" s="172" t="s">
        <v>35</v>
      </c>
    </row>
    <row r="119" spans="1:16" ht="18.75" customHeight="1" thickBot="1">
      <c r="A119" s="180"/>
      <c r="B119" s="181"/>
      <c r="C119" s="182"/>
      <c r="D119" s="183" t="s">
        <v>1030</v>
      </c>
      <c r="E119" s="162">
        <f>+E118</f>
        <v>5.600000000000003</v>
      </c>
      <c r="F119" s="163">
        <f>+E119/$K119*100</f>
        <v>22.134387351778663</v>
      </c>
      <c r="G119" s="162">
        <f>+G118</f>
        <v>6.1</v>
      </c>
      <c r="H119" s="163">
        <f>+G119/$K119*100</f>
        <v>24.110671936758887</v>
      </c>
      <c r="I119" s="162">
        <f>+I118</f>
        <v>13.6</v>
      </c>
      <c r="J119" s="163">
        <f>+I119/$K119*100</f>
        <v>53.75494071146244</v>
      </c>
      <c r="K119" s="162">
        <f>+E119+G119+I119</f>
        <v>25.300000000000004</v>
      </c>
      <c r="L119" s="163">
        <v>100</v>
      </c>
      <c r="M119" s="181"/>
      <c r="N119" s="182"/>
      <c r="O119" s="183"/>
      <c r="P119" s="184"/>
    </row>
    <row r="120" spans="1:16" s="64" customFormat="1" ht="18.75" customHeight="1">
      <c r="A120" s="164" t="s">
        <v>22</v>
      </c>
      <c r="B120" s="165" t="s">
        <v>102</v>
      </c>
      <c r="C120" s="166" t="s">
        <v>954</v>
      </c>
      <c r="D120" s="167" t="s">
        <v>103</v>
      </c>
      <c r="E120" s="185">
        <v>43.1</v>
      </c>
      <c r="F120" s="186">
        <v>51.74069627851141</v>
      </c>
      <c r="G120" s="168">
        <v>1.4</v>
      </c>
      <c r="H120" s="186">
        <v>1.680672268907563</v>
      </c>
      <c r="I120" s="168">
        <v>38.8</v>
      </c>
      <c r="J120" s="186">
        <v>46.578631452581035</v>
      </c>
      <c r="K120" s="168">
        <v>83.3</v>
      </c>
      <c r="L120" s="187">
        <v>100</v>
      </c>
      <c r="M120" s="165" t="s">
        <v>102</v>
      </c>
      <c r="N120" s="166" t="s">
        <v>954</v>
      </c>
      <c r="O120" s="167" t="s">
        <v>103</v>
      </c>
      <c r="P120" s="172" t="s">
        <v>955</v>
      </c>
    </row>
    <row r="121" spans="1:16" s="64" customFormat="1" ht="18.75" customHeight="1">
      <c r="A121" s="173"/>
      <c r="B121" s="174" t="s">
        <v>729</v>
      </c>
      <c r="C121" s="175" t="s">
        <v>33</v>
      </c>
      <c r="D121" s="176" t="s">
        <v>710</v>
      </c>
      <c r="E121" s="279" t="s">
        <v>41</v>
      </c>
      <c r="F121" s="198" t="s">
        <v>41</v>
      </c>
      <c r="G121" s="197" t="s">
        <v>41</v>
      </c>
      <c r="H121" s="198" t="s">
        <v>41</v>
      </c>
      <c r="I121" s="161">
        <v>2.7</v>
      </c>
      <c r="J121" s="177">
        <v>100</v>
      </c>
      <c r="K121" s="161">
        <v>2.7</v>
      </c>
      <c r="L121" s="178">
        <v>100</v>
      </c>
      <c r="M121" s="174" t="s">
        <v>729</v>
      </c>
      <c r="N121" s="175" t="s">
        <v>33</v>
      </c>
      <c r="O121" s="176" t="s">
        <v>710</v>
      </c>
      <c r="P121" s="179" t="s">
        <v>37</v>
      </c>
    </row>
    <row r="122" spans="1:16" s="64" customFormat="1" ht="18.75" customHeight="1">
      <c r="A122" s="173"/>
      <c r="B122" s="174" t="s">
        <v>730</v>
      </c>
      <c r="C122" s="175" t="s">
        <v>864</v>
      </c>
      <c r="D122" s="176" t="s">
        <v>711</v>
      </c>
      <c r="E122" s="191">
        <v>9</v>
      </c>
      <c r="F122" s="192">
        <v>70.86614173228347</v>
      </c>
      <c r="G122" s="193">
        <v>0</v>
      </c>
      <c r="H122" s="192">
        <v>0</v>
      </c>
      <c r="I122" s="193">
        <v>3.7</v>
      </c>
      <c r="J122" s="192">
        <v>29.13385826771654</v>
      </c>
      <c r="K122" s="193">
        <v>12.7</v>
      </c>
      <c r="L122" s="194">
        <v>100</v>
      </c>
      <c r="M122" s="174" t="s">
        <v>730</v>
      </c>
      <c r="N122" s="175" t="s">
        <v>33</v>
      </c>
      <c r="O122" s="176" t="s">
        <v>711</v>
      </c>
      <c r="P122" s="179" t="s">
        <v>37</v>
      </c>
    </row>
    <row r="123" spans="1:16" s="64" customFormat="1" ht="16.5" customHeight="1">
      <c r="A123" s="280"/>
      <c r="B123" s="224" t="s">
        <v>974</v>
      </c>
      <c r="C123" s="225" t="s">
        <v>33</v>
      </c>
      <c r="D123" s="226" t="s">
        <v>975</v>
      </c>
      <c r="E123" s="227">
        <v>12.2</v>
      </c>
      <c r="F123" s="228">
        <v>35.77712609970674</v>
      </c>
      <c r="G123" s="229">
        <v>15.5</v>
      </c>
      <c r="H123" s="230">
        <v>45.45454545454545</v>
      </c>
      <c r="I123" s="231">
        <v>6.4</v>
      </c>
      <c r="J123" s="231">
        <v>18.7683284457478</v>
      </c>
      <c r="K123" s="231">
        <v>34.1</v>
      </c>
      <c r="L123" s="232">
        <v>100</v>
      </c>
      <c r="M123" s="224" t="s">
        <v>974</v>
      </c>
      <c r="N123" s="225" t="s">
        <v>33</v>
      </c>
      <c r="O123" s="226" t="s">
        <v>975</v>
      </c>
      <c r="P123" s="233" t="s">
        <v>868</v>
      </c>
    </row>
    <row r="124" spans="1:16" s="64" customFormat="1" ht="18.75" customHeight="1">
      <c r="A124" s="173"/>
      <c r="B124" s="199" t="s">
        <v>731</v>
      </c>
      <c r="C124" s="200" t="s">
        <v>33</v>
      </c>
      <c r="D124" s="201" t="s">
        <v>104</v>
      </c>
      <c r="E124" s="202">
        <v>55.4</v>
      </c>
      <c r="F124" s="203">
        <v>80.52325581395348</v>
      </c>
      <c r="G124" s="204">
        <v>4.7</v>
      </c>
      <c r="H124" s="205">
        <v>6.83139534883721</v>
      </c>
      <c r="I124" s="206">
        <v>8.7</v>
      </c>
      <c r="J124" s="206">
        <v>12.645348837209303</v>
      </c>
      <c r="K124" s="206">
        <v>68.8</v>
      </c>
      <c r="L124" s="207">
        <v>100</v>
      </c>
      <c r="M124" s="199" t="s">
        <v>731</v>
      </c>
      <c r="N124" s="200" t="s">
        <v>33</v>
      </c>
      <c r="O124" s="201" t="s">
        <v>105</v>
      </c>
      <c r="P124" s="208" t="s">
        <v>37</v>
      </c>
    </row>
    <row r="125" spans="1:16" s="64" customFormat="1" ht="18.75" customHeight="1">
      <c r="A125" s="173"/>
      <c r="B125" s="188"/>
      <c r="C125" s="189"/>
      <c r="D125" s="190"/>
      <c r="E125" s="191"/>
      <c r="F125" s="192"/>
      <c r="G125" s="281"/>
      <c r="H125" s="282"/>
      <c r="I125" s="193"/>
      <c r="J125" s="193"/>
      <c r="K125" s="193"/>
      <c r="L125" s="194"/>
      <c r="M125" s="188" t="s">
        <v>105</v>
      </c>
      <c r="N125" s="189" t="s">
        <v>33</v>
      </c>
      <c r="O125" s="190" t="s">
        <v>104</v>
      </c>
      <c r="P125" s="195" t="s">
        <v>976</v>
      </c>
    </row>
    <row r="126" spans="1:16" s="64" customFormat="1" ht="18.75" customHeight="1">
      <c r="A126" s="173"/>
      <c r="B126" s="199" t="s">
        <v>106</v>
      </c>
      <c r="C126" s="200" t="s">
        <v>33</v>
      </c>
      <c r="D126" s="201" t="s">
        <v>712</v>
      </c>
      <c r="E126" s="202">
        <v>19.4</v>
      </c>
      <c r="F126" s="203">
        <v>34.89208633093524</v>
      </c>
      <c r="G126" s="204">
        <v>0.5</v>
      </c>
      <c r="H126" s="205">
        <v>0.8992805755395683</v>
      </c>
      <c r="I126" s="206">
        <v>35.7</v>
      </c>
      <c r="J126" s="206">
        <v>64.20863309352518</v>
      </c>
      <c r="K126" s="206">
        <v>55.6</v>
      </c>
      <c r="L126" s="207">
        <v>100</v>
      </c>
      <c r="M126" s="199" t="s">
        <v>106</v>
      </c>
      <c r="N126" s="200" t="s">
        <v>33</v>
      </c>
      <c r="O126" s="201" t="s">
        <v>107</v>
      </c>
      <c r="P126" s="208" t="s">
        <v>977</v>
      </c>
    </row>
    <row r="127" spans="1:16" s="64" customFormat="1" ht="18.75" customHeight="1">
      <c r="A127" s="173"/>
      <c r="B127" s="174"/>
      <c r="C127" s="175"/>
      <c r="D127" s="176"/>
      <c r="E127" s="197"/>
      <c r="F127" s="198"/>
      <c r="G127" s="197"/>
      <c r="H127" s="198"/>
      <c r="I127" s="161"/>
      <c r="J127" s="161"/>
      <c r="K127" s="161"/>
      <c r="L127" s="178"/>
      <c r="M127" s="174" t="s">
        <v>107</v>
      </c>
      <c r="N127" s="175" t="s">
        <v>33</v>
      </c>
      <c r="O127" s="176" t="s">
        <v>108</v>
      </c>
      <c r="P127" s="179" t="s">
        <v>866</v>
      </c>
    </row>
    <row r="128" spans="1:16" s="64" customFormat="1" ht="18.75" customHeight="1">
      <c r="A128" s="173"/>
      <c r="B128" s="188"/>
      <c r="C128" s="189"/>
      <c r="D128" s="190"/>
      <c r="E128" s="191"/>
      <c r="F128" s="192"/>
      <c r="G128" s="281"/>
      <c r="H128" s="282"/>
      <c r="I128" s="193"/>
      <c r="J128" s="193"/>
      <c r="K128" s="193"/>
      <c r="L128" s="194"/>
      <c r="M128" s="188" t="s">
        <v>108</v>
      </c>
      <c r="N128" s="189" t="s">
        <v>33</v>
      </c>
      <c r="O128" s="190" t="s">
        <v>712</v>
      </c>
      <c r="P128" s="195" t="s">
        <v>37</v>
      </c>
    </row>
    <row r="129" spans="1:16" s="64" customFormat="1" ht="18.75" customHeight="1">
      <c r="A129" s="173"/>
      <c r="B129" s="199" t="s">
        <v>109</v>
      </c>
      <c r="C129" s="200" t="s">
        <v>33</v>
      </c>
      <c r="D129" s="201" t="s">
        <v>110</v>
      </c>
      <c r="E129" s="202">
        <v>48.4</v>
      </c>
      <c r="F129" s="203">
        <v>58.524788391777506</v>
      </c>
      <c r="G129" s="204">
        <v>9.1</v>
      </c>
      <c r="H129" s="205">
        <v>11.003627569528415</v>
      </c>
      <c r="I129" s="206">
        <v>25.2</v>
      </c>
      <c r="J129" s="206">
        <v>30.471584038694072</v>
      </c>
      <c r="K129" s="206">
        <v>82.7</v>
      </c>
      <c r="L129" s="207">
        <v>100</v>
      </c>
      <c r="M129" s="199" t="s">
        <v>109</v>
      </c>
      <c r="N129" s="200" t="s">
        <v>33</v>
      </c>
      <c r="O129" s="201" t="s">
        <v>713</v>
      </c>
      <c r="P129" s="208" t="s">
        <v>68</v>
      </c>
    </row>
    <row r="130" spans="1:16" s="64" customFormat="1" ht="18.75" customHeight="1">
      <c r="A130" s="173"/>
      <c r="B130" s="174" t="s">
        <v>111</v>
      </c>
      <c r="C130" s="175" t="s">
        <v>33</v>
      </c>
      <c r="D130" s="176" t="s">
        <v>27</v>
      </c>
      <c r="E130" s="209">
        <v>14.7</v>
      </c>
      <c r="F130" s="210">
        <v>54.04411764705882</v>
      </c>
      <c r="G130" s="209">
        <v>7.5</v>
      </c>
      <c r="H130" s="210">
        <v>27.573529411764707</v>
      </c>
      <c r="I130" s="209">
        <v>5</v>
      </c>
      <c r="J130" s="209">
        <v>18.38235294117647</v>
      </c>
      <c r="K130" s="209">
        <v>27.2</v>
      </c>
      <c r="L130" s="283">
        <v>100</v>
      </c>
      <c r="M130" s="174" t="s">
        <v>713</v>
      </c>
      <c r="N130" s="175" t="s">
        <v>33</v>
      </c>
      <c r="O130" s="176" t="s">
        <v>112</v>
      </c>
      <c r="P130" s="179" t="s">
        <v>37</v>
      </c>
    </row>
    <row r="131" spans="1:16" s="64" customFormat="1" ht="18.75" customHeight="1">
      <c r="A131" s="173"/>
      <c r="B131" s="174"/>
      <c r="C131" s="175"/>
      <c r="D131" s="176"/>
      <c r="E131" s="197"/>
      <c r="F131" s="198"/>
      <c r="G131" s="197"/>
      <c r="H131" s="198"/>
      <c r="I131" s="161"/>
      <c r="J131" s="161"/>
      <c r="K131" s="161"/>
      <c r="L131" s="178"/>
      <c r="M131" s="174" t="s">
        <v>112</v>
      </c>
      <c r="N131" s="175" t="s">
        <v>33</v>
      </c>
      <c r="O131" s="176" t="s">
        <v>110</v>
      </c>
      <c r="P131" s="179" t="s">
        <v>978</v>
      </c>
    </row>
    <row r="132" spans="1:16" s="64" customFormat="1" ht="18.75" customHeight="1">
      <c r="A132" s="173"/>
      <c r="B132" s="188"/>
      <c r="C132" s="189"/>
      <c r="D132" s="190"/>
      <c r="E132" s="191"/>
      <c r="F132" s="192"/>
      <c r="G132" s="281"/>
      <c r="H132" s="282"/>
      <c r="I132" s="193"/>
      <c r="J132" s="193"/>
      <c r="K132" s="193"/>
      <c r="L132" s="194"/>
      <c r="M132" s="188" t="s">
        <v>111</v>
      </c>
      <c r="N132" s="189" t="s">
        <v>33</v>
      </c>
      <c r="O132" s="190" t="s">
        <v>27</v>
      </c>
      <c r="P132" s="195" t="s">
        <v>35</v>
      </c>
    </row>
    <row r="133" spans="1:16" s="64" customFormat="1" ht="18.75" customHeight="1">
      <c r="A133" s="173"/>
      <c r="B133" s="174" t="s">
        <v>716</v>
      </c>
      <c r="C133" s="175" t="s">
        <v>33</v>
      </c>
      <c r="D133" s="176" t="s">
        <v>746</v>
      </c>
      <c r="E133" s="196">
        <v>81.2</v>
      </c>
      <c r="F133" s="177">
        <v>66.12377850162866</v>
      </c>
      <c r="G133" s="209">
        <v>25.5</v>
      </c>
      <c r="H133" s="210">
        <v>20.76547231270358</v>
      </c>
      <c r="I133" s="161">
        <v>16.1</v>
      </c>
      <c r="J133" s="161">
        <v>13.110749185667753</v>
      </c>
      <c r="K133" s="161">
        <v>122.80000000000001</v>
      </c>
      <c r="L133" s="178">
        <v>100</v>
      </c>
      <c r="M133" s="174" t="s">
        <v>716</v>
      </c>
      <c r="N133" s="175" t="s">
        <v>33</v>
      </c>
      <c r="O133" s="176" t="s">
        <v>113</v>
      </c>
      <c r="P133" s="179" t="s">
        <v>37</v>
      </c>
    </row>
    <row r="134" spans="1:16" s="64" customFormat="1" ht="18.75" customHeight="1">
      <c r="A134" s="173"/>
      <c r="B134" s="174"/>
      <c r="C134" s="175"/>
      <c r="D134" s="176"/>
      <c r="E134" s="209"/>
      <c r="F134" s="210"/>
      <c r="G134" s="209"/>
      <c r="H134" s="210"/>
      <c r="I134" s="209"/>
      <c r="J134" s="209"/>
      <c r="K134" s="209"/>
      <c r="L134" s="283"/>
      <c r="M134" s="174" t="s">
        <v>113</v>
      </c>
      <c r="N134" s="175" t="s">
        <v>33</v>
      </c>
      <c r="O134" s="176" t="s">
        <v>114</v>
      </c>
      <c r="P134" s="179" t="s">
        <v>35</v>
      </c>
    </row>
    <row r="135" spans="1:16" s="64" customFormat="1" ht="18.75" customHeight="1">
      <c r="A135" s="173"/>
      <c r="B135" s="174"/>
      <c r="C135" s="175"/>
      <c r="D135" s="176"/>
      <c r="E135" s="197"/>
      <c r="F135" s="198"/>
      <c r="G135" s="197"/>
      <c r="H135" s="198"/>
      <c r="I135" s="161"/>
      <c r="J135" s="161"/>
      <c r="K135" s="161"/>
      <c r="L135" s="178"/>
      <c r="M135" s="174" t="s">
        <v>114</v>
      </c>
      <c r="N135" s="175" t="s">
        <v>33</v>
      </c>
      <c r="O135" s="176" t="s">
        <v>115</v>
      </c>
      <c r="P135" s="179" t="s">
        <v>37</v>
      </c>
    </row>
    <row r="136" spans="1:16" s="64" customFormat="1" ht="18.75" customHeight="1">
      <c r="A136" s="173"/>
      <c r="B136" s="174"/>
      <c r="C136" s="175"/>
      <c r="D136" s="176"/>
      <c r="E136" s="196"/>
      <c r="F136" s="177"/>
      <c r="G136" s="209"/>
      <c r="H136" s="210"/>
      <c r="I136" s="161"/>
      <c r="J136" s="161"/>
      <c r="K136" s="161"/>
      <c r="L136" s="178"/>
      <c r="M136" s="174" t="s">
        <v>115</v>
      </c>
      <c r="N136" s="175" t="s">
        <v>33</v>
      </c>
      <c r="O136" s="176" t="s">
        <v>746</v>
      </c>
      <c r="P136" s="179" t="s">
        <v>35</v>
      </c>
    </row>
    <row r="137" spans="1:16" s="64" customFormat="1" ht="16.5" customHeight="1">
      <c r="A137" s="280"/>
      <c r="B137" s="174" t="s">
        <v>746</v>
      </c>
      <c r="C137" s="175" t="s">
        <v>946</v>
      </c>
      <c r="D137" s="176" t="s">
        <v>979</v>
      </c>
      <c r="E137" s="196">
        <v>15.2</v>
      </c>
      <c r="F137" s="177">
        <v>38.97435897435898</v>
      </c>
      <c r="G137" s="209">
        <v>18.3</v>
      </c>
      <c r="H137" s="210">
        <v>46.92307692307692</v>
      </c>
      <c r="I137" s="161">
        <v>5.5</v>
      </c>
      <c r="J137" s="161">
        <v>14.102564102564102</v>
      </c>
      <c r="K137" s="161">
        <v>39</v>
      </c>
      <c r="L137" s="178">
        <v>100</v>
      </c>
      <c r="M137" s="188" t="s">
        <v>746</v>
      </c>
      <c r="N137" s="175" t="s">
        <v>946</v>
      </c>
      <c r="O137" s="176" t="s">
        <v>979</v>
      </c>
      <c r="P137" s="179" t="s">
        <v>35</v>
      </c>
    </row>
    <row r="138" spans="1:16" s="64" customFormat="1" ht="18.75" customHeight="1">
      <c r="A138" s="173"/>
      <c r="B138" s="199" t="s">
        <v>116</v>
      </c>
      <c r="C138" s="200" t="s">
        <v>946</v>
      </c>
      <c r="D138" s="201" t="s">
        <v>714</v>
      </c>
      <c r="E138" s="202">
        <v>0.9</v>
      </c>
      <c r="F138" s="203">
        <v>4.591836734693879</v>
      </c>
      <c r="G138" s="221" t="s">
        <v>41</v>
      </c>
      <c r="H138" s="222" t="s">
        <v>41</v>
      </c>
      <c r="I138" s="206">
        <v>18.7</v>
      </c>
      <c r="J138" s="206">
        <v>95.40816326530613</v>
      </c>
      <c r="K138" s="206">
        <v>19.599999999999998</v>
      </c>
      <c r="L138" s="207">
        <v>100</v>
      </c>
      <c r="M138" s="199" t="s">
        <v>116</v>
      </c>
      <c r="N138" s="200" t="s">
        <v>946</v>
      </c>
      <c r="O138" s="201" t="s">
        <v>714</v>
      </c>
      <c r="P138" s="208" t="s">
        <v>68</v>
      </c>
    </row>
    <row r="139" spans="1:16" s="64" customFormat="1" ht="18.75" customHeight="1">
      <c r="A139" s="173"/>
      <c r="B139" s="199" t="s">
        <v>1034</v>
      </c>
      <c r="C139" s="200" t="s">
        <v>1031</v>
      </c>
      <c r="D139" s="201" t="s">
        <v>1035</v>
      </c>
      <c r="E139" s="202">
        <f>4.4-G139-I139</f>
        <v>3.9000000000000004</v>
      </c>
      <c r="F139" s="203">
        <f>+E139/$K139*100</f>
        <v>88.63636363636364</v>
      </c>
      <c r="G139" s="204">
        <v>0</v>
      </c>
      <c r="H139" s="205">
        <f>+G139/$K139*100</f>
        <v>0</v>
      </c>
      <c r="I139" s="206">
        <v>0.5</v>
      </c>
      <c r="J139" s="206">
        <f>+I139/$K139*100</f>
        <v>11.363636363636363</v>
      </c>
      <c r="K139" s="206">
        <f>+E139+G139+I139</f>
        <v>4.4</v>
      </c>
      <c r="L139" s="207">
        <v>100</v>
      </c>
      <c r="M139" s="199" t="s">
        <v>1034</v>
      </c>
      <c r="N139" s="200" t="s">
        <v>1031</v>
      </c>
      <c r="O139" s="201" t="s">
        <v>1035</v>
      </c>
      <c r="P139" s="284" t="s">
        <v>1036</v>
      </c>
    </row>
    <row r="140" spans="1:16" s="64" customFormat="1" ht="18.75" customHeight="1">
      <c r="A140" s="173"/>
      <c r="B140" s="199" t="s">
        <v>23</v>
      </c>
      <c r="C140" s="200" t="s">
        <v>864</v>
      </c>
      <c r="D140" s="201" t="s">
        <v>26</v>
      </c>
      <c r="E140" s="202">
        <v>25</v>
      </c>
      <c r="F140" s="203">
        <v>52.85412262156448</v>
      </c>
      <c r="G140" s="204">
        <v>11.5</v>
      </c>
      <c r="H140" s="205">
        <v>24.312896405919663</v>
      </c>
      <c r="I140" s="206">
        <v>10.8</v>
      </c>
      <c r="J140" s="206">
        <v>22.83298097251586</v>
      </c>
      <c r="K140" s="206">
        <v>47.3</v>
      </c>
      <c r="L140" s="207">
        <v>100</v>
      </c>
      <c r="M140" s="199" t="s">
        <v>1049</v>
      </c>
      <c r="N140" s="200" t="s">
        <v>1050</v>
      </c>
      <c r="O140" s="201" t="s">
        <v>1051</v>
      </c>
      <c r="P140" s="208" t="s">
        <v>37</v>
      </c>
    </row>
    <row r="141" spans="1:16" s="64" customFormat="1" ht="18.75" customHeight="1">
      <c r="A141" s="173"/>
      <c r="B141" s="174"/>
      <c r="C141" s="175"/>
      <c r="D141" s="176"/>
      <c r="E141" s="161"/>
      <c r="F141" s="177"/>
      <c r="G141" s="209"/>
      <c r="H141" s="210"/>
      <c r="I141" s="161"/>
      <c r="J141" s="161"/>
      <c r="K141" s="161"/>
      <c r="L141" s="161"/>
      <c r="M141" s="174" t="s">
        <v>1051</v>
      </c>
      <c r="N141" s="175" t="s">
        <v>33</v>
      </c>
      <c r="O141" s="176" t="s">
        <v>26</v>
      </c>
      <c r="P141" s="179" t="s">
        <v>1055</v>
      </c>
    </row>
    <row r="142" spans="1:16" s="64" customFormat="1" ht="18.75" customHeight="1">
      <c r="A142" s="173"/>
      <c r="B142" s="174" t="s">
        <v>1056</v>
      </c>
      <c r="C142" s="175" t="s">
        <v>33</v>
      </c>
      <c r="D142" s="176" t="s">
        <v>1062</v>
      </c>
      <c r="E142" s="161">
        <v>0.6</v>
      </c>
      <c r="F142" s="177">
        <f>+E142/$K142*100</f>
        <v>17.142857142857142</v>
      </c>
      <c r="G142" s="209">
        <v>2.9</v>
      </c>
      <c r="H142" s="210">
        <f>+G142/$K142*100</f>
        <v>82.85714285714285</v>
      </c>
      <c r="I142" s="161">
        <v>0</v>
      </c>
      <c r="J142" s="161">
        <f>+I142/$K142*100</f>
        <v>0</v>
      </c>
      <c r="K142" s="161">
        <f>SUM(E142,G142,I142)</f>
        <v>3.5</v>
      </c>
      <c r="L142" s="161">
        <v>100</v>
      </c>
      <c r="M142" s="174" t="s">
        <v>1056</v>
      </c>
      <c r="N142" s="175" t="s">
        <v>33</v>
      </c>
      <c r="O142" s="176" t="s">
        <v>1057</v>
      </c>
      <c r="P142" s="179" t="s">
        <v>1055</v>
      </c>
    </row>
    <row r="143" spans="1:16" s="64" customFormat="1" ht="18.75" customHeight="1">
      <c r="A143" s="173"/>
      <c r="B143" s="174" t="s">
        <v>1058</v>
      </c>
      <c r="C143" s="175" t="s">
        <v>33</v>
      </c>
      <c r="D143" s="176" t="s">
        <v>1059</v>
      </c>
      <c r="E143" s="161">
        <v>13.7</v>
      </c>
      <c r="F143" s="177">
        <f>+E143/$K143*100</f>
        <v>33.743842364532014</v>
      </c>
      <c r="G143" s="209">
        <v>9.9</v>
      </c>
      <c r="H143" s="210">
        <f>+G143/$K143*100</f>
        <v>24.38423645320197</v>
      </c>
      <c r="I143" s="161">
        <v>17</v>
      </c>
      <c r="J143" s="161">
        <f>+I143/$K143*100</f>
        <v>41.87192118226601</v>
      </c>
      <c r="K143" s="161">
        <f>SUM(E143,G143,I143)</f>
        <v>40.6</v>
      </c>
      <c r="L143" s="161">
        <v>100</v>
      </c>
      <c r="M143" s="174" t="s">
        <v>1058</v>
      </c>
      <c r="N143" s="175" t="s">
        <v>33</v>
      </c>
      <c r="O143" s="176" t="s">
        <v>1059</v>
      </c>
      <c r="P143" s="179" t="s">
        <v>1055</v>
      </c>
    </row>
    <row r="144" spans="1:16" ht="18.75" customHeight="1" thickBot="1">
      <c r="A144" s="180"/>
      <c r="B144" s="181"/>
      <c r="C144" s="182"/>
      <c r="D144" s="183" t="s">
        <v>1030</v>
      </c>
      <c r="E144" s="162">
        <f>SUM(E120:E143)</f>
        <v>342.69999999999993</v>
      </c>
      <c r="F144" s="163">
        <f>+E144/$K144*100</f>
        <v>53.18950799317087</v>
      </c>
      <c r="G144" s="162">
        <f>SUM(G120:G143)</f>
        <v>106.8</v>
      </c>
      <c r="H144" s="163">
        <f>+G144/$K144*100</f>
        <v>16.57612913239174</v>
      </c>
      <c r="I144" s="162">
        <f>SUM(I120:I143)</f>
        <v>194.8</v>
      </c>
      <c r="J144" s="163">
        <f>+I144/$K144*100</f>
        <v>30.23436287443737</v>
      </c>
      <c r="K144" s="162">
        <f>SUM(K120:K143)</f>
        <v>644.3000000000001</v>
      </c>
      <c r="L144" s="163">
        <v>100</v>
      </c>
      <c r="M144" s="234"/>
      <c r="N144" s="182"/>
      <c r="O144" s="183"/>
      <c r="P144" s="184"/>
    </row>
    <row r="145" spans="1:16" s="64" customFormat="1" ht="18.75" customHeight="1">
      <c r="A145" s="215" t="s">
        <v>117</v>
      </c>
      <c r="B145" s="165" t="s">
        <v>732</v>
      </c>
      <c r="C145" s="166" t="s">
        <v>936</v>
      </c>
      <c r="D145" s="167" t="s">
        <v>715</v>
      </c>
      <c r="E145" s="168">
        <v>0.6</v>
      </c>
      <c r="F145" s="186">
        <v>9.090909090909092</v>
      </c>
      <c r="G145" s="217" t="s">
        <v>41</v>
      </c>
      <c r="H145" s="218" t="s">
        <v>41</v>
      </c>
      <c r="I145" s="168">
        <v>6</v>
      </c>
      <c r="J145" s="186">
        <v>90.90909090909092</v>
      </c>
      <c r="K145" s="168">
        <v>6.6</v>
      </c>
      <c r="L145" s="186">
        <v>100</v>
      </c>
      <c r="M145" s="165" t="s">
        <v>732</v>
      </c>
      <c r="N145" s="166" t="s">
        <v>936</v>
      </c>
      <c r="O145" s="167" t="s">
        <v>715</v>
      </c>
      <c r="P145" s="172" t="s">
        <v>947</v>
      </c>
    </row>
    <row r="146" spans="1:16" ht="18.75" customHeight="1" thickBot="1">
      <c r="A146" s="180"/>
      <c r="B146" s="181"/>
      <c r="C146" s="182"/>
      <c r="D146" s="183" t="s">
        <v>8</v>
      </c>
      <c r="E146" s="213">
        <v>0.6</v>
      </c>
      <c r="F146" s="212">
        <v>9.090909090909092</v>
      </c>
      <c r="G146" s="219" t="s">
        <v>41</v>
      </c>
      <c r="H146" s="220" t="s">
        <v>41</v>
      </c>
      <c r="I146" s="213">
        <v>6</v>
      </c>
      <c r="J146" s="212">
        <v>90.90909090909092</v>
      </c>
      <c r="K146" s="213">
        <v>6.6</v>
      </c>
      <c r="L146" s="212">
        <v>100</v>
      </c>
      <c r="M146" s="181"/>
      <c r="N146" s="182"/>
      <c r="O146" s="183"/>
      <c r="P146" s="184"/>
    </row>
    <row r="147" spans="1:16" s="64" customFormat="1" ht="18.75" customHeight="1">
      <c r="A147" s="215" t="s">
        <v>118</v>
      </c>
      <c r="B147" s="165" t="s">
        <v>712</v>
      </c>
      <c r="C147" s="166" t="s">
        <v>864</v>
      </c>
      <c r="D147" s="167" t="s">
        <v>119</v>
      </c>
      <c r="E147" s="168">
        <v>457.6</v>
      </c>
      <c r="F147" s="186">
        <v>84.25704290185969</v>
      </c>
      <c r="G147" s="235">
        <v>36.5</v>
      </c>
      <c r="H147" s="236">
        <v>6.720677591603756</v>
      </c>
      <c r="I147" s="168">
        <v>49</v>
      </c>
      <c r="J147" s="186">
        <v>9.022279506536549</v>
      </c>
      <c r="K147" s="168">
        <v>543.1</v>
      </c>
      <c r="L147" s="186">
        <v>100</v>
      </c>
      <c r="M147" s="165" t="s">
        <v>712</v>
      </c>
      <c r="N147" s="166" t="s">
        <v>864</v>
      </c>
      <c r="O147" s="167" t="s">
        <v>120</v>
      </c>
      <c r="P147" s="172" t="s">
        <v>37</v>
      </c>
    </row>
    <row r="148" spans="1:16" s="64" customFormat="1" ht="18.75" customHeight="1">
      <c r="A148" s="237"/>
      <c r="B148" s="174"/>
      <c r="C148" s="175"/>
      <c r="D148" s="176"/>
      <c r="E148" s="161"/>
      <c r="F148" s="177"/>
      <c r="G148" s="209"/>
      <c r="H148" s="210"/>
      <c r="I148" s="161"/>
      <c r="J148" s="177"/>
      <c r="K148" s="161"/>
      <c r="L148" s="177"/>
      <c r="M148" s="174" t="s">
        <v>120</v>
      </c>
      <c r="N148" s="175" t="s">
        <v>33</v>
      </c>
      <c r="O148" s="176" t="s">
        <v>716</v>
      </c>
      <c r="P148" s="179" t="s">
        <v>68</v>
      </c>
    </row>
    <row r="149" spans="1:16" s="64" customFormat="1" ht="18.75" customHeight="1">
      <c r="A149" s="237"/>
      <c r="B149" s="174"/>
      <c r="C149" s="175"/>
      <c r="D149" s="176"/>
      <c r="E149" s="161"/>
      <c r="F149" s="177"/>
      <c r="G149" s="209"/>
      <c r="H149" s="210"/>
      <c r="I149" s="161"/>
      <c r="J149" s="177"/>
      <c r="K149" s="161"/>
      <c r="L149" s="177"/>
      <c r="M149" s="238" t="s">
        <v>716</v>
      </c>
      <c r="N149" s="175" t="s">
        <v>33</v>
      </c>
      <c r="O149" s="176" t="s">
        <v>119</v>
      </c>
      <c r="P149" s="179" t="s">
        <v>37</v>
      </c>
    </row>
    <row r="150" spans="1:16" ht="18.75" customHeight="1" thickBot="1">
      <c r="A150" s="180"/>
      <c r="B150" s="181"/>
      <c r="C150" s="182"/>
      <c r="D150" s="183" t="s">
        <v>8</v>
      </c>
      <c r="E150" s="213">
        <v>457.6</v>
      </c>
      <c r="F150" s="212">
        <v>84.25704290185969</v>
      </c>
      <c r="G150" s="213">
        <v>36.5</v>
      </c>
      <c r="H150" s="212">
        <v>6.720677591603756</v>
      </c>
      <c r="I150" s="213">
        <v>49</v>
      </c>
      <c r="J150" s="212">
        <v>9.022279506536549</v>
      </c>
      <c r="K150" s="213">
        <v>543.1</v>
      </c>
      <c r="L150" s="212">
        <v>100</v>
      </c>
      <c r="M150" s="181"/>
      <c r="N150" s="182"/>
      <c r="O150" s="183"/>
      <c r="P150" s="184"/>
    </row>
    <row r="151" spans="1:16" s="64" customFormat="1" ht="18.75" customHeight="1">
      <c r="A151" s="215" t="s">
        <v>121</v>
      </c>
      <c r="B151" s="165" t="s">
        <v>733</v>
      </c>
      <c r="C151" s="166" t="s">
        <v>864</v>
      </c>
      <c r="D151" s="167" t="s">
        <v>122</v>
      </c>
      <c r="E151" s="185">
        <v>5.9</v>
      </c>
      <c r="F151" s="186">
        <v>46.09375</v>
      </c>
      <c r="G151" s="168">
        <v>4.2</v>
      </c>
      <c r="H151" s="186">
        <v>32.8125</v>
      </c>
      <c r="I151" s="168">
        <v>2.7</v>
      </c>
      <c r="J151" s="186">
        <v>21.09375</v>
      </c>
      <c r="K151" s="168">
        <v>12.8</v>
      </c>
      <c r="L151" s="187">
        <v>100</v>
      </c>
      <c r="M151" s="165" t="s">
        <v>733</v>
      </c>
      <c r="N151" s="166" t="s">
        <v>864</v>
      </c>
      <c r="O151" s="167" t="s">
        <v>122</v>
      </c>
      <c r="P151" s="172" t="s">
        <v>868</v>
      </c>
    </row>
    <row r="152" spans="1:16" s="64" customFormat="1" ht="18.75" customHeight="1">
      <c r="A152" s="173"/>
      <c r="B152" s="199" t="s">
        <v>734</v>
      </c>
      <c r="C152" s="200" t="s">
        <v>33</v>
      </c>
      <c r="D152" s="201" t="s">
        <v>123</v>
      </c>
      <c r="E152" s="202">
        <v>8.5</v>
      </c>
      <c r="F152" s="203">
        <v>59.02777777777778</v>
      </c>
      <c r="G152" s="204">
        <v>2.5</v>
      </c>
      <c r="H152" s="205">
        <v>17.36111111111111</v>
      </c>
      <c r="I152" s="206">
        <v>3.4</v>
      </c>
      <c r="J152" s="206">
        <v>23.61111111111111</v>
      </c>
      <c r="K152" s="206">
        <v>14.4</v>
      </c>
      <c r="L152" s="207">
        <v>100</v>
      </c>
      <c r="M152" s="199" t="s">
        <v>734</v>
      </c>
      <c r="N152" s="200" t="s">
        <v>33</v>
      </c>
      <c r="O152" s="201" t="s">
        <v>123</v>
      </c>
      <c r="P152" s="208" t="s">
        <v>867</v>
      </c>
    </row>
    <row r="153" spans="1:16" s="64" customFormat="1" ht="18.75" customHeight="1">
      <c r="A153" s="173"/>
      <c r="B153" s="188" t="s">
        <v>735</v>
      </c>
      <c r="C153" s="189" t="s">
        <v>33</v>
      </c>
      <c r="D153" s="190" t="s">
        <v>124</v>
      </c>
      <c r="E153" s="191">
        <v>46.3</v>
      </c>
      <c r="F153" s="192">
        <v>81.80212014134275</v>
      </c>
      <c r="G153" s="281">
        <v>4.8</v>
      </c>
      <c r="H153" s="282">
        <v>8.480565371024735</v>
      </c>
      <c r="I153" s="193">
        <v>5.5</v>
      </c>
      <c r="J153" s="193">
        <v>9.71731448763251</v>
      </c>
      <c r="K153" s="193">
        <v>56.599999999999994</v>
      </c>
      <c r="L153" s="194">
        <v>100</v>
      </c>
      <c r="M153" s="188" t="s">
        <v>735</v>
      </c>
      <c r="N153" s="189" t="s">
        <v>33</v>
      </c>
      <c r="O153" s="190" t="s">
        <v>124</v>
      </c>
      <c r="P153" s="195" t="s">
        <v>35</v>
      </c>
    </row>
    <row r="154" spans="1:16" s="64" customFormat="1" ht="18.75" customHeight="1">
      <c r="A154" s="173"/>
      <c r="B154" s="174" t="s">
        <v>125</v>
      </c>
      <c r="C154" s="175" t="s">
        <v>33</v>
      </c>
      <c r="D154" s="176" t="s">
        <v>717</v>
      </c>
      <c r="E154" s="196">
        <v>28.8</v>
      </c>
      <c r="F154" s="177">
        <v>69.90291262135922</v>
      </c>
      <c r="G154" s="209">
        <v>4.1</v>
      </c>
      <c r="H154" s="177">
        <v>9.95145631067961</v>
      </c>
      <c r="I154" s="161">
        <v>8.3</v>
      </c>
      <c r="J154" s="177">
        <v>20.145631067961165</v>
      </c>
      <c r="K154" s="161">
        <v>41.2</v>
      </c>
      <c r="L154" s="178">
        <v>100</v>
      </c>
      <c r="M154" s="174" t="s">
        <v>125</v>
      </c>
      <c r="N154" s="175" t="s">
        <v>33</v>
      </c>
      <c r="O154" s="176" t="s">
        <v>126</v>
      </c>
      <c r="P154" s="179" t="s">
        <v>37</v>
      </c>
    </row>
    <row r="155" spans="1:16" s="64" customFormat="1" ht="18.75" customHeight="1">
      <c r="A155" s="173"/>
      <c r="B155" s="174" t="s">
        <v>736</v>
      </c>
      <c r="C155" s="175" t="s">
        <v>33</v>
      </c>
      <c r="D155" s="176" t="s">
        <v>127</v>
      </c>
      <c r="E155" s="196">
        <v>43.7</v>
      </c>
      <c r="F155" s="177">
        <v>65.71428571428571</v>
      </c>
      <c r="G155" s="209">
        <v>14</v>
      </c>
      <c r="H155" s="210">
        <v>21.052631578947366</v>
      </c>
      <c r="I155" s="161">
        <v>8.8</v>
      </c>
      <c r="J155" s="161">
        <v>13.233082706766918</v>
      </c>
      <c r="K155" s="161">
        <v>66.5</v>
      </c>
      <c r="L155" s="178">
        <v>100</v>
      </c>
      <c r="M155" s="174" t="s">
        <v>126</v>
      </c>
      <c r="N155" s="175" t="s">
        <v>33</v>
      </c>
      <c r="O155" s="176" t="s">
        <v>717</v>
      </c>
      <c r="P155" s="179" t="s">
        <v>35</v>
      </c>
    </row>
    <row r="156" spans="1:16" s="64" customFormat="1" ht="18.75" customHeight="1">
      <c r="A156" s="173"/>
      <c r="B156" s="174"/>
      <c r="C156" s="175"/>
      <c r="D156" s="176"/>
      <c r="E156" s="196"/>
      <c r="F156" s="177"/>
      <c r="G156" s="209"/>
      <c r="H156" s="210"/>
      <c r="I156" s="161"/>
      <c r="J156" s="161"/>
      <c r="K156" s="161"/>
      <c r="L156" s="178"/>
      <c r="M156" s="174" t="s">
        <v>736</v>
      </c>
      <c r="N156" s="175" t="s">
        <v>33</v>
      </c>
      <c r="O156" s="176" t="s">
        <v>128</v>
      </c>
      <c r="P156" s="179" t="s">
        <v>37</v>
      </c>
    </row>
    <row r="157" spans="1:16" s="64" customFormat="1" ht="18.75" customHeight="1">
      <c r="A157" s="173"/>
      <c r="B157" s="174"/>
      <c r="C157" s="175"/>
      <c r="D157" s="176"/>
      <c r="E157" s="196"/>
      <c r="F157" s="177"/>
      <c r="G157" s="209"/>
      <c r="H157" s="210"/>
      <c r="I157" s="161"/>
      <c r="J157" s="161"/>
      <c r="K157" s="161"/>
      <c r="L157" s="178"/>
      <c r="M157" s="174" t="s">
        <v>128</v>
      </c>
      <c r="N157" s="175" t="s">
        <v>33</v>
      </c>
      <c r="O157" s="176" t="s">
        <v>127</v>
      </c>
      <c r="P157" s="179" t="s">
        <v>35</v>
      </c>
    </row>
    <row r="158" spans="1:16" s="64" customFormat="1" ht="18.75" customHeight="1">
      <c r="A158" s="173"/>
      <c r="B158" s="199" t="s">
        <v>129</v>
      </c>
      <c r="C158" s="200" t="s">
        <v>980</v>
      </c>
      <c r="D158" s="201" t="s">
        <v>130</v>
      </c>
      <c r="E158" s="202">
        <v>18.7</v>
      </c>
      <c r="F158" s="203">
        <v>71.10266159695817</v>
      </c>
      <c r="G158" s="204">
        <v>2.8</v>
      </c>
      <c r="H158" s="205">
        <v>10.646387832699618</v>
      </c>
      <c r="I158" s="206">
        <v>4.8</v>
      </c>
      <c r="J158" s="206">
        <v>18.2509505703422</v>
      </c>
      <c r="K158" s="206">
        <v>26.3</v>
      </c>
      <c r="L158" s="207">
        <v>100</v>
      </c>
      <c r="M158" s="199" t="s">
        <v>129</v>
      </c>
      <c r="N158" s="200" t="s">
        <v>980</v>
      </c>
      <c r="O158" s="201" t="s">
        <v>130</v>
      </c>
      <c r="P158" s="208" t="s">
        <v>35</v>
      </c>
    </row>
    <row r="159" spans="1:16" ht="18.75" customHeight="1" thickBot="1">
      <c r="A159" s="180"/>
      <c r="B159" s="181"/>
      <c r="C159" s="182"/>
      <c r="D159" s="183" t="s">
        <v>8</v>
      </c>
      <c r="E159" s="162">
        <f>SUM(E151:E158)</f>
        <v>151.89999999999998</v>
      </c>
      <c r="F159" s="163">
        <f>+E159/$K159*100</f>
        <v>69.742883379247</v>
      </c>
      <c r="G159" s="162">
        <f>SUM(G151:G158)</f>
        <v>32.4</v>
      </c>
      <c r="H159" s="163">
        <f>+G159/$K159*100</f>
        <v>14.876033057851238</v>
      </c>
      <c r="I159" s="162">
        <f>SUM(I151:I158)</f>
        <v>33.5</v>
      </c>
      <c r="J159" s="163">
        <f>+I159/$K159*100</f>
        <v>15.381083562901743</v>
      </c>
      <c r="K159" s="162">
        <f>SUM(K151:K158)</f>
        <v>217.8</v>
      </c>
      <c r="L159" s="163">
        <v>100</v>
      </c>
      <c r="M159" s="234"/>
      <c r="N159" s="182"/>
      <c r="O159" s="183"/>
      <c r="P159" s="184"/>
    </row>
    <row r="160" spans="1:16" s="64" customFormat="1" ht="18.75" customHeight="1">
      <c r="A160" s="164" t="s">
        <v>131</v>
      </c>
      <c r="B160" s="165" t="s">
        <v>737</v>
      </c>
      <c r="C160" s="166" t="s">
        <v>864</v>
      </c>
      <c r="D160" s="167" t="s">
        <v>718</v>
      </c>
      <c r="E160" s="196">
        <v>209.4</v>
      </c>
      <c r="F160" s="177">
        <v>64.91010539367637</v>
      </c>
      <c r="G160" s="209">
        <v>60.6</v>
      </c>
      <c r="H160" s="177">
        <v>18.78487290762554</v>
      </c>
      <c r="I160" s="161">
        <v>52.6</v>
      </c>
      <c r="J160" s="177">
        <v>16.305021698698077</v>
      </c>
      <c r="K160" s="161">
        <v>322.6</v>
      </c>
      <c r="L160" s="187">
        <v>100</v>
      </c>
      <c r="M160" s="165" t="s">
        <v>737</v>
      </c>
      <c r="N160" s="166" t="s">
        <v>33</v>
      </c>
      <c r="O160" s="167" t="s">
        <v>132</v>
      </c>
      <c r="P160" s="172" t="s">
        <v>37</v>
      </c>
    </row>
    <row r="161" spans="1:16" s="64" customFormat="1" ht="18.75" customHeight="1">
      <c r="A161" s="173"/>
      <c r="B161" s="174" t="s">
        <v>738</v>
      </c>
      <c r="C161" s="175" t="s">
        <v>864</v>
      </c>
      <c r="D161" s="176" t="s">
        <v>719</v>
      </c>
      <c r="E161" s="196">
        <v>46.8</v>
      </c>
      <c r="F161" s="177">
        <v>49.946638207043755</v>
      </c>
      <c r="G161" s="161">
        <v>16.2</v>
      </c>
      <c r="H161" s="177">
        <v>17.28922091782284</v>
      </c>
      <c r="I161" s="161">
        <v>30.7</v>
      </c>
      <c r="J161" s="177">
        <v>32.7641408751334</v>
      </c>
      <c r="K161" s="161">
        <v>93.7</v>
      </c>
      <c r="L161" s="178">
        <v>100</v>
      </c>
      <c r="M161" s="174" t="s">
        <v>132</v>
      </c>
      <c r="N161" s="175" t="s">
        <v>33</v>
      </c>
      <c r="O161" s="176" t="s">
        <v>133</v>
      </c>
      <c r="P161" s="179" t="s">
        <v>869</v>
      </c>
    </row>
    <row r="162" spans="1:16" s="64" customFormat="1" ht="18.75" customHeight="1">
      <c r="A162" s="173"/>
      <c r="B162" s="174" t="s">
        <v>739</v>
      </c>
      <c r="C162" s="175" t="s">
        <v>33</v>
      </c>
      <c r="D162" s="176" t="s">
        <v>720</v>
      </c>
      <c r="E162" s="196">
        <v>21.8</v>
      </c>
      <c r="F162" s="177">
        <v>77.58007117437722</v>
      </c>
      <c r="G162" s="161">
        <v>1.9</v>
      </c>
      <c r="H162" s="177">
        <v>6.7615658362989315</v>
      </c>
      <c r="I162" s="161">
        <v>4.4</v>
      </c>
      <c r="J162" s="161">
        <v>15.658362989323843</v>
      </c>
      <c r="K162" s="161">
        <v>28.1</v>
      </c>
      <c r="L162" s="178">
        <v>100</v>
      </c>
      <c r="M162" s="174" t="s">
        <v>133</v>
      </c>
      <c r="N162" s="175" t="s">
        <v>33</v>
      </c>
      <c r="O162" s="176" t="s">
        <v>718</v>
      </c>
      <c r="P162" s="179" t="s">
        <v>37</v>
      </c>
    </row>
    <row r="163" spans="1:16" s="64" customFormat="1" ht="18.75" customHeight="1">
      <c r="A163" s="173"/>
      <c r="B163" s="174"/>
      <c r="C163" s="175"/>
      <c r="D163" s="176"/>
      <c r="E163" s="196"/>
      <c r="F163" s="177"/>
      <c r="G163" s="161"/>
      <c r="H163" s="177"/>
      <c r="I163" s="161"/>
      <c r="J163" s="161"/>
      <c r="K163" s="161"/>
      <c r="L163" s="178"/>
      <c r="M163" s="174" t="s">
        <v>738</v>
      </c>
      <c r="N163" s="175" t="s">
        <v>33</v>
      </c>
      <c r="O163" s="176" t="s">
        <v>719</v>
      </c>
      <c r="P163" s="179" t="s">
        <v>37</v>
      </c>
    </row>
    <row r="164" spans="1:16" s="64" customFormat="1" ht="18.75" customHeight="1">
      <c r="A164" s="173"/>
      <c r="B164" s="174"/>
      <c r="C164" s="175"/>
      <c r="D164" s="176"/>
      <c r="E164" s="196"/>
      <c r="F164" s="177"/>
      <c r="G164" s="161"/>
      <c r="H164" s="177"/>
      <c r="I164" s="161"/>
      <c r="J164" s="161"/>
      <c r="K164" s="161"/>
      <c r="L164" s="178"/>
      <c r="M164" s="174" t="s">
        <v>739</v>
      </c>
      <c r="N164" s="175" t="s">
        <v>33</v>
      </c>
      <c r="O164" s="176" t="s">
        <v>720</v>
      </c>
      <c r="P164" s="179" t="s">
        <v>35</v>
      </c>
    </row>
    <row r="165" spans="1:16" ht="18.75" customHeight="1" thickBot="1">
      <c r="A165" s="180"/>
      <c r="B165" s="181"/>
      <c r="C165" s="182"/>
      <c r="D165" s="183" t="s">
        <v>8</v>
      </c>
      <c r="E165" s="162">
        <f>SUM(E160:E164)</f>
        <v>278</v>
      </c>
      <c r="F165" s="163">
        <f>+E165/$K165*100</f>
        <v>62.55625562556255</v>
      </c>
      <c r="G165" s="162">
        <f>SUM(G160:G164)</f>
        <v>78.7</v>
      </c>
      <c r="H165" s="163">
        <f>+G165/$K165*100</f>
        <v>17.709270927092707</v>
      </c>
      <c r="I165" s="162">
        <f>SUM(I160:I164)</f>
        <v>87.7</v>
      </c>
      <c r="J165" s="163">
        <f>+I165/$K165*100</f>
        <v>19.734473447344733</v>
      </c>
      <c r="K165" s="162">
        <f>SUM(K160:K164)</f>
        <v>444.40000000000003</v>
      </c>
      <c r="L165" s="163">
        <v>100</v>
      </c>
      <c r="M165" s="181"/>
      <c r="N165" s="182"/>
      <c r="O165" s="183"/>
      <c r="P165" s="184"/>
    </row>
    <row r="166" spans="1:16" s="64" customFormat="1" ht="18.75" customHeight="1">
      <c r="A166" s="164" t="s">
        <v>134</v>
      </c>
      <c r="B166" s="165" t="s">
        <v>740</v>
      </c>
      <c r="C166" s="166" t="s">
        <v>864</v>
      </c>
      <c r="D166" s="167" t="s">
        <v>135</v>
      </c>
      <c r="E166" s="168">
        <v>6.5</v>
      </c>
      <c r="F166" s="186">
        <v>35.714285714285715</v>
      </c>
      <c r="G166" s="168">
        <v>9.3</v>
      </c>
      <c r="H166" s="186">
        <v>51.0989010989011</v>
      </c>
      <c r="I166" s="168">
        <v>2.4</v>
      </c>
      <c r="J166" s="186">
        <v>13.186813186813188</v>
      </c>
      <c r="K166" s="168">
        <v>18.2</v>
      </c>
      <c r="L166" s="171">
        <v>100</v>
      </c>
      <c r="M166" s="165" t="s">
        <v>740</v>
      </c>
      <c r="N166" s="166" t="s">
        <v>950</v>
      </c>
      <c r="O166" s="167" t="s">
        <v>135</v>
      </c>
      <c r="P166" s="172" t="s">
        <v>35</v>
      </c>
    </row>
    <row r="167" spans="1:16" ht="18.75" customHeight="1" thickBot="1">
      <c r="A167" s="180"/>
      <c r="B167" s="181"/>
      <c r="C167" s="182"/>
      <c r="D167" s="183" t="s">
        <v>8</v>
      </c>
      <c r="E167" s="213">
        <v>6.5</v>
      </c>
      <c r="F167" s="212">
        <v>35.714285714285715</v>
      </c>
      <c r="G167" s="213">
        <v>9.3</v>
      </c>
      <c r="H167" s="212">
        <v>51.09890109890111</v>
      </c>
      <c r="I167" s="213">
        <v>2.4</v>
      </c>
      <c r="J167" s="212">
        <v>13.186813186813188</v>
      </c>
      <c r="K167" s="213">
        <v>18.2</v>
      </c>
      <c r="L167" s="212">
        <v>100</v>
      </c>
      <c r="M167" s="181"/>
      <c r="N167" s="182"/>
      <c r="O167" s="183"/>
      <c r="P167" s="184"/>
    </row>
    <row r="168" spans="1:16" s="64" customFormat="1" ht="18.75" customHeight="1">
      <c r="A168" s="164" t="s">
        <v>136</v>
      </c>
      <c r="B168" s="165" t="s">
        <v>137</v>
      </c>
      <c r="C168" s="166" t="s">
        <v>864</v>
      </c>
      <c r="D168" s="167" t="s">
        <v>721</v>
      </c>
      <c r="E168" s="185">
        <v>61.4</v>
      </c>
      <c r="F168" s="186">
        <v>64.42812172088142</v>
      </c>
      <c r="G168" s="168">
        <v>13.4</v>
      </c>
      <c r="H168" s="186">
        <v>14.060860440713538</v>
      </c>
      <c r="I168" s="168">
        <v>20.5</v>
      </c>
      <c r="J168" s="186">
        <v>21.511017838405035</v>
      </c>
      <c r="K168" s="168">
        <v>95.3</v>
      </c>
      <c r="L168" s="187">
        <v>100</v>
      </c>
      <c r="M168" s="165" t="s">
        <v>137</v>
      </c>
      <c r="N168" s="166" t="s">
        <v>864</v>
      </c>
      <c r="O168" s="167" t="s">
        <v>721</v>
      </c>
      <c r="P168" s="172" t="s">
        <v>868</v>
      </c>
    </row>
    <row r="169" spans="1:16" s="64" customFormat="1" ht="18.75" customHeight="1">
      <c r="A169" s="173"/>
      <c r="B169" s="174" t="s">
        <v>741</v>
      </c>
      <c r="C169" s="175" t="s">
        <v>864</v>
      </c>
      <c r="D169" s="176" t="s">
        <v>138</v>
      </c>
      <c r="E169" s="196">
        <v>78.2</v>
      </c>
      <c r="F169" s="177">
        <v>61.6233254531127</v>
      </c>
      <c r="G169" s="161">
        <v>21.9</v>
      </c>
      <c r="H169" s="177">
        <v>17.257683215130022</v>
      </c>
      <c r="I169" s="161">
        <v>26.8</v>
      </c>
      <c r="J169" s="177">
        <v>21.118991331757293</v>
      </c>
      <c r="K169" s="161">
        <v>126.89999999999999</v>
      </c>
      <c r="L169" s="178">
        <v>100</v>
      </c>
      <c r="M169" s="174" t="s">
        <v>741</v>
      </c>
      <c r="N169" s="175" t="s">
        <v>946</v>
      </c>
      <c r="O169" s="176" t="s">
        <v>139</v>
      </c>
      <c r="P169" s="179" t="s">
        <v>981</v>
      </c>
    </row>
    <row r="170" spans="1:16" s="64" customFormat="1" ht="18.75" customHeight="1">
      <c r="A170" s="173"/>
      <c r="B170" s="174"/>
      <c r="C170" s="175"/>
      <c r="D170" s="176"/>
      <c r="E170" s="196"/>
      <c r="F170" s="177"/>
      <c r="G170" s="161"/>
      <c r="H170" s="177"/>
      <c r="I170" s="161"/>
      <c r="J170" s="161"/>
      <c r="K170" s="161"/>
      <c r="L170" s="178"/>
      <c r="M170" s="174" t="s">
        <v>139</v>
      </c>
      <c r="N170" s="175" t="s">
        <v>33</v>
      </c>
      <c r="O170" s="176" t="s">
        <v>138</v>
      </c>
      <c r="P170" s="179" t="s">
        <v>35</v>
      </c>
    </row>
    <row r="171" spans="1:16" ht="18.75" customHeight="1" thickBot="1">
      <c r="A171" s="180"/>
      <c r="B171" s="181"/>
      <c r="C171" s="182"/>
      <c r="D171" s="183" t="s">
        <v>8</v>
      </c>
      <c r="E171" s="211">
        <v>139.6</v>
      </c>
      <c r="F171" s="212">
        <v>62.82628262826283</v>
      </c>
      <c r="G171" s="213">
        <v>35.3</v>
      </c>
      <c r="H171" s="212">
        <v>15.886588658865886</v>
      </c>
      <c r="I171" s="213">
        <v>47.3</v>
      </c>
      <c r="J171" s="212">
        <v>21.287128712871286</v>
      </c>
      <c r="K171" s="213">
        <v>222.2</v>
      </c>
      <c r="L171" s="214">
        <v>100</v>
      </c>
      <c r="M171" s="181"/>
      <c r="N171" s="182"/>
      <c r="O171" s="183"/>
      <c r="P171" s="184"/>
    </row>
    <row r="172" spans="1:16" s="64" customFormat="1" ht="18.75" customHeight="1">
      <c r="A172" s="164" t="s">
        <v>140</v>
      </c>
      <c r="B172" s="165" t="s">
        <v>137</v>
      </c>
      <c r="C172" s="166" t="s">
        <v>864</v>
      </c>
      <c r="D172" s="167" t="s">
        <v>141</v>
      </c>
      <c r="E172" s="185">
        <v>36.4</v>
      </c>
      <c r="F172" s="186">
        <v>77.2823779193206</v>
      </c>
      <c r="G172" s="168">
        <v>4.6</v>
      </c>
      <c r="H172" s="186">
        <v>9.766454352441613</v>
      </c>
      <c r="I172" s="168">
        <v>6.1</v>
      </c>
      <c r="J172" s="186">
        <v>12.951167728237792</v>
      </c>
      <c r="K172" s="168">
        <v>47.1</v>
      </c>
      <c r="L172" s="187">
        <v>100</v>
      </c>
      <c r="M172" s="165" t="s">
        <v>137</v>
      </c>
      <c r="N172" s="166" t="s">
        <v>864</v>
      </c>
      <c r="O172" s="167" t="s">
        <v>141</v>
      </c>
      <c r="P172" s="172" t="s">
        <v>868</v>
      </c>
    </row>
    <row r="173" spans="1:16" s="64" customFormat="1" ht="18.75" customHeight="1">
      <c r="A173" s="173"/>
      <c r="B173" s="174" t="s">
        <v>1063</v>
      </c>
      <c r="C173" s="175" t="s">
        <v>1003</v>
      </c>
      <c r="D173" s="176" t="s">
        <v>1064</v>
      </c>
      <c r="E173" s="196">
        <v>10.6</v>
      </c>
      <c r="F173" s="177">
        <v>67.94871794871796</v>
      </c>
      <c r="G173" s="161">
        <v>2.4</v>
      </c>
      <c r="H173" s="177">
        <v>15.384615384615385</v>
      </c>
      <c r="I173" s="161">
        <v>2.6</v>
      </c>
      <c r="J173" s="177">
        <v>16.666666666666668</v>
      </c>
      <c r="K173" s="161">
        <v>15.6</v>
      </c>
      <c r="L173" s="178">
        <v>100</v>
      </c>
      <c r="M173" s="174" t="s">
        <v>1065</v>
      </c>
      <c r="N173" s="175"/>
      <c r="O173" s="176" t="s">
        <v>1066</v>
      </c>
      <c r="P173" s="179" t="s">
        <v>1067</v>
      </c>
    </row>
    <row r="174" spans="1:16" s="64" customFormat="1" ht="18.75" customHeight="1">
      <c r="A174" s="173"/>
      <c r="B174" s="174" t="s">
        <v>142</v>
      </c>
      <c r="C174" s="175" t="s">
        <v>864</v>
      </c>
      <c r="D174" s="176" t="s">
        <v>143</v>
      </c>
      <c r="E174" s="196">
        <v>87.2</v>
      </c>
      <c r="F174" s="177">
        <v>53.72766481823783</v>
      </c>
      <c r="G174" s="161">
        <v>39.1</v>
      </c>
      <c r="H174" s="177">
        <v>24.091189155884166</v>
      </c>
      <c r="I174" s="161">
        <v>36</v>
      </c>
      <c r="J174" s="177">
        <v>22.181146025878</v>
      </c>
      <c r="K174" s="161">
        <v>162.3</v>
      </c>
      <c r="L174" s="178">
        <v>100</v>
      </c>
      <c r="M174" s="174" t="s">
        <v>142</v>
      </c>
      <c r="N174" s="175" t="s">
        <v>864</v>
      </c>
      <c r="O174" s="176" t="s">
        <v>144</v>
      </c>
      <c r="P174" s="179" t="s">
        <v>956</v>
      </c>
    </row>
    <row r="175" spans="1:16" s="64" customFormat="1" ht="18.75" customHeight="1">
      <c r="A175" s="173"/>
      <c r="B175" s="188"/>
      <c r="C175" s="189"/>
      <c r="D175" s="190"/>
      <c r="E175" s="191"/>
      <c r="F175" s="192"/>
      <c r="G175" s="193"/>
      <c r="H175" s="192"/>
      <c r="I175" s="193"/>
      <c r="J175" s="192"/>
      <c r="K175" s="193"/>
      <c r="L175" s="194"/>
      <c r="M175" s="188" t="s">
        <v>144</v>
      </c>
      <c r="N175" s="189" t="s">
        <v>33</v>
      </c>
      <c r="O175" s="190" t="s">
        <v>143</v>
      </c>
      <c r="P175" s="195" t="s">
        <v>35</v>
      </c>
    </row>
    <row r="176" spans="1:16" s="64" customFormat="1" ht="18.75" customHeight="1">
      <c r="A176" s="173"/>
      <c r="B176" s="174" t="s">
        <v>145</v>
      </c>
      <c r="C176" s="175" t="s">
        <v>33</v>
      </c>
      <c r="D176" s="176" t="s">
        <v>146</v>
      </c>
      <c r="E176" s="196">
        <v>9.6</v>
      </c>
      <c r="F176" s="177">
        <v>61.146496815286625</v>
      </c>
      <c r="G176" s="161">
        <v>4.2</v>
      </c>
      <c r="H176" s="177">
        <v>26.751592356687897</v>
      </c>
      <c r="I176" s="161">
        <v>1.9</v>
      </c>
      <c r="J176" s="161">
        <v>12.101910828025476</v>
      </c>
      <c r="K176" s="161">
        <v>15.700000000000001</v>
      </c>
      <c r="L176" s="178">
        <v>100</v>
      </c>
      <c r="M176" s="174" t="s">
        <v>145</v>
      </c>
      <c r="N176" s="175" t="s">
        <v>33</v>
      </c>
      <c r="O176" s="176" t="s">
        <v>146</v>
      </c>
      <c r="P176" s="179" t="s">
        <v>35</v>
      </c>
    </row>
    <row r="177" spans="1:16" ht="18.75" customHeight="1" thickBot="1">
      <c r="A177" s="180"/>
      <c r="B177" s="181"/>
      <c r="C177" s="182"/>
      <c r="D177" s="183" t="s">
        <v>8</v>
      </c>
      <c r="E177" s="162">
        <f>SUM(E172:E176)</f>
        <v>143.79999999999998</v>
      </c>
      <c r="F177" s="163">
        <f>+E177/$K177*100</f>
        <v>59.74241794765267</v>
      </c>
      <c r="G177" s="162">
        <f>SUM(G172:G176)</f>
        <v>50.300000000000004</v>
      </c>
      <c r="H177" s="163">
        <f>+G177/$K177*100</f>
        <v>20.897382633984215</v>
      </c>
      <c r="I177" s="162">
        <f>SUM(I172:I176)</f>
        <v>46.6</v>
      </c>
      <c r="J177" s="163">
        <f>+I177/$K177*100</f>
        <v>19.36019941836311</v>
      </c>
      <c r="K177" s="162">
        <f>SUM(K172:K176)</f>
        <v>240.7</v>
      </c>
      <c r="L177" s="163">
        <v>100</v>
      </c>
      <c r="M177" s="181"/>
      <c r="N177" s="182"/>
      <c r="O177" s="183"/>
      <c r="P177" s="184"/>
    </row>
    <row r="178" spans="1:16" s="64" customFormat="1" ht="18.75" customHeight="1">
      <c r="A178" s="164" t="s">
        <v>147</v>
      </c>
      <c r="B178" s="165" t="s">
        <v>119</v>
      </c>
      <c r="C178" s="166" t="s">
        <v>864</v>
      </c>
      <c r="D178" s="167" t="s">
        <v>148</v>
      </c>
      <c r="E178" s="168">
        <v>5.6</v>
      </c>
      <c r="F178" s="186">
        <v>59.57446808510639</v>
      </c>
      <c r="G178" s="168">
        <v>1.3</v>
      </c>
      <c r="H178" s="186">
        <v>13.829787234042556</v>
      </c>
      <c r="I178" s="168">
        <v>2.5</v>
      </c>
      <c r="J178" s="186">
        <v>26.59574468085107</v>
      </c>
      <c r="K178" s="168">
        <v>9.399999999999999</v>
      </c>
      <c r="L178" s="171">
        <v>100</v>
      </c>
      <c r="M178" s="285" t="s">
        <v>149</v>
      </c>
      <c r="N178" s="166"/>
      <c r="O178" s="167"/>
      <c r="P178" s="172" t="s">
        <v>68</v>
      </c>
    </row>
    <row r="179" spans="1:16" s="64" customFormat="1" ht="18.75" customHeight="1">
      <c r="A179" s="173"/>
      <c r="B179" s="174"/>
      <c r="C179" s="175"/>
      <c r="D179" s="176"/>
      <c r="E179" s="161"/>
      <c r="F179" s="177"/>
      <c r="G179" s="161"/>
      <c r="H179" s="177"/>
      <c r="I179" s="161"/>
      <c r="J179" s="177"/>
      <c r="K179" s="161"/>
      <c r="L179" s="177"/>
      <c r="M179" s="286" t="s">
        <v>150</v>
      </c>
      <c r="N179" s="175"/>
      <c r="O179" s="176"/>
      <c r="P179" s="179" t="s">
        <v>68</v>
      </c>
    </row>
    <row r="180" spans="1:16" s="64" customFormat="1" ht="18.75" customHeight="1">
      <c r="A180" s="173"/>
      <c r="B180" s="174"/>
      <c r="C180" s="175"/>
      <c r="D180" s="176"/>
      <c r="E180" s="161"/>
      <c r="F180" s="177"/>
      <c r="G180" s="161"/>
      <c r="H180" s="177"/>
      <c r="I180" s="161"/>
      <c r="J180" s="177"/>
      <c r="K180" s="161"/>
      <c r="L180" s="177"/>
      <c r="M180" s="286" t="s">
        <v>151</v>
      </c>
      <c r="N180" s="175"/>
      <c r="O180" s="176"/>
      <c r="P180" s="179" t="s">
        <v>37</v>
      </c>
    </row>
    <row r="181" spans="1:16" ht="18.75" customHeight="1" thickBot="1">
      <c r="A181" s="180"/>
      <c r="B181" s="181"/>
      <c r="C181" s="182"/>
      <c r="D181" s="183" t="s">
        <v>8</v>
      </c>
      <c r="E181" s="213">
        <v>5.6</v>
      </c>
      <c r="F181" s="212">
        <v>59.57446808510639</v>
      </c>
      <c r="G181" s="213">
        <v>1.3</v>
      </c>
      <c r="H181" s="212">
        <v>13.829787234042556</v>
      </c>
      <c r="I181" s="213">
        <v>2.5</v>
      </c>
      <c r="J181" s="212">
        <v>26.59574468085107</v>
      </c>
      <c r="K181" s="213">
        <v>9.399999999999999</v>
      </c>
      <c r="L181" s="212">
        <v>100</v>
      </c>
      <c r="M181" s="181"/>
      <c r="N181" s="182"/>
      <c r="O181" s="183"/>
      <c r="P181" s="184"/>
    </row>
    <row r="182" spans="1:16" s="64" customFormat="1" ht="18.75" customHeight="1">
      <c r="A182" s="164" t="s">
        <v>152</v>
      </c>
      <c r="B182" s="165" t="s">
        <v>148</v>
      </c>
      <c r="C182" s="166" t="s">
        <v>940</v>
      </c>
      <c r="D182" s="167" t="s">
        <v>982</v>
      </c>
      <c r="E182" s="185">
        <v>211</v>
      </c>
      <c r="F182" s="177">
        <v>76.53246282190787</v>
      </c>
      <c r="G182" s="168">
        <v>31.3</v>
      </c>
      <c r="H182" s="177">
        <v>11.352919840406239</v>
      </c>
      <c r="I182" s="168">
        <v>33.4</v>
      </c>
      <c r="J182" s="177">
        <v>12.11461733768589</v>
      </c>
      <c r="K182" s="168">
        <v>275.7</v>
      </c>
      <c r="L182" s="187">
        <v>100</v>
      </c>
      <c r="M182" s="165" t="s">
        <v>148</v>
      </c>
      <c r="N182" s="166" t="s">
        <v>940</v>
      </c>
      <c r="O182" s="167" t="s">
        <v>153</v>
      </c>
      <c r="P182" s="172" t="s">
        <v>37</v>
      </c>
    </row>
    <row r="183" spans="1:16" s="64" customFormat="1" ht="18.75" customHeight="1">
      <c r="A183" s="173"/>
      <c r="B183" s="174" t="s">
        <v>742</v>
      </c>
      <c r="C183" s="175" t="s">
        <v>940</v>
      </c>
      <c r="D183" s="176" t="s">
        <v>154</v>
      </c>
      <c r="E183" s="196">
        <v>61.8</v>
      </c>
      <c r="F183" s="177">
        <v>88.53868194842407</v>
      </c>
      <c r="G183" s="161">
        <v>3.2</v>
      </c>
      <c r="H183" s="177">
        <v>4.584527220630373</v>
      </c>
      <c r="I183" s="161">
        <v>4.8</v>
      </c>
      <c r="J183" s="177">
        <v>6.876790830945559</v>
      </c>
      <c r="K183" s="161">
        <v>69.8</v>
      </c>
      <c r="L183" s="178">
        <v>100</v>
      </c>
      <c r="M183" s="174" t="s">
        <v>153</v>
      </c>
      <c r="N183" s="175" t="s">
        <v>940</v>
      </c>
      <c r="O183" s="176" t="s">
        <v>155</v>
      </c>
      <c r="P183" s="179" t="s">
        <v>68</v>
      </c>
    </row>
    <row r="184" spans="1:16" s="64" customFormat="1" ht="18.75" customHeight="1">
      <c r="A184" s="173"/>
      <c r="B184" s="174"/>
      <c r="C184" s="175"/>
      <c r="D184" s="176"/>
      <c r="E184" s="196"/>
      <c r="F184" s="177"/>
      <c r="G184" s="161"/>
      <c r="H184" s="177"/>
      <c r="I184" s="161"/>
      <c r="J184" s="177"/>
      <c r="K184" s="161"/>
      <c r="L184" s="178"/>
      <c r="M184" s="174" t="s">
        <v>155</v>
      </c>
      <c r="N184" s="175" t="s">
        <v>983</v>
      </c>
      <c r="O184" s="176" t="s">
        <v>984</v>
      </c>
      <c r="P184" s="179" t="s">
        <v>37</v>
      </c>
    </row>
    <row r="185" spans="1:16" s="64" customFormat="1" ht="18.75" customHeight="1">
      <c r="A185" s="173"/>
      <c r="B185" s="188"/>
      <c r="C185" s="189"/>
      <c r="D185" s="190"/>
      <c r="E185" s="191"/>
      <c r="F185" s="192"/>
      <c r="G185" s="193"/>
      <c r="H185" s="192"/>
      <c r="I185" s="193"/>
      <c r="J185" s="192"/>
      <c r="K185" s="193"/>
      <c r="L185" s="194"/>
      <c r="M185" s="188" t="s">
        <v>742</v>
      </c>
      <c r="N185" s="189" t="s">
        <v>33</v>
      </c>
      <c r="O185" s="190" t="s">
        <v>154</v>
      </c>
      <c r="P185" s="195" t="s">
        <v>37</v>
      </c>
    </row>
    <row r="186" spans="1:16" s="64" customFormat="1" ht="18.75" customHeight="1">
      <c r="A186" s="173"/>
      <c r="B186" s="174" t="s">
        <v>984</v>
      </c>
      <c r="C186" s="175" t="s">
        <v>33</v>
      </c>
      <c r="D186" s="176" t="s">
        <v>156</v>
      </c>
      <c r="E186" s="196">
        <v>74.8</v>
      </c>
      <c r="F186" s="243">
        <v>90.66666666666666</v>
      </c>
      <c r="G186" s="242">
        <v>2.3</v>
      </c>
      <c r="H186" s="243">
        <v>2.7878787878787876</v>
      </c>
      <c r="I186" s="242">
        <v>5.4</v>
      </c>
      <c r="J186" s="242">
        <v>6.545454545454546</v>
      </c>
      <c r="K186" s="242">
        <v>82.5</v>
      </c>
      <c r="L186" s="178">
        <v>100</v>
      </c>
      <c r="M186" s="174" t="s">
        <v>984</v>
      </c>
      <c r="N186" s="175" t="s">
        <v>33</v>
      </c>
      <c r="O186" s="176" t="s">
        <v>156</v>
      </c>
      <c r="P186" s="179" t="s">
        <v>985</v>
      </c>
    </row>
    <row r="187" spans="1:16" ht="18.75" customHeight="1" thickBot="1">
      <c r="A187" s="180"/>
      <c r="B187" s="181"/>
      <c r="C187" s="182"/>
      <c r="D187" s="183" t="s">
        <v>8</v>
      </c>
      <c r="E187" s="162">
        <f>SUM(E182:E186)</f>
        <v>347.6</v>
      </c>
      <c r="F187" s="163">
        <f>+E187/$K187*100</f>
        <v>81.21495327102805</v>
      </c>
      <c r="G187" s="162">
        <f>SUM(G182:G186)</f>
        <v>36.8</v>
      </c>
      <c r="H187" s="163">
        <f>+G187/$K187*100</f>
        <v>8.598130841121494</v>
      </c>
      <c r="I187" s="162">
        <f>SUM(I182:I186)</f>
        <v>43.599999999999994</v>
      </c>
      <c r="J187" s="163">
        <f>+I187/$K187*100</f>
        <v>10.186915887850466</v>
      </c>
      <c r="K187" s="162">
        <f>SUM(K182:K186)</f>
        <v>428</v>
      </c>
      <c r="L187" s="163">
        <v>100</v>
      </c>
      <c r="M187" s="181"/>
      <c r="N187" s="182"/>
      <c r="O187" s="183"/>
      <c r="P187" s="184"/>
    </row>
    <row r="188" spans="1:16" s="64" customFormat="1" ht="18.75" customHeight="1">
      <c r="A188" s="164" t="s">
        <v>157</v>
      </c>
      <c r="B188" s="165" t="s">
        <v>158</v>
      </c>
      <c r="C188" s="166" t="s">
        <v>940</v>
      </c>
      <c r="D188" s="167" t="s">
        <v>159</v>
      </c>
      <c r="E188" s="185">
        <v>82.6</v>
      </c>
      <c r="F188" s="186">
        <v>69.41176470588235</v>
      </c>
      <c r="G188" s="168">
        <v>15.8</v>
      </c>
      <c r="H188" s="186">
        <v>13.277310924369749</v>
      </c>
      <c r="I188" s="168">
        <v>20.6</v>
      </c>
      <c r="J188" s="186">
        <v>17.3109243697479</v>
      </c>
      <c r="K188" s="168">
        <v>119</v>
      </c>
      <c r="L188" s="187">
        <v>100</v>
      </c>
      <c r="M188" s="165" t="s">
        <v>158</v>
      </c>
      <c r="N188" s="166" t="s">
        <v>941</v>
      </c>
      <c r="O188" s="167" t="s">
        <v>160</v>
      </c>
      <c r="P188" s="172" t="s">
        <v>949</v>
      </c>
    </row>
    <row r="189" spans="1:16" s="64" customFormat="1" ht="18.75" customHeight="1">
      <c r="A189" s="173"/>
      <c r="B189" s="174" t="s">
        <v>743</v>
      </c>
      <c r="C189" s="175" t="s">
        <v>941</v>
      </c>
      <c r="D189" s="176" t="s">
        <v>161</v>
      </c>
      <c r="E189" s="196">
        <v>98.7</v>
      </c>
      <c r="F189" s="177">
        <v>73.3828996282528</v>
      </c>
      <c r="G189" s="161">
        <v>11.1</v>
      </c>
      <c r="H189" s="177">
        <v>8.25278810408922</v>
      </c>
      <c r="I189" s="161">
        <v>24.7</v>
      </c>
      <c r="J189" s="177">
        <v>18.364312267657994</v>
      </c>
      <c r="K189" s="161">
        <v>134.5</v>
      </c>
      <c r="L189" s="178">
        <v>100</v>
      </c>
      <c r="M189" s="174" t="s">
        <v>160</v>
      </c>
      <c r="N189" s="175" t="s">
        <v>33</v>
      </c>
      <c r="O189" s="176" t="s">
        <v>159</v>
      </c>
      <c r="P189" s="179" t="s">
        <v>948</v>
      </c>
    </row>
    <row r="190" spans="1:16" s="64" customFormat="1" ht="18.75" customHeight="1">
      <c r="A190" s="173"/>
      <c r="B190" s="174" t="s">
        <v>744</v>
      </c>
      <c r="C190" s="175" t="s">
        <v>941</v>
      </c>
      <c r="D190" s="176" t="s">
        <v>162</v>
      </c>
      <c r="E190" s="196">
        <v>3.1</v>
      </c>
      <c r="F190" s="177">
        <v>93.93939393939394</v>
      </c>
      <c r="G190" s="197" t="s">
        <v>41</v>
      </c>
      <c r="H190" s="198" t="s">
        <v>41</v>
      </c>
      <c r="I190" s="161">
        <v>0.2</v>
      </c>
      <c r="J190" s="161">
        <v>6.0606060606060606</v>
      </c>
      <c r="K190" s="161">
        <v>3.3000000000000003</v>
      </c>
      <c r="L190" s="178">
        <v>100</v>
      </c>
      <c r="M190" s="174" t="s">
        <v>743</v>
      </c>
      <c r="N190" s="175" t="s">
        <v>33</v>
      </c>
      <c r="O190" s="176" t="s">
        <v>161</v>
      </c>
      <c r="P190" s="179" t="s">
        <v>986</v>
      </c>
    </row>
    <row r="191" spans="1:16" s="64" customFormat="1" ht="18.75" customHeight="1">
      <c r="A191" s="173"/>
      <c r="B191" s="174"/>
      <c r="C191" s="175"/>
      <c r="D191" s="176"/>
      <c r="E191" s="196"/>
      <c r="F191" s="177"/>
      <c r="G191" s="197"/>
      <c r="H191" s="198"/>
      <c r="I191" s="161"/>
      <c r="J191" s="161"/>
      <c r="K191" s="161"/>
      <c r="L191" s="178"/>
      <c r="M191" s="174" t="s">
        <v>744</v>
      </c>
      <c r="N191" s="175" t="s">
        <v>33</v>
      </c>
      <c r="O191" s="176" t="s">
        <v>162</v>
      </c>
      <c r="P191" s="179" t="s">
        <v>37</v>
      </c>
    </row>
    <row r="192" spans="1:16" ht="18.75" customHeight="1" thickBot="1">
      <c r="A192" s="180"/>
      <c r="B192" s="181"/>
      <c r="C192" s="182"/>
      <c r="D192" s="183" t="s">
        <v>8</v>
      </c>
      <c r="E192" s="211">
        <v>184.4</v>
      </c>
      <c r="F192" s="212">
        <v>71.80685358255452</v>
      </c>
      <c r="G192" s="213">
        <v>26.9</v>
      </c>
      <c r="H192" s="212">
        <v>10.475077881619937</v>
      </c>
      <c r="I192" s="213">
        <v>45.5</v>
      </c>
      <c r="J192" s="212">
        <v>17.718068535825545</v>
      </c>
      <c r="K192" s="213">
        <v>256.8</v>
      </c>
      <c r="L192" s="214">
        <v>100</v>
      </c>
      <c r="M192" s="181"/>
      <c r="N192" s="182"/>
      <c r="O192" s="183"/>
      <c r="P192" s="184"/>
    </row>
    <row r="193" spans="1:16" s="64" customFormat="1" ht="18.75" customHeight="1">
      <c r="A193" s="164" t="s">
        <v>163</v>
      </c>
      <c r="B193" s="165" t="s">
        <v>1011</v>
      </c>
      <c r="C193" s="166" t="s">
        <v>1031</v>
      </c>
      <c r="D193" s="167" t="s">
        <v>1012</v>
      </c>
      <c r="E193" s="185">
        <v>15.2</v>
      </c>
      <c r="F193" s="186">
        <v>62.8099173553719</v>
      </c>
      <c r="G193" s="168">
        <v>6.3</v>
      </c>
      <c r="H193" s="186">
        <v>26.033057851239672</v>
      </c>
      <c r="I193" s="168">
        <v>2.7</v>
      </c>
      <c r="J193" s="186">
        <v>11.157024793388432</v>
      </c>
      <c r="K193" s="168">
        <v>24.2</v>
      </c>
      <c r="L193" s="187">
        <v>100</v>
      </c>
      <c r="M193" s="165" t="s">
        <v>1013</v>
      </c>
      <c r="N193" s="166" t="s">
        <v>1031</v>
      </c>
      <c r="O193" s="167" t="s">
        <v>1014</v>
      </c>
      <c r="P193" s="172" t="s">
        <v>37</v>
      </c>
    </row>
    <row r="194" spans="1:16" s="64" customFormat="1" ht="18.75" customHeight="1">
      <c r="A194" s="173"/>
      <c r="B194" s="174" t="s">
        <v>1015</v>
      </c>
      <c r="C194" s="175" t="s">
        <v>1031</v>
      </c>
      <c r="D194" s="176" t="s">
        <v>1016</v>
      </c>
      <c r="E194" s="196">
        <v>22</v>
      </c>
      <c r="F194" s="177">
        <v>77.73851590106007</v>
      </c>
      <c r="G194" s="161">
        <v>3.2</v>
      </c>
      <c r="H194" s="177">
        <v>11.307420494699647</v>
      </c>
      <c r="I194" s="161">
        <v>3.1</v>
      </c>
      <c r="J194" s="177">
        <v>10.954063604240282</v>
      </c>
      <c r="K194" s="161">
        <v>28.3</v>
      </c>
      <c r="L194" s="178">
        <v>100</v>
      </c>
      <c r="M194" s="174" t="s">
        <v>1014</v>
      </c>
      <c r="N194" s="175" t="s">
        <v>1017</v>
      </c>
      <c r="O194" s="176" t="s">
        <v>1012</v>
      </c>
      <c r="P194" s="179" t="s">
        <v>1018</v>
      </c>
    </row>
    <row r="195" spans="1:16" s="64" customFormat="1" ht="16.5" customHeight="1">
      <c r="A195" s="280"/>
      <c r="B195" s="174" t="s">
        <v>1019</v>
      </c>
      <c r="C195" s="175" t="s">
        <v>1017</v>
      </c>
      <c r="D195" s="176" t="s">
        <v>1020</v>
      </c>
      <c r="E195" s="196">
        <v>18.5</v>
      </c>
      <c r="F195" s="177">
        <v>46.01990049751243</v>
      </c>
      <c r="G195" s="161">
        <v>12</v>
      </c>
      <c r="H195" s="177">
        <v>29.850746268656714</v>
      </c>
      <c r="I195" s="161">
        <v>9.7</v>
      </c>
      <c r="J195" s="177">
        <v>24.12935323383084</v>
      </c>
      <c r="K195" s="161">
        <v>40.2</v>
      </c>
      <c r="L195" s="178">
        <v>100</v>
      </c>
      <c r="M195" s="174" t="s">
        <v>1015</v>
      </c>
      <c r="N195" s="175" t="s">
        <v>1022</v>
      </c>
      <c r="O195" s="176" t="s">
        <v>1016</v>
      </c>
      <c r="P195" s="287" t="s">
        <v>1018</v>
      </c>
    </row>
    <row r="196" spans="1:16" s="64" customFormat="1" ht="18.75" customHeight="1">
      <c r="A196" s="173"/>
      <c r="B196" s="174" t="s">
        <v>1023</v>
      </c>
      <c r="C196" s="175" t="s">
        <v>1017</v>
      </c>
      <c r="D196" s="176" t="s">
        <v>1024</v>
      </c>
      <c r="E196" s="196">
        <v>65.3</v>
      </c>
      <c r="F196" s="177">
        <v>76.10722610722611</v>
      </c>
      <c r="G196" s="161">
        <v>7.2</v>
      </c>
      <c r="H196" s="177">
        <v>8.391608391608392</v>
      </c>
      <c r="I196" s="161">
        <v>13.3</v>
      </c>
      <c r="J196" s="177">
        <v>15.501165501165504</v>
      </c>
      <c r="K196" s="161">
        <v>85.8</v>
      </c>
      <c r="L196" s="178">
        <v>100</v>
      </c>
      <c r="M196" s="174" t="s">
        <v>1019</v>
      </c>
      <c r="N196" s="175" t="s">
        <v>33</v>
      </c>
      <c r="O196" s="176" t="s">
        <v>1025</v>
      </c>
      <c r="P196" s="179" t="s">
        <v>1026</v>
      </c>
    </row>
    <row r="197" spans="1:16" s="64" customFormat="1" ht="18.75" customHeight="1">
      <c r="A197" s="173"/>
      <c r="B197" s="174" t="s">
        <v>1027</v>
      </c>
      <c r="C197" s="175" t="s">
        <v>1017</v>
      </c>
      <c r="D197" s="176" t="s">
        <v>1028</v>
      </c>
      <c r="E197" s="196">
        <v>21.1</v>
      </c>
      <c r="F197" s="177">
        <v>77.28937728937728</v>
      </c>
      <c r="G197" s="209">
        <v>1.6</v>
      </c>
      <c r="H197" s="177">
        <v>5.86080586080586</v>
      </c>
      <c r="I197" s="161">
        <v>4.6</v>
      </c>
      <c r="J197" s="177">
        <v>16.849816849816847</v>
      </c>
      <c r="K197" s="161">
        <v>27.300000000000004</v>
      </c>
      <c r="L197" s="178">
        <v>100</v>
      </c>
      <c r="M197" s="174" t="s">
        <v>1025</v>
      </c>
      <c r="N197" s="175" t="s">
        <v>33</v>
      </c>
      <c r="O197" s="176" t="s">
        <v>1020</v>
      </c>
      <c r="P197" s="179" t="s">
        <v>1029</v>
      </c>
    </row>
    <row r="198" spans="1:16" s="64" customFormat="1" ht="18.75" customHeight="1">
      <c r="A198" s="173"/>
      <c r="B198" s="174"/>
      <c r="C198" s="175"/>
      <c r="D198" s="176"/>
      <c r="E198" s="196"/>
      <c r="F198" s="177"/>
      <c r="G198" s="197"/>
      <c r="H198" s="198"/>
      <c r="I198" s="161"/>
      <c r="J198" s="161"/>
      <c r="K198" s="161"/>
      <c r="L198" s="178"/>
      <c r="M198" s="174" t="s">
        <v>1023</v>
      </c>
      <c r="N198" s="175" t="s">
        <v>33</v>
      </c>
      <c r="O198" s="176" t="s">
        <v>1024</v>
      </c>
      <c r="P198" s="179" t="s">
        <v>35</v>
      </c>
    </row>
    <row r="199" spans="1:16" s="64" customFormat="1" ht="18.75" customHeight="1">
      <c r="A199" s="173"/>
      <c r="B199" s="174"/>
      <c r="C199" s="175"/>
      <c r="D199" s="176"/>
      <c r="E199" s="196"/>
      <c r="F199" s="177"/>
      <c r="G199" s="209"/>
      <c r="H199" s="210"/>
      <c r="I199" s="161"/>
      <c r="J199" s="161"/>
      <c r="K199" s="161"/>
      <c r="L199" s="178"/>
      <c r="M199" s="174" t="s">
        <v>1027</v>
      </c>
      <c r="N199" s="175" t="s">
        <v>1021</v>
      </c>
      <c r="O199" s="176" t="s">
        <v>1028</v>
      </c>
      <c r="P199" s="179" t="s">
        <v>35</v>
      </c>
    </row>
    <row r="200" spans="1:16" ht="18.75" customHeight="1" thickBot="1">
      <c r="A200" s="180"/>
      <c r="B200" s="181"/>
      <c r="C200" s="182"/>
      <c r="D200" s="183" t="s">
        <v>1030</v>
      </c>
      <c r="E200" s="211">
        <v>142.1</v>
      </c>
      <c r="F200" s="212">
        <v>69.1</v>
      </c>
      <c r="G200" s="213">
        <v>30.3</v>
      </c>
      <c r="H200" s="212">
        <v>14.7</v>
      </c>
      <c r="I200" s="213">
        <v>33.4</v>
      </c>
      <c r="J200" s="212">
        <v>16.2</v>
      </c>
      <c r="K200" s="213">
        <v>205.8</v>
      </c>
      <c r="L200" s="214">
        <v>100</v>
      </c>
      <c r="M200" s="181"/>
      <c r="N200" s="182"/>
      <c r="O200" s="183"/>
      <c r="P200" s="184"/>
    </row>
    <row r="201" spans="1:16" s="64" customFormat="1" ht="18.75" customHeight="1">
      <c r="A201" s="164" t="s">
        <v>164</v>
      </c>
      <c r="B201" s="165" t="s">
        <v>165</v>
      </c>
      <c r="C201" s="166" t="s">
        <v>954</v>
      </c>
      <c r="D201" s="167" t="s">
        <v>166</v>
      </c>
      <c r="E201" s="168">
        <v>49.7</v>
      </c>
      <c r="F201" s="186">
        <v>86.73647469458987</v>
      </c>
      <c r="G201" s="168">
        <v>0.2</v>
      </c>
      <c r="H201" s="186">
        <v>0.34904013961605584</v>
      </c>
      <c r="I201" s="168">
        <v>7.4</v>
      </c>
      <c r="J201" s="186">
        <v>12.914485165794066</v>
      </c>
      <c r="K201" s="168">
        <v>57.300000000000004</v>
      </c>
      <c r="L201" s="171">
        <v>100</v>
      </c>
      <c r="M201" s="165" t="s">
        <v>165</v>
      </c>
      <c r="N201" s="166" t="s">
        <v>954</v>
      </c>
      <c r="O201" s="167" t="s">
        <v>166</v>
      </c>
      <c r="P201" s="172" t="s">
        <v>955</v>
      </c>
    </row>
    <row r="202" spans="1:16" ht="18.75" customHeight="1" thickBot="1">
      <c r="A202" s="180"/>
      <c r="B202" s="181"/>
      <c r="C202" s="182"/>
      <c r="D202" s="183" t="s">
        <v>8</v>
      </c>
      <c r="E202" s="213">
        <v>49.7</v>
      </c>
      <c r="F202" s="212">
        <v>86.73647469458987</v>
      </c>
      <c r="G202" s="213">
        <v>0.2</v>
      </c>
      <c r="H202" s="212">
        <v>0.34904013961605584</v>
      </c>
      <c r="I202" s="213">
        <v>7.4</v>
      </c>
      <c r="J202" s="212">
        <v>12.914485165794066</v>
      </c>
      <c r="K202" s="213">
        <v>57.300000000000004</v>
      </c>
      <c r="L202" s="212">
        <v>100</v>
      </c>
      <c r="M202" s="181"/>
      <c r="N202" s="182"/>
      <c r="O202" s="183"/>
      <c r="P202" s="184"/>
    </row>
    <row r="203" spans="1:16" s="64" customFormat="1" ht="45.75" customHeight="1" thickBot="1">
      <c r="A203" s="288" t="s">
        <v>167</v>
      </c>
      <c r="B203" s="289"/>
      <c r="C203" s="290"/>
      <c r="D203" s="291"/>
      <c r="E203" s="292">
        <v>6132.3</v>
      </c>
      <c r="F203" s="292">
        <v>73.4750362444734</v>
      </c>
      <c r="G203" s="292">
        <v>926.0999999999999</v>
      </c>
      <c r="H203" s="292">
        <v>11.0962006206492</v>
      </c>
      <c r="I203" s="292">
        <v>1287.7</v>
      </c>
      <c r="J203" s="292">
        <v>15.4287631348774</v>
      </c>
      <c r="K203" s="292">
        <v>8346.100000000002</v>
      </c>
      <c r="L203" s="292">
        <v>100</v>
      </c>
      <c r="M203" s="289"/>
      <c r="N203" s="290"/>
      <c r="O203" s="291"/>
      <c r="P203" s="293"/>
    </row>
    <row r="204" spans="1:16" ht="14.25" customHeight="1">
      <c r="A204" s="66"/>
      <c r="B204" s="67"/>
      <c r="C204" s="67"/>
      <c r="D204" s="67"/>
      <c r="E204" s="68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9" t="s">
        <v>168</v>
      </c>
    </row>
    <row r="206" spans="5:12" ht="13.5">
      <c r="E206" s="157">
        <f>E202+E200+E192+E187+E181+E177+E171+E167+E165+E159+E150+E146+E144+E119+E117+E114+E106+E104+E99+E87+E85+E82+E75+E70+E65+E63+E59+E49+E41+E37</f>
        <v>6132.3</v>
      </c>
      <c r="F206" s="158">
        <f>E206/$K$206</f>
        <v>0.7347503624447345</v>
      </c>
      <c r="G206" s="157">
        <f>G202+G200+G192+G187+G181+G177+G171+G167+G165+G159+G150+G144+G119+G117+G114+G106+G104+G99+G85+G82+G75+G70+G63+G59+G49+G41+G37</f>
        <v>926.0999999999999</v>
      </c>
      <c r="H206" s="158">
        <f>G206/$K$206</f>
        <v>0.11096200620649162</v>
      </c>
      <c r="I206" s="157">
        <f>I202+I200+I192+I187+I181+I177+I171+I167+I165+I159+I150+I146+I144+I119+I117+I114+I106+I104+I99+I87+I85+I82+I75+I70+I65+I63+I59+I49+I41+I37</f>
        <v>1287.7</v>
      </c>
      <c r="J206" s="158">
        <f>I206/$K$206</f>
        <v>0.15428763134877366</v>
      </c>
      <c r="K206" s="157">
        <f>K202+K200+K192+K187+K181+K177+K171+K167+K165+K159+K150+K146+K144+K119+K117+K114+K106+K104+K99+K87+K85+K82+K75+K70+K65+K63+K59+K49+K41+K37</f>
        <v>8346.100000000002</v>
      </c>
      <c r="L206" s="158">
        <f>K206/$K$206</f>
        <v>1</v>
      </c>
    </row>
  </sheetData>
  <sheetProtection/>
  <mergeCells count="15">
    <mergeCell ref="A5:A6"/>
    <mergeCell ref="B5:D6"/>
    <mergeCell ref="E5:L5"/>
    <mergeCell ref="E6:F6"/>
    <mergeCell ref="G6:H6"/>
    <mergeCell ref="I6:J6"/>
    <mergeCell ref="K6:L6"/>
    <mergeCell ref="A29:P29"/>
    <mergeCell ref="A32:A33"/>
    <mergeCell ref="B32:D33"/>
    <mergeCell ref="E32:L32"/>
    <mergeCell ref="E33:F33"/>
    <mergeCell ref="G33:H33"/>
    <mergeCell ref="I33:J33"/>
    <mergeCell ref="K33:L33"/>
  </mergeCells>
  <printOptions horizontalCentered="1"/>
  <pageMargins left="0.1968503937007874" right="0.1968503937007874" top="0.4330708661417323" bottom="0.1968503937007874" header="0.5118110236220472" footer="0.5118110236220472"/>
  <pageSetup fitToHeight="0" fitToWidth="1" horizontalDpi="600" verticalDpi="600" orientation="portrait" paperSize="9" scale="51" r:id="rId1"/>
  <rowBreaks count="1" manualBreakCount="1">
    <brk id="1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5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125" style="73" customWidth="1"/>
    <col min="2" max="2" width="39.75390625" style="73" customWidth="1"/>
    <col min="3" max="3" width="9.625" style="73" customWidth="1"/>
    <col min="4" max="4" width="20.50390625" style="73" customWidth="1"/>
    <col min="5" max="5" width="61.625" style="73" customWidth="1"/>
    <col min="6" max="6" width="8.625" style="79" customWidth="1"/>
    <col min="7" max="7" width="2.875" style="80" customWidth="1"/>
    <col min="8" max="8" width="9.125" style="81" customWidth="1"/>
    <col min="9" max="16384" width="9.00390625" style="115" customWidth="1"/>
  </cols>
  <sheetData>
    <row r="1" spans="1:8" ht="19.5" thickBot="1">
      <c r="A1" s="98" t="s">
        <v>478</v>
      </c>
      <c r="G1" s="160"/>
      <c r="H1" s="80" t="s">
        <v>1046</v>
      </c>
    </row>
    <row r="2" spans="1:9" ht="15" customHeight="1">
      <c r="A2" s="378" t="s">
        <v>242</v>
      </c>
      <c r="B2" s="375" t="s">
        <v>241</v>
      </c>
      <c r="C2" s="372" t="s">
        <v>240</v>
      </c>
      <c r="D2" s="375" t="s">
        <v>239</v>
      </c>
      <c r="E2" s="375" t="s">
        <v>238</v>
      </c>
      <c r="F2" s="75" t="s">
        <v>237</v>
      </c>
      <c r="G2" s="381" t="s">
        <v>236</v>
      </c>
      <c r="H2" s="382"/>
      <c r="I2" s="152"/>
    </row>
    <row r="3" spans="1:9" ht="15" customHeight="1">
      <c r="A3" s="379"/>
      <c r="B3" s="376"/>
      <c r="C3" s="373"/>
      <c r="D3" s="376"/>
      <c r="E3" s="376"/>
      <c r="F3" s="76"/>
      <c r="G3" s="77"/>
      <c r="H3" s="72"/>
      <c r="I3" s="152"/>
    </row>
    <row r="4" spans="1:11" ht="15" customHeight="1">
      <c r="A4" s="380"/>
      <c r="B4" s="377"/>
      <c r="C4" s="374"/>
      <c r="D4" s="377"/>
      <c r="E4" s="377"/>
      <c r="F4" s="78" t="s">
        <v>751</v>
      </c>
      <c r="G4" s="383" t="s">
        <v>235</v>
      </c>
      <c r="H4" s="384"/>
      <c r="I4" s="152"/>
      <c r="K4" s="153"/>
    </row>
    <row r="5" spans="1:9" ht="15" customHeight="1">
      <c r="A5" s="318" t="s">
        <v>477</v>
      </c>
      <c r="B5" s="319" t="s">
        <v>476</v>
      </c>
      <c r="C5" s="320" t="s">
        <v>473</v>
      </c>
      <c r="D5" s="318" t="s">
        <v>376</v>
      </c>
      <c r="E5" s="321" t="s">
        <v>475</v>
      </c>
      <c r="F5" s="322">
        <v>4</v>
      </c>
      <c r="G5" s="323" t="s">
        <v>754</v>
      </c>
      <c r="H5" s="324" t="s">
        <v>699</v>
      </c>
      <c r="I5" s="152"/>
    </row>
    <row r="6" spans="1:9" ht="15" customHeight="1">
      <c r="A6" s="318"/>
      <c r="B6" s="319" t="s">
        <v>474</v>
      </c>
      <c r="C6" s="320" t="s">
        <v>473</v>
      </c>
      <c r="D6" s="318" t="s">
        <v>376</v>
      </c>
      <c r="E6" s="321" t="s">
        <v>472</v>
      </c>
      <c r="F6" s="322">
        <v>4.4</v>
      </c>
      <c r="G6" s="323" t="s">
        <v>754</v>
      </c>
      <c r="H6" s="324" t="s">
        <v>769</v>
      </c>
      <c r="I6" s="152"/>
    </row>
    <row r="7" spans="1:9" ht="15" customHeight="1">
      <c r="A7" s="318" t="s">
        <v>471</v>
      </c>
      <c r="B7" s="319" t="s">
        <v>470</v>
      </c>
      <c r="C7" s="320" t="s">
        <v>180</v>
      </c>
      <c r="D7" s="318" t="s">
        <v>264</v>
      </c>
      <c r="E7" s="325" t="s">
        <v>469</v>
      </c>
      <c r="F7" s="326">
        <v>21.5</v>
      </c>
      <c r="G7" s="323"/>
      <c r="H7" s="324" t="s">
        <v>700</v>
      </c>
      <c r="I7" s="152"/>
    </row>
    <row r="8" spans="1:9" ht="15" customHeight="1">
      <c r="A8" s="318"/>
      <c r="B8" s="319" t="s">
        <v>468</v>
      </c>
      <c r="C8" s="320" t="s">
        <v>180</v>
      </c>
      <c r="D8" s="320" t="s">
        <v>264</v>
      </c>
      <c r="E8" s="327" t="s">
        <v>467</v>
      </c>
      <c r="F8" s="326">
        <v>1.7</v>
      </c>
      <c r="G8" s="328"/>
      <c r="H8" s="324" t="s">
        <v>770</v>
      </c>
      <c r="I8" s="152"/>
    </row>
    <row r="9" spans="1:9" ht="15" customHeight="1">
      <c r="A9" s="318"/>
      <c r="B9" s="319" t="s">
        <v>466</v>
      </c>
      <c r="C9" s="320" t="s">
        <v>180</v>
      </c>
      <c r="D9" s="320" t="s">
        <v>264</v>
      </c>
      <c r="E9" s="327" t="s">
        <v>1136</v>
      </c>
      <c r="F9" s="326">
        <v>9.7</v>
      </c>
      <c r="G9" s="328" t="s">
        <v>754</v>
      </c>
      <c r="H9" s="324" t="s">
        <v>701</v>
      </c>
      <c r="I9" s="152"/>
    </row>
    <row r="10" spans="1:9" ht="15" customHeight="1">
      <c r="A10" s="318"/>
      <c r="B10" s="319" t="s">
        <v>465</v>
      </c>
      <c r="C10" s="320" t="s">
        <v>174</v>
      </c>
      <c r="D10" s="318" t="s">
        <v>376</v>
      </c>
      <c r="E10" s="325" t="s">
        <v>1127</v>
      </c>
      <c r="F10" s="326">
        <v>6.1</v>
      </c>
      <c r="G10" s="328" t="s">
        <v>754</v>
      </c>
      <c r="H10" s="324" t="s">
        <v>771</v>
      </c>
      <c r="I10" s="152"/>
    </row>
    <row r="11" spans="1:9" ht="15" customHeight="1">
      <c r="A11" s="318" t="s">
        <v>464</v>
      </c>
      <c r="B11" s="319" t="s">
        <v>463</v>
      </c>
      <c r="C11" s="320" t="s">
        <v>174</v>
      </c>
      <c r="D11" s="318" t="s">
        <v>376</v>
      </c>
      <c r="E11" s="321" t="s">
        <v>462</v>
      </c>
      <c r="F11" s="322">
        <v>12.2</v>
      </c>
      <c r="G11" s="328"/>
      <c r="H11" s="324" t="s">
        <v>772</v>
      </c>
      <c r="I11" s="152"/>
    </row>
    <row r="12" spans="1:9" ht="15" customHeight="1">
      <c r="A12" s="318"/>
      <c r="B12" s="319" t="s">
        <v>461</v>
      </c>
      <c r="C12" s="320" t="s">
        <v>191</v>
      </c>
      <c r="D12" s="318" t="s">
        <v>264</v>
      </c>
      <c r="E12" s="321" t="s">
        <v>460</v>
      </c>
      <c r="F12" s="322">
        <v>18.3</v>
      </c>
      <c r="G12" s="328"/>
      <c r="H12" s="324" t="s">
        <v>773</v>
      </c>
      <c r="I12" s="152"/>
    </row>
    <row r="13" spans="1:9" ht="15" customHeight="1">
      <c r="A13" s="318"/>
      <c r="B13" s="319" t="s">
        <v>459</v>
      </c>
      <c r="C13" s="320" t="s">
        <v>174</v>
      </c>
      <c r="D13" s="318" t="s">
        <v>376</v>
      </c>
      <c r="E13" s="321" t="s">
        <v>458</v>
      </c>
      <c r="F13" s="322">
        <v>24.8</v>
      </c>
      <c r="G13" s="328" t="s">
        <v>774</v>
      </c>
      <c r="H13" s="324" t="s">
        <v>775</v>
      </c>
      <c r="I13" s="152"/>
    </row>
    <row r="14" spans="1:9" ht="15" customHeight="1">
      <c r="A14" s="318"/>
      <c r="B14" s="319" t="s">
        <v>457</v>
      </c>
      <c r="C14" s="320" t="s">
        <v>174</v>
      </c>
      <c r="D14" s="318" t="s">
        <v>376</v>
      </c>
      <c r="E14" s="321" t="s">
        <v>456</v>
      </c>
      <c r="F14" s="322">
        <v>7.8</v>
      </c>
      <c r="G14" s="328" t="s">
        <v>774</v>
      </c>
      <c r="H14" s="324" t="s">
        <v>776</v>
      </c>
      <c r="I14" s="152"/>
    </row>
    <row r="15" spans="1:9" ht="15" customHeight="1">
      <c r="A15" s="318"/>
      <c r="B15" s="319" t="s">
        <v>455</v>
      </c>
      <c r="C15" s="320" t="s">
        <v>174</v>
      </c>
      <c r="D15" s="318" t="s">
        <v>376</v>
      </c>
      <c r="E15" s="321" t="s">
        <v>1128</v>
      </c>
      <c r="F15" s="322">
        <v>13.5</v>
      </c>
      <c r="G15" s="328" t="s">
        <v>774</v>
      </c>
      <c r="H15" s="324" t="s">
        <v>777</v>
      </c>
      <c r="I15" s="152"/>
    </row>
    <row r="16" spans="1:9" ht="15" customHeight="1">
      <c r="A16" s="318" t="s">
        <v>454</v>
      </c>
      <c r="B16" s="319" t="s">
        <v>453</v>
      </c>
      <c r="C16" s="320" t="s">
        <v>174</v>
      </c>
      <c r="D16" s="318" t="s">
        <v>376</v>
      </c>
      <c r="E16" s="321" t="s">
        <v>452</v>
      </c>
      <c r="F16" s="322">
        <v>14.5</v>
      </c>
      <c r="G16" s="328" t="s">
        <v>774</v>
      </c>
      <c r="H16" s="324" t="s">
        <v>778</v>
      </c>
      <c r="I16" s="152"/>
    </row>
    <row r="17" spans="1:9" ht="15" customHeight="1">
      <c r="A17" s="318"/>
      <c r="B17" s="321" t="s">
        <v>451</v>
      </c>
      <c r="C17" s="320" t="s">
        <v>174</v>
      </c>
      <c r="D17" s="318" t="s">
        <v>376</v>
      </c>
      <c r="E17" s="321" t="s">
        <v>450</v>
      </c>
      <c r="F17" s="322">
        <v>9.5</v>
      </c>
      <c r="G17" s="328" t="s">
        <v>774</v>
      </c>
      <c r="H17" s="324" t="s">
        <v>779</v>
      </c>
      <c r="I17" s="152"/>
    </row>
    <row r="18" spans="1:9" ht="15" customHeight="1">
      <c r="A18" s="318"/>
      <c r="B18" s="321" t="s">
        <v>449</v>
      </c>
      <c r="C18" s="320" t="s">
        <v>174</v>
      </c>
      <c r="D18" s="318" t="s">
        <v>376</v>
      </c>
      <c r="E18" s="321" t="s">
        <v>1129</v>
      </c>
      <c r="F18" s="322">
        <v>17.1</v>
      </c>
      <c r="G18" s="328" t="s">
        <v>774</v>
      </c>
      <c r="H18" s="324" t="s">
        <v>780</v>
      </c>
      <c r="I18" s="152"/>
    </row>
    <row r="19" spans="1:9" ht="15" customHeight="1">
      <c r="A19" s="318" t="s">
        <v>1009</v>
      </c>
      <c r="B19" s="319" t="s">
        <v>448</v>
      </c>
      <c r="C19" s="320" t="s">
        <v>174</v>
      </c>
      <c r="D19" s="318" t="s">
        <v>376</v>
      </c>
      <c r="E19" s="321" t="s">
        <v>447</v>
      </c>
      <c r="F19" s="322">
        <v>8.8</v>
      </c>
      <c r="G19" s="328" t="s">
        <v>774</v>
      </c>
      <c r="H19" s="324" t="s">
        <v>781</v>
      </c>
      <c r="I19" s="152"/>
    </row>
    <row r="20" spans="1:9" ht="15" customHeight="1">
      <c r="A20" s="318" t="s">
        <v>446</v>
      </c>
      <c r="B20" s="319" t="s">
        <v>445</v>
      </c>
      <c r="C20" s="320" t="s">
        <v>180</v>
      </c>
      <c r="D20" s="318" t="s">
        <v>264</v>
      </c>
      <c r="E20" s="321" t="s">
        <v>444</v>
      </c>
      <c r="F20" s="322">
        <v>6.6</v>
      </c>
      <c r="G20" s="328" t="s">
        <v>774</v>
      </c>
      <c r="H20" s="324" t="s">
        <v>782</v>
      </c>
      <c r="I20" s="152"/>
    </row>
    <row r="21" spans="1:9" ht="15" customHeight="1">
      <c r="A21" s="318" t="s">
        <v>443</v>
      </c>
      <c r="B21" s="319" t="s">
        <v>442</v>
      </c>
      <c r="C21" s="320" t="s">
        <v>180</v>
      </c>
      <c r="D21" s="318" t="s">
        <v>264</v>
      </c>
      <c r="E21" s="321" t="s">
        <v>441</v>
      </c>
      <c r="F21" s="322">
        <v>1.6</v>
      </c>
      <c r="G21" s="328" t="s">
        <v>774</v>
      </c>
      <c r="H21" s="324" t="s">
        <v>783</v>
      </c>
      <c r="I21" s="152"/>
    </row>
    <row r="22" spans="1:9" ht="15" customHeight="1">
      <c r="A22" s="318"/>
      <c r="B22" s="319" t="s">
        <v>440</v>
      </c>
      <c r="C22" s="320" t="s">
        <v>174</v>
      </c>
      <c r="D22" s="318" t="s">
        <v>376</v>
      </c>
      <c r="E22" s="321" t="s">
        <v>439</v>
      </c>
      <c r="F22" s="322">
        <v>10.2</v>
      </c>
      <c r="G22" s="328" t="s">
        <v>774</v>
      </c>
      <c r="H22" s="324" t="s">
        <v>784</v>
      </c>
      <c r="I22" s="152"/>
    </row>
    <row r="23" spans="1:9" ht="15" customHeight="1">
      <c r="A23" s="318"/>
      <c r="B23" s="319" t="s">
        <v>438</v>
      </c>
      <c r="C23" s="320" t="s">
        <v>174</v>
      </c>
      <c r="D23" s="318" t="s">
        <v>264</v>
      </c>
      <c r="E23" s="321" t="s">
        <v>437</v>
      </c>
      <c r="F23" s="322">
        <v>2.7</v>
      </c>
      <c r="G23" s="328" t="s">
        <v>774</v>
      </c>
      <c r="H23" s="324" t="s">
        <v>785</v>
      </c>
      <c r="I23" s="152"/>
    </row>
    <row r="24" spans="1:9" ht="15" customHeight="1">
      <c r="A24" s="318"/>
      <c r="B24" s="319" t="s">
        <v>436</v>
      </c>
      <c r="C24" s="320" t="s">
        <v>180</v>
      </c>
      <c r="D24" s="318" t="s">
        <v>264</v>
      </c>
      <c r="E24" s="321" t="s">
        <v>435</v>
      </c>
      <c r="F24" s="322">
        <v>2.9</v>
      </c>
      <c r="G24" s="328" t="s">
        <v>774</v>
      </c>
      <c r="H24" s="324" t="s">
        <v>786</v>
      </c>
      <c r="I24" s="152"/>
    </row>
    <row r="25" spans="1:9" ht="15" customHeight="1">
      <c r="A25" s="318"/>
      <c r="B25" s="329" t="s">
        <v>1038</v>
      </c>
      <c r="C25" s="330" t="s">
        <v>174</v>
      </c>
      <c r="D25" s="331" t="s">
        <v>376</v>
      </c>
      <c r="E25" s="332" t="s">
        <v>1105</v>
      </c>
      <c r="F25" s="333">
        <v>52.3</v>
      </c>
      <c r="G25" s="334" t="s">
        <v>774</v>
      </c>
      <c r="H25" s="335" t="s">
        <v>787</v>
      </c>
      <c r="I25" s="152"/>
    </row>
    <row r="26" spans="1:9" ht="15" customHeight="1">
      <c r="A26" s="331" t="s">
        <v>434</v>
      </c>
      <c r="B26" s="329" t="s">
        <v>433</v>
      </c>
      <c r="C26" s="330" t="s">
        <v>180</v>
      </c>
      <c r="D26" s="331" t="s">
        <v>431</v>
      </c>
      <c r="E26" s="332" t="s">
        <v>1139</v>
      </c>
      <c r="F26" s="333">
        <v>3.1</v>
      </c>
      <c r="G26" s="334" t="s">
        <v>774</v>
      </c>
      <c r="H26" s="335" t="s">
        <v>788</v>
      </c>
      <c r="I26" s="152"/>
    </row>
    <row r="27" spans="1:9" ht="15" customHeight="1">
      <c r="A27" s="318"/>
      <c r="B27" s="319" t="s">
        <v>398</v>
      </c>
      <c r="C27" s="320" t="s">
        <v>180</v>
      </c>
      <c r="D27" s="318" t="s">
        <v>397</v>
      </c>
      <c r="E27" s="321" t="s">
        <v>1106</v>
      </c>
      <c r="F27" s="322">
        <v>1.7</v>
      </c>
      <c r="G27" s="323" t="s">
        <v>774</v>
      </c>
      <c r="H27" s="324" t="s">
        <v>810</v>
      </c>
      <c r="I27" s="152"/>
    </row>
    <row r="28" spans="1:9" ht="15" customHeight="1">
      <c r="A28" s="318"/>
      <c r="B28" s="319" t="s">
        <v>987</v>
      </c>
      <c r="C28" s="320" t="s">
        <v>988</v>
      </c>
      <c r="D28" s="318" t="s">
        <v>376</v>
      </c>
      <c r="E28" s="321" t="s">
        <v>1107</v>
      </c>
      <c r="F28" s="322">
        <v>10.6</v>
      </c>
      <c r="G28" s="323" t="s">
        <v>990</v>
      </c>
      <c r="H28" s="324" t="s">
        <v>991</v>
      </c>
      <c r="I28" s="152"/>
    </row>
    <row r="29" spans="1:9" ht="15" customHeight="1">
      <c r="A29" s="318"/>
      <c r="B29" s="319" t="s">
        <v>432</v>
      </c>
      <c r="C29" s="320" t="s">
        <v>180</v>
      </c>
      <c r="D29" s="318" t="s">
        <v>431</v>
      </c>
      <c r="E29" s="321" t="s">
        <v>1109</v>
      </c>
      <c r="F29" s="322">
        <v>1.7</v>
      </c>
      <c r="G29" s="328" t="s">
        <v>774</v>
      </c>
      <c r="H29" s="324" t="s">
        <v>789</v>
      </c>
      <c r="I29" s="152"/>
    </row>
    <row r="30" spans="1:9" ht="15" customHeight="1">
      <c r="A30" s="318" t="s">
        <v>430</v>
      </c>
      <c r="B30" s="319" t="s">
        <v>429</v>
      </c>
      <c r="C30" s="320" t="s">
        <v>180</v>
      </c>
      <c r="D30" s="318" t="s">
        <v>264</v>
      </c>
      <c r="E30" s="321" t="s">
        <v>428</v>
      </c>
      <c r="F30" s="322">
        <v>30.3</v>
      </c>
      <c r="G30" s="328"/>
      <c r="H30" s="324" t="s">
        <v>790</v>
      </c>
      <c r="I30" s="152"/>
    </row>
    <row r="31" spans="1:9" ht="15" customHeight="1">
      <c r="A31" s="318" t="s">
        <v>791</v>
      </c>
      <c r="B31" s="319" t="s">
        <v>427</v>
      </c>
      <c r="C31" s="320" t="s">
        <v>174</v>
      </c>
      <c r="D31" s="318" t="s">
        <v>264</v>
      </c>
      <c r="E31" s="321" t="s">
        <v>426</v>
      </c>
      <c r="F31" s="322">
        <v>30.7</v>
      </c>
      <c r="G31" s="328"/>
      <c r="H31" s="324" t="s">
        <v>792</v>
      </c>
      <c r="I31" s="152"/>
    </row>
    <row r="32" spans="1:9" ht="15" customHeight="1">
      <c r="A32" s="318"/>
      <c r="B32" s="319" t="s">
        <v>425</v>
      </c>
      <c r="C32" s="320" t="s">
        <v>174</v>
      </c>
      <c r="D32" s="318" t="s">
        <v>264</v>
      </c>
      <c r="E32" s="321" t="s">
        <v>424</v>
      </c>
      <c r="F32" s="322">
        <v>1.7</v>
      </c>
      <c r="G32" s="328" t="s">
        <v>774</v>
      </c>
      <c r="H32" s="324" t="s">
        <v>793</v>
      </c>
      <c r="I32" s="152"/>
    </row>
    <row r="33" spans="1:9" ht="15" customHeight="1">
      <c r="A33" s="318"/>
      <c r="B33" s="319" t="s">
        <v>423</v>
      </c>
      <c r="C33" s="320" t="s">
        <v>174</v>
      </c>
      <c r="D33" s="318" t="s">
        <v>264</v>
      </c>
      <c r="E33" s="321" t="s">
        <v>422</v>
      </c>
      <c r="F33" s="322">
        <v>1.6</v>
      </c>
      <c r="G33" s="328" t="s">
        <v>774</v>
      </c>
      <c r="H33" s="324" t="s">
        <v>794</v>
      </c>
      <c r="I33" s="152"/>
    </row>
    <row r="34" spans="1:9" ht="15" customHeight="1">
      <c r="A34" s="318" t="s">
        <v>421</v>
      </c>
      <c r="B34" s="319" t="s">
        <v>420</v>
      </c>
      <c r="C34" s="320" t="s">
        <v>180</v>
      </c>
      <c r="D34" s="318" t="s">
        <v>264</v>
      </c>
      <c r="E34" s="321" t="s">
        <v>1143</v>
      </c>
      <c r="F34" s="322">
        <v>1.8</v>
      </c>
      <c r="G34" s="328"/>
      <c r="H34" s="336" t="s">
        <v>795</v>
      </c>
      <c r="I34" s="152"/>
    </row>
    <row r="35" spans="1:9" ht="15" customHeight="1">
      <c r="A35" s="318"/>
      <c r="B35" s="319" t="s">
        <v>419</v>
      </c>
      <c r="C35" s="320" t="s">
        <v>174</v>
      </c>
      <c r="D35" s="318" t="s">
        <v>264</v>
      </c>
      <c r="E35" s="321" t="s">
        <v>418</v>
      </c>
      <c r="F35" s="322">
        <v>1.4</v>
      </c>
      <c r="G35" s="328" t="s">
        <v>774</v>
      </c>
      <c r="H35" s="336" t="s">
        <v>796</v>
      </c>
      <c r="I35" s="152"/>
    </row>
    <row r="36" spans="1:9" ht="15" customHeight="1">
      <c r="A36" s="318"/>
      <c r="B36" s="319" t="s">
        <v>417</v>
      </c>
      <c r="C36" s="320" t="s">
        <v>174</v>
      </c>
      <c r="D36" s="318" t="s">
        <v>264</v>
      </c>
      <c r="E36" s="321" t="s">
        <v>797</v>
      </c>
      <c r="F36" s="322">
        <v>6.9</v>
      </c>
      <c r="G36" s="328" t="s">
        <v>774</v>
      </c>
      <c r="H36" s="324" t="s">
        <v>798</v>
      </c>
      <c r="I36" s="152"/>
    </row>
    <row r="37" spans="1:9" ht="15" customHeight="1">
      <c r="A37" s="318"/>
      <c r="B37" s="319" t="s">
        <v>747</v>
      </c>
      <c r="C37" s="320" t="s">
        <v>174</v>
      </c>
      <c r="D37" s="318" t="s">
        <v>376</v>
      </c>
      <c r="E37" s="321" t="s">
        <v>1144</v>
      </c>
      <c r="F37" s="322">
        <v>3.3</v>
      </c>
      <c r="G37" s="328" t="s">
        <v>774</v>
      </c>
      <c r="H37" s="324" t="s">
        <v>799</v>
      </c>
      <c r="I37" s="152"/>
    </row>
    <row r="38" spans="1:9" ht="15" customHeight="1">
      <c r="A38" s="318"/>
      <c r="B38" s="319" t="s">
        <v>1006</v>
      </c>
      <c r="C38" s="320" t="s">
        <v>358</v>
      </c>
      <c r="D38" s="318" t="s">
        <v>376</v>
      </c>
      <c r="E38" s="321" t="s">
        <v>1137</v>
      </c>
      <c r="F38" s="322">
        <v>10.8</v>
      </c>
      <c r="G38" s="328" t="s">
        <v>774</v>
      </c>
      <c r="H38" s="324" t="s">
        <v>1005</v>
      </c>
      <c r="I38" s="152"/>
    </row>
    <row r="39" spans="1:9" ht="15" customHeight="1">
      <c r="A39" s="331" t="s">
        <v>1119</v>
      </c>
      <c r="B39" s="329" t="s">
        <v>992</v>
      </c>
      <c r="C39" s="330" t="s">
        <v>988</v>
      </c>
      <c r="D39" s="331" t="s">
        <v>376</v>
      </c>
      <c r="E39" s="332" t="s">
        <v>1108</v>
      </c>
      <c r="F39" s="333">
        <v>19.6</v>
      </c>
      <c r="G39" s="334" t="s">
        <v>990</v>
      </c>
      <c r="H39" s="335" t="s">
        <v>993</v>
      </c>
      <c r="I39" s="152"/>
    </row>
    <row r="40" spans="1:9" ht="15" customHeight="1">
      <c r="A40" s="318" t="s">
        <v>1134</v>
      </c>
      <c r="B40" s="319" t="s">
        <v>367</v>
      </c>
      <c r="C40" s="320" t="s">
        <v>358</v>
      </c>
      <c r="D40" s="318" t="s">
        <v>366</v>
      </c>
      <c r="E40" s="321" t="s">
        <v>1114</v>
      </c>
      <c r="F40" s="322">
        <v>6.8</v>
      </c>
      <c r="G40" s="328" t="s">
        <v>214</v>
      </c>
      <c r="H40" s="324" t="s">
        <v>365</v>
      </c>
      <c r="I40" s="152"/>
    </row>
    <row r="41" spans="1:9" ht="15" customHeight="1">
      <c r="A41" s="318" t="s">
        <v>416</v>
      </c>
      <c r="B41" s="319" t="s">
        <v>415</v>
      </c>
      <c r="C41" s="320" t="s">
        <v>180</v>
      </c>
      <c r="D41" s="318" t="s">
        <v>264</v>
      </c>
      <c r="E41" s="321" t="s">
        <v>414</v>
      </c>
      <c r="F41" s="322">
        <v>5.1</v>
      </c>
      <c r="G41" s="328"/>
      <c r="H41" s="324" t="s">
        <v>800</v>
      </c>
      <c r="I41" s="152"/>
    </row>
    <row r="42" spans="1:9" ht="15" customHeight="1">
      <c r="A42" s="318"/>
      <c r="B42" s="319" t="s">
        <v>413</v>
      </c>
      <c r="C42" s="320" t="s">
        <v>358</v>
      </c>
      <c r="D42" s="318" t="s">
        <v>376</v>
      </c>
      <c r="E42" s="321" t="s">
        <v>412</v>
      </c>
      <c r="F42" s="322">
        <v>32.2</v>
      </c>
      <c r="G42" s="328"/>
      <c r="H42" s="324" t="s">
        <v>801</v>
      </c>
      <c r="I42" s="152"/>
    </row>
    <row r="43" spans="1:9" ht="15" customHeight="1">
      <c r="A43" s="318"/>
      <c r="B43" s="319" t="s">
        <v>870</v>
      </c>
      <c r="C43" s="320" t="s">
        <v>1010</v>
      </c>
      <c r="D43" s="318" t="s">
        <v>376</v>
      </c>
      <c r="E43" s="321" t="s">
        <v>871</v>
      </c>
      <c r="F43" s="322">
        <v>50</v>
      </c>
      <c r="G43" s="328" t="s">
        <v>774</v>
      </c>
      <c r="H43" s="324" t="s">
        <v>802</v>
      </c>
      <c r="I43" s="152"/>
    </row>
    <row r="44" spans="1:9" ht="15" customHeight="1">
      <c r="A44" s="318"/>
      <c r="B44" s="319" t="s">
        <v>1007</v>
      </c>
      <c r="C44" s="320" t="s">
        <v>358</v>
      </c>
      <c r="D44" s="318" t="s">
        <v>376</v>
      </c>
      <c r="E44" s="321" t="s">
        <v>1110</v>
      </c>
      <c r="F44" s="322">
        <v>9.7</v>
      </c>
      <c r="G44" s="328" t="s">
        <v>774</v>
      </c>
      <c r="H44" s="324" t="s">
        <v>1004</v>
      </c>
      <c r="I44" s="152"/>
    </row>
    <row r="45" spans="1:9" ht="15" customHeight="1">
      <c r="A45" s="318"/>
      <c r="B45" s="319" t="s">
        <v>411</v>
      </c>
      <c r="C45" s="320" t="s">
        <v>191</v>
      </c>
      <c r="D45" s="318" t="s">
        <v>264</v>
      </c>
      <c r="E45" s="321" t="s">
        <v>410</v>
      </c>
      <c r="F45" s="322">
        <v>10</v>
      </c>
      <c r="G45" s="323"/>
      <c r="H45" s="324" t="s">
        <v>803</v>
      </c>
      <c r="I45" s="152"/>
    </row>
    <row r="46" spans="1:9" ht="15" customHeight="1">
      <c r="A46" s="318"/>
      <c r="B46" s="319" t="s">
        <v>409</v>
      </c>
      <c r="C46" s="320" t="s">
        <v>180</v>
      </c>
      <c r="D46" s="318" t="s">
        <v>264</v>
      </c>
      <c r="E46" s="321" t="s">
        <v>408</v>
      </c>
      <c r="F46" s="322">
        <v>14.3</v>
      </c>
      <c r="G46" s="323"/>
      <c r="H46" s="324" t="s">
        <v>804</v>
      </c>
      <c r="I46" s="152"/>
    </row>
    <row r="47" spans="1:9" ht="15" customHeight="1">
      <c r="A47" s="318"/>
      <c r="B47" s="319" t="s">
        <v>407</v>
      </c>
      <c r="C47" s="320" t="s">
        <v>180</v>
      </c>
      <c r="D47" s="318" t="s">
        <v>264</v>
      </c>
      <c r="E47" s="321" t="s">
        <v>406</v>
      </c>
      <c r="F47" s="322">
        <v>11.4</v>
      </c>
      <c r="G47" s="328"/>
      <c r="H47" s="324" t="s">
        <v>805</v>
      </c>
      <c r="I47" s="152"/>
    </row>
    <row r="48" spans="1:9" ht="15" customHeight="1">
      <c r="A48" s="318"/>
      <c r="B48" s="319" t="s">
        <v>405</v>
      </c>
      <c r="C48" s="320" t="s">
        <v>174</v>
      </c>
      <c r="D48" s="318" t="s">
        <v>376</v>
      </c>
      <c r="E48" s="321" t="s">
        <v>1145</v>
      </c>
      <c r="F48" s="322">
        <v>7.1</v>
      </c>
      <c r="G48" s="328" t="s">
        <v>774</v>
      </c>
      <c r="H48" s="324" t="s">
        <v>806</v>
      </c>
      <c r="I48" s="152"/>
    </row>
    <row r="49" spans="1:9" ht="15" customHeight="1">
      <c r="A49" s="318"/>
      <c r="B49" s="319" t="s">
        <v>404</v>
      </c>
      <c r="C49" s="320" t="s">
        <v>180</v>
      </c>
      <c r="D49" s="318" t="s">
        <v>264</v>
      </c>
      <c r="E49" s="321" t="s">
        <v>403</v>
      </c>
      <c r="F49" s="322">
        <v>10</v>
      </c>
      <c r="G49" s="328" t="s">
        <v>774</v>
      </c>
      <c r="H49" s="324" t="s">
        <v>807</v>
      </c>
      <c r="I49" s="152"/>
    </row>
    <row r="50" spans="1:9" ht="15" customHeight="1">
      <c r="A50" s="318"/>
      <c r="B50" s="319" t="s">
        <v>402</v>
      </c>
      <c r="C50" s="320" t="s">
        <v>174</v>
      </c>
      <c r="D50" s="318" t="s">
        <v>376</v>
      </c>
      <c r="E50" s="321" t="s">
        <v>401</v>
      </c>
      <c r="F50" s="322">
        <v>19.2</v>
      </c>
      <c r="G50" s="328" t="s">
        <v>774</v>
      </c>
      <c r="H50" s="324" t="s">
        <v>808</v>
      </c>
      <c r="I50" s="152"/>
    </row>
    <row r="51" spans="1:9" ht="15" customHeight="1">
      <c r="A51" s="318"/>
      <c r="B51" s="319" t="s">
        <v>400</v>
      </c>
      <c r="C51" s="320" t="s">
        <v>174</v>
      </c>
      <c r="D51" s="318" t="s">
        <v>264</v>
      </c>
      <c r="E51" s="321" t="s">
        <v>399</v>
      </c>
      <c r="F51" s="322">
        <v>5.9</v>
      </c>
      <c r="G51" s="323" t="s">
        <v>774</v>
      </c>
      <c r="H51" s="324" t="s">
        <v>809</v>
      </c>
      <c r="I51" s="152"/>
    </row>
    <row r="52" spans="1:9" ht="15" customHeight="1">
      <c r="A52" s="318" t="s">
        <v>394</v>
      </c>
      <c r="B52" s="319" t="s">
        <v>393</v>
      </c>
      <c r="C52" s="320" t="s">
        <v>174</v>
      </c>
      <c r="D52" s="318" t="s">
        <v>376</v>
      </c>
      <c r="E52" s="321" t="s">
        <v>392</v>
      </c>
      <c r="F52" s="322">
        <v>15.1</v>
      </c>
      <c r="G52" s="328" t="s">
        <v>774</v>
      </c>
      <c r="H52" s="324" t="s">
        <v>812</v>
      </c>
      <c r="I52" s="152"/>
    </row>
    <row r="53" spans="1:9" ht="15" customHeight="1">
      <c r="A53" s="318" t="s">
        <v>391</v>
      </c>
      <c r="B53" s="321" t="s">
        <v>750</v>
      </c>
      <c r="C53" s="320" t="s">
        <v>174</v>
      </c>
      <c r="D53" s="337" t="s">
        <v>390</v>
      </c>
      <c r="E53" s="321" t="s">
        <v>1111</v>
      </c>
      <c r="F53" s="322">
        <v>55.5</v>
      </c>
      <c r="G53" s="328" t="s">
        <v>774</v>
      </c>
      <c r="H53" s="324" t="s">
        <v>813</v>
      </c>
      <c r="I53" s="152"/>
    </row>
    <row r="54" spans="1:9" ht="15" customHeight="1">
      <c r="A54" s="318" t="s">
        <v>1118</v>
      </c>
      <c r="B54" s="319" t="s">
        <v>396</v>
      </c>
      <c r="C54" s="320" t="s">
        <v>174</v>
      </c>
      <c r="D54" s="318" t="s">
        <v>376</v>
      </c>
      <c r="E54" s="321" t="s">
        <v>395</v>
      </c>
      <c r="F54" s="322">
        <v>36.7</v>
      </c>
      <c r="G54" s="328"/>
      <c r="H54" s="324" t="s">
        <v>811</v>
      </c>
      <c r="I54" s="152"/>
    </row>
    <row r="55" spans="1:9" ht="15" customHeight="1">
      <c r="A55" s="318" t="s">
        <v>389</v>
      </c>
      <c r="B55" s="319" t="s">
        <v>388</v>
      </c>
      <c r="C55" s="320" t="s">
        <v>174</v>
      </c>
      <c r="D55" s="318" t="s">
        <v>376</v>
      </c>
      <c r="E55" s="321" t="s">
        <v>387</v>
      </c>
      <c r="F55" s="322">
        <v>16.6</v>
      </c>
      <c r="G55" s="328"/>
      <c r="H55" s="324" t="s">
        <v>814</v>
      </c>
      <c r="I55" s="152"/>
    </row>
    <row r="56" spans="1:9" ht="15" customHeight="1">
      <c r="A56" s="318" t="s">
        <v>386</v>
      </c>
      <c r="B56" s="319" t="s">
        <v>385</v>
      </c>
      <c r="C56" s="320" t="s">
        <v>174</v>
      </c>
      <c r="D56" s="318" t="s">
        <v>264</v>
      </c>
      <c r="E56" s="321" t="s">
        <v>384</v>
      </c>
      <c r="F56" s="322">
        <v>4.5</v>
      </c>
      <c r="G56" s="328" t="s">
        <v>774</v>
      </c>
      <c r="H56" s="324" t="s">
        <v>815</v>
      </c>
      <c r="I56" s="152"/>
    </row>
    <row r="57" spans="1:9" ht="15" customHeight="1">
      <c r="A57" s="318"/>
      <c r="B57" s="319" t="s">
        <v>383</v>
      </c>
      <c r="C57" s="320" t="s">
        <v>174</v>
      </c>
      <c r="D57" s="318" t="s">
        <v>376</v>
      </c>
      <c r="E57" s="321" t="s">
        <v>382</v>
      </c>
      <c r="F57" s="322">
        <v>11.3</v>
      </c>
      <c r="G57" s="328"/>
      <c r="H57" s="324" t="s">
        <v>816</v>
      </c>
      <c r="I57" s="152"/>
    </row>
    <row r="58" spans="1:9" ht="15" customHeight="1">
      <c r="A58" s="318"/>
      <c r="B58" s="319"/>
      <c r="C58" s="320" t="s">
        <v>174</v>
      </c>
      <c r="D58" s="318"/>
      <c r="E58" s="321" t="s">
        <v>766</v>
      </c>
      <c r="F58" s="322"/>
      <c r="G58" s="328"/>
      <c r="H58" s="324"/>
      <c r="I58" s="152"/>
    </row>
    <row r="59" spans="1:9" ht="15" customHeight="1">
      <c r="A59" s="318"/>
      <c r="B59" s="319" t="s">
        <v>381</v>
      </c>
      <c r="C59" s="320" t="s">
        <v>174</v>
      </c>
      <c r="D59" s="318" t="s">
        <v>315</v>
      </c>
      <c r="E59" s="321" t="s">
        <v>380</v>
      </c>
      <c r="F59" s="322">
        <v>31.7</v>
      </c>
      <c r="G59" s="328"/>
      <c r="H59" s="324" t="s">
        <v>817</v>
      </c>
      <c r="I59" s="152"/>
    </row>
    <row r="60" spans="1:9" ht="15" customHeight="1">
      <c r="A60" s="318"/>
      <c r="B60" s="319" t="s">
        <v>379</v>
      </c>
      <c r="C60" s="320" t="s">
        <v>174</v>
      </c>
      <c r="D60" s="318" t="s">
        <v>315</v>
      </c>
      <c r="E60" s="321" t="s">
        <v>378</v>
      </c>
      <c r="F60" s="322">
        <v>14.5</v>
      </c>
      <c r="G60" s="328"/>
      <c r="H60" s="324" t="s">
        <v>818</v>
      </c>
      <c r="I60" s="152"/>
    </row>
    <row r="61" spans="1:9" ht="15" customHeight="1">
      <c r="A61" s="318"/>
      <c r="B61" s="319" t="s">
        <v>377</v>
      </c>
      <c r="C61" s="320" t="s">
        <v>174</v>
      </c>
      <c r="D61" s="318" t="s">
        <v>376</v>
      </c>
      <c r="E61" s="321" t="s">
        <v>1146</v>
      </c>
      <c r="F61" s="322">
        <v>36.9</v>
      </c>
      <c r="G61" s="328"/>
      <c r="H61" s="324" t="s">
        <v>819</v>
      </c>
      <c r="I61" s="152"/>
    </row>
    <row r="62" spans="1:9" ht="15" customHeight="1">
      <c r="A62" s="318"/>
      <c r="B62" s="319"/>
      <c r="C62" s="320" t="s">
        <v>174</v>
      </c>
      <c r="D62" s="338" t="s">
        <v>767</v>
      </c>
      <c r="E62" s="321" t="s">
        <v>1147</v>
      </c>
      <c r="F62" s="322"/>
      <c r="G62" s="328"/>
      <c r="H62" s="324"/>
      <c r="I62" s="152"/>
    </row>
    <row r="63" spans="1:9" ht="15" customHeight="1">
      <c r="A63" s="318"/>
      <c r="B63" s="319" t="s">
        <v>375</v>
      </c>
      <c r="C63" s="320" t="s">
        <v>174</v>
      </c>
      <c r="D63" s="318" t="s">
        <v>315</v>
      </c>
      <c r="E63" s="321" t="s">
        <v>374</v>
      </c>
      <c r="F63" s="322">
        <v>8.7</v>
      </c>
      <c r="G63" s="328"/>
      <c r="H63" s="324" t="s">
        <v>820</v>
      </c>
      <c r="I63" s="152"/>
    </row>
    <row r="64" spans="1:9" ht="15" customHeight="1">
      <c r="A64" s="318" t="s">
        <v>791</v>
      </c>
      <c r="B64" s="319" t="s">
        <v>373</v>
      </c>
      <c r="C64" s="320" t="s">
        <v>180</v>
      </c>
      <c r="D64" s="318" t="s">
        <v>264</v>
      </c>
      <c r="E64" s="321" t="s">
        <v>999</v>
      </c>
      <c r="F64" s="322">
        <v>2.6</v>
      </c>
      <c r="G64" s="328" t="s">
        <v>774</v>
      </c>
      <c r="H64" s="324" t="s">
        <v>821</v>
      </c>
      <c r="I64" s="152"/>
    </row>
    <row r="65" spans="1:9" ht="15" customHeight="1">
      <c r="A65" s="318"/>
      <c r="B65" s="319" t="s">
        <v>372</v>
      </c>
      <c r="C65" s="320" t="s">
        <v>180</v>
      </c>
      <c r="D65" s="318" t="s">
        <v>264</v>
      </c>
      <c r="E65" s="321" t="s">
        <v>371</v>
      </c>
      <c r="F65" s="322">
        <v>4.7</v>
      </c>
      <c r="G65" s="328" t="s">
        <v>214</v>
      </c>
      <c r="H65" s="324" t="s">
        <v>370</v>
      </c>
      <c r="I65" s="152"/>
    </row>
    <row r="66" spans="1:9" ht="15" customHeight="1">
      <c r="A66" s="318"/>
      <c r="B66" s="319" t="s">
        <v>763</v>
      </c>
      <c r="C66" s="320" t="s">
        <v>174</v>
      </c>
      <c r="D66" s="318" t="s">
        <v>315</v>
      </c>
      <c r="E66" s="321" t="s">
        <v>764</v>
      </c>
      <c r="F66" s="322">
        <v>10.1</v>
      </c>
      <c r="G66" s="328" t="s">
        <v>774</v>
      </c>
      <c r="H66" s="324" t="s">
        <v>822</v>
      </c>
      <c r="I66" s="152"/>
    </row>
    <row r="67" spans="1:9" ht="15" customHeight="1">
      <c r="A67" s="318"/>
      <c r="B67" s="319" t="s">
        <v>872</v>
      </c>
      <c r="C67" s="320" t="s">
        <v>174</v>
      </c>
      <c r="D67" s="318" t="s">
        <v>315</v>
      </c>
      <c r="E67" s="321" t="s">
        <v>873</v>
      </c>
      <c r="F67" s="322">
        <v>5.1</v>
      </c>
      <c r="G67" s="328" t="s">
        <v>774</v>
      </c>
      <c r="H67" s="324" t="s">
        <v>874</v>
      </c>
      <c r="I67" s="152"/>
    </row>
    <row r="68" spans="1:9" ht="15" customHeight="1">
      <c r="A68" s="318"/>
      <c r="B68" s="319" t="s">
        <v>996</v>
      </c>
      <c r="C68" s="320" t="s">
        <v>988</v>
      </c>
      <c r="D68" s="318" t="s">
        <v>315</v>
      </c>
      <c r="E68" s="321" t="s">
        <v>1113</v>
      </c>
      <c r="F68" s="322">
        <v>2.8</v>
      </c>
      <c r="G68" s="328" t="s">
        <v>997</v>
      </c>
      <c r="H68" s="324" t="s">
        <v>998</v>
      </c>
      <c r="I68" s="152"/>
    </row>
    <row r="69" spans="1:9" ht="15" customHeight="1">
      <c r="A69" s="318" t="s">
        <v>1120</v>
      </c>
      <c r="B69" s="319" t="s">
        <v>994</v>
      </c>
      <c r="C69" s="320" t="s">
        <v>988</v>
      </c>
      <c r="D69" s="318" t="s">
        <v>315</v>
      </c>
      <c r="E69" s="321" t="s">
        <v>1112</v>
      </c>
      <c r="F69" s="322">
        <v>14.8</v>
      </c>
      <c r="G69" s="328" t="s">
        <v>989</v>
      </c>
      <c r="H69" s="324" t="s">
        <v>995</v>
      </c>
      <c r="I69" s="152"/>
    </row>
    <row r="70" spans="1:9" ht="15" customHeight="1">
      <c r="A70" s="318" t="s">
        <v>369</v>
      </c>
      <c r="B70" s="319" t="s">
        <v>1000</v>
      </c>
      <c r="C70" s="320" t="s">
        <v>180</v>
      </c>
      <c r="D70" s="318" t="s">
        <v>256</v>
      </c>
      <c r="E70" s="321" t="s">
        <v>1138</v>
      </c>
      <c r="F70" s="322">
        <v>24.1</v>
      </c>
      <c r="G70" s="328"/>
      <c r="H70" s="324" t="s">
        <v>368</v>
      </c>
      <c r="I70" s="152"/>
    </row>
    <row r="71" spans="1:9" ht="15" customHeight="1">
      <c r="A71" s="318" t="s">
        <v>364</v>
      </c>
      <c r="B71" s="319" t="s">
        <v>363</v>
      </c>
      <c r="C71" s="320" t="s">
        <v>358</v>
      </c>
      <c r="D71" s="318" t="s">
        <v>315</v>
      </c>
      <c r="E71" s="321" t="s">
        <v>1115</v>
      </c>
      <c r="F71" s="322">
        <v>18</v>
      </c>
      <c r="G71" s="328"/>
      <c r="H71" s="324" t="s">
        <v>362</v>
      </c>
      <c r="I71" s="152"/>
    </row>
    <row r="72" spans="1:9" ht="15" customHeight="1">
      <c r="A72" s="318" t="s">
        <v>356</v>
      </c>
      <c r="B72" s="319" t="s">
        <v>361</v>
      </c>
      <c r="C72" s="320" t="s">
        <v>358</v>
      </c>
      <c r="D72" s="318" t="s">
        <v>264</v>
      </c>
      <c r="E72" s="321" t="s">
        <v>360</v>
      </c>
      <c r="F72" s="322">
        <v>15.1</v>
      </c>
      <c r="G72" s="328"/>
      <c r="H72" s="324" t="s">
        <v>823</v>
      </c>
      <c r="I72" s="152"/>
    </row>
    <row r="73" spans="1:9" ht="15" customHeight="1">
      <c r="A73" s="318"/>
      <c r="B73" s="319" t="s">
        <v>359</v>
      </c>
      <c r="C73" s="320" t="s">
        <v>358</v>
      </c>
      <c r="D73" s="320" t="s">
        <v>264</v>
      </c>
      <c r="E73" s="321" t="s">
        <v>357</v>
      </c>
      <c r="F73" s="322">
        <v>15.2</v>
      </c>
      <c r="G73" s="328"/>
      <c r="H73" s="324" t="s">
        <v>824</v>
      </c>
      <c r="I73" s="159"/>
    </row>
    <row r="74" spans="1:9" ht="15" customHeight="1">
      <c r="A74" s="318" t="s">
        <v>356</v>
      </c>
      <c r="B74" s="319" t="s">
        <v>355</v>
      </c>
      <c r="C74" s="320" t="s">
        <v>180</v>
      </c>
      <c r="D74" s="318" t="s">
        <v>264</v>
      </c>
      <c r="E74" s="321" t="s">
        <v>354</v>
      </c>
      <c r="F74" s="322">
        <v>1.8</v>
      </c>
      <c r="G74" s="328"/>
      <c r="H74" s="324" t="s">
        <v>825</v>
      </c>
      <c r="I74" s="152"/>
    </row>
    <row r="75" spans="1:9" ht="15" customHeight="1">
      <c r="A75" s="318"/>
      <c r="B75" s="319" t="s">
        <v>353</v>
      </c>
      <c r="C75" s="320" t="s">
        <v>180</v>
      </c>
      <c r="D75" s="318" t="s">
        <v>264</v>
      </c>
      <c r="E75" s="321" t="s">
        <v>352</v>
      </c>
      <c r="F75" s="322">
        <v>2.6</v>
      </c>
      <c r="G75" s="328" t="s">
        <v>774</v>
      </c>
      <c r="H75" s="324" t="s">
        <v>826</v>
      </c>
      <c r="I75" s="152"/>
    </row>
    <row r="76" spans="1:9" ht="15" customHeight="1">
      <c r="A76" s="331"/>
      <c r="B76" s="329" t="s">
        <v>351</v>
      </c>
      <c r="C76" s="330" t="s">
        <v>180</v>
      </c>
      <c r="D76" s="331" t="s">
        <v>264</v>
      </c>
      <c r="E76" s="332" t="s">
        <v>1140</v>
      </c>
      <c r="F76" s="333">
        <v>2</v>
      </c>
      <c r="G76" s="334" t="s">
        <v>774</v>
      </c>
      <c r="H76" s="335" t="s">
        <v>827</v>
      </c>
      <c r="I76" s="152"/>
    </row>
    <row r="77" spans="1:9" ht="15" customHeight="1">
      <c r="A77" s="318"/>
      <c r="B77" s="319" t="s">
        <v>350</v>
      </c>
      <c r="C77" s="320" t="s">
        <v>180</v>
      </c>
      <c r="D77" s="318" t="s">
        <v>264</v>
      </c>
      <c r="E77" s="321" t="s">
        <v>349</v>
      </c>
      <c r="F77" s="322">
        <v>1.4</v>
      </c>
      <c r="G77" s="328" t="s">
        <v>774</v>
      </c>
      <c r="H77" s="324" t="s">
        <v>828</v>
      </c>
      <c r="I77" s="152"/>
    </row>
    <row r="78" spans="1:9" ht="15" customHeight="1">
      <c r="A78" s="318" t="s">
        <v>1117</v>
      </c>
      <c r="B78" s="319" t="s">
        <v>348</v>
      </c>
      <c r="C78" s="320" t="s">
        <v>174</v>
      </c>
      <c r="D78" s="318" t="s">
        <v>315</v>
      </c>
      <c r="E78" s="321" t="s">
        <v>1116</v>
      </c>
      <c r="F78" s="322">
        <v>5.6</v>
      </c>
      <c r="G78" s="328" t="s">
        <v>774</v>
      </c>
      <c r="H78" s="324" t="s">
        <v>829</v>
      </c>
      <c r="I78" s="152"/>
    </row>
    <row r="79" spans="1:9" ht="15" customHeight="1">
      <c r="A79" s="318" t="s">
        <v>347</v>
      </c>
      <c r="B79" s="319" t="s">
        <v>830</v>
      </c>
      <c r="C79" s="320" t="s">
        <v>180</v>
      </c>
      <c r="D79" s="318" t="s">
        <v>264</v>
      </c>
      <c r="E79" s="321" t="s">
        <v>346</v>
      </c>
      <c r="F79" s="322">
        <v>14.4</v>
      </c>
      <c r="G79" s="328"/>
      <c r="H79" s="324" t="s">
        <v>831</v>
      </c>
      <c r="I79" s="152"/>
    </row>
    <row r="80" spans="1:9" ht="15" customHeight="1">
      <c r="A80" s="318"/>
      <c r="B80" s="319" t="s">
        <v>345</v>
      </c>
      <c r="C80" s="320" t="s">
        <v>174</v>
      </c>
      <c r="D80" s="318" t="s">
        <v>264</v>
      </c>
      <c r="E80" s="321" t="s">
        <v>344</v>
      </c>
      <c r="F80" s="322">
        <v>13.7</v>
      </c>
      <c r="G80" s="328" t="s">
        <v>774</v>
      </c>
      <c r="H80" s="324" t="s">
        <v>806</v>
      </c>
      <c r="I80" s="152"/>
    </row>
    <row r="81" spans="1:9" ht="15" customHeight="1">
      <c r="A81" s="318" t="s">
        <v>749</v>
      </c>
      <c r="B81" s="319" t="s">
        <v>343</v>
      </c>
      <c r="C81" s="320" t="s">
        <v>174</v>
      </c>
      <c r="D81" s="318" t="s">
        <v>264</v>
      </c>
      <c r="E81" s="321" t="s">
        <v>832</v>
      </c>
      <c r="F81" s="322">
        <v>3</v>
      </c>
      <c r="G81" s="328"/>
      <c r="H81" s="324" t="s">
        <v>884</v>
      </c>
      <c r="I81" s="152"/>
    </row>
    <row r="82" spans="1:9" ht="15" customHeight="1">
      <c r="A82" s="318"/>
      <c r="B82" s="319" t="s">
        <v>342</v>
      </c>
      <c r="C82" s="320" t="s">
        <v>174</v>
      </c>
      <c r="D82" s="318" t="s">
        <v>264</v>
      </c>
      <c r="E82" s="321" t="s">
        <v>341</v>
      </c>
      <c r="F82" s="322">
        <v>1.2</v>
      </c>
      <c r="G82" s="328" t="s">
        <v>879</v>
      </c>
      <c r="H82" s="324" t="s">
        <v>340</v>
      </c>
      <c r="I82" s="152"/>
    </row>
    <row r="83" spans="1:9" ht="15" customHeight="1">
      <c r="A83" s="318"/>
      <c r="B83" s="319" t="s">
        <v>339</v>
      </c>
      <c r="C83" s="320" t="s">
        <v>174</v>
      </c>
      <c r="D83" s="318" t="s">
        <v>264</v>
      </c>
      <c r="E83" s="321" t="s">
        <v>338</v>
      </c>
      <c r="F83" s="322">
        <v>4.8</v>
      </c>
      <c r="G83" s="328" t="s">
        <v>879</v>
      </c>
      <c r="H83" s="324" t="s">
        <v>880</v>
      </c>
      <c r="I83" s="152"/>
    </row>
    <row r="84" spans="1:9" ht="15" customHeight="1">
      <c r="A84" s="318"/>
      <c r="B84" s="319" t="s">
        <v>337</v>
      </c>
      <c r="C84" s="320" t="s">
        <v>180</v>
      </c>
      <c r="D84" s="318" t="s">
        <v>264</v>
      </c>
      <c r="E84" s="321" t="s">
        <v>921</v>
      </c>
      <c r="F84" s="322">
        <v>1.3</v>
      </c>
      <c r="G84" s="328" t="s">
        <v>879</v>
      </c>
      <c r="H84" s="324" t="s">
        <v>881</v>
      </c>
      <c r="I84" s="152"/>
    </row>
    <row r="85" spans="1:9" ht="15" customHeight="1">
      <c r="A85" s="318" t="s">
        <v>334</v>
      </c>
      <c r="B85" s="319" t="s">
        <v>336</v>
      </c>
      <c r="C85" s="320" t="s">
        <v>180</v>
      </c>
      <c r="D85" s="318" t="s">
        <v>264</v>
      </c>
      <c r="E85" s="321" t="s">
        <v>335</v>
      </c>
      <c r="F85" s="322">
        <v>19.6</v>
      </c>
      <c r="G85" s="328"/>
      <c r="H85" s="324" t="s">
        <v>882</v>
      </c>
      <c r="I85" s="152"/>
    </row>
    <row r="86" spans="1:9" ht="15" customHeight="1">
      <c r="A86" s="339"/>
      <c r="B86" s="319" t="s">
        <v>333</v>
      </c>
      <c r="C86" s="320" t="s">
        <v>180</v>
      </c>
      <c r="D86" s="318" t="s">
        <v>264</v>
      </c>
      <c r="E86" s="321" t="s">
        <v>332</v>
      </c>
      <c r="F86" s="322">
        <v>20.9</v>
      </c>
      <c r="G86" s="328"/>
      <c r="H86" s="324" t="s">
        <v>883</v>
      </c>
      <c r="I86" s="152"/>
    </row>
    <row r="87" spans="1:9" ht="15" customHeight="1">
      <c r="A87" s="318"/>
      <c r="B87" s="319" t="s">
        <v>331</v>
      </c>
      <c r="C87" s="320" t="s">
        <v>180</v>
      </c>
      <c r="D87" s="318" t="s">
        <v>264</v>
      </c>
      <c r="E87" s="321" t="s">
        <v>330</v>
      </c>
      <c r="F87" s="322">
        <v>13.1</v>
      </c>
      <c r="G87" s="328"/>
      <c r="H87" s="324" t="s">
        <v>885</v>
      </c>
      <c r="I87" s="152"/>
    </row>
    <row r="88" spans="1:9" ht="15" customHeight="1">
      <c r="A88" s="318" t="s">
        <v>886</v>
      </c>
      <c r="B88" s="319" t="s">
        <v>329</v>
      </c>
      <c r="C88" s="320" t="s">
        <v>180</v>
      </c>
      <c r="D88" s="318" t="s">
        <v>264</v>
      </c>
      <c r="E88" s="321" t="s">
        <v>328</v>
      </c>
      <c r="F88" s="322">
        <v>1.7</v>
      </c>
      <c r="G88" s="328"/>
      <c r="H88" s="324" t="s">
        <v>887</v>
      </c>
      <c r="I88" s="152"/>
    </row>
    <row r="89" spans="1:9" ht="15" customHeight="1">
      <c r="A89" s="318"/>
      <c r="B89" s="319" t="s">
        <v>327</v>
      </c>
      <c r="C89" s="320" t="s">
        <v>180</v>
      </c>
      <c r="D89" s="318" t="s">
        <v>264</v>
      </c>
      <c r="E89" s="321" t="s">
        <v>326</v>
      </c>
      <c r="F89" s="322">
        <v>8.5</v>
      </c>
      <c r="G89" s="328"/>
      <c r="H89" s="324" t="s">
        <v>325</v>
      </c>
      <c r="I89" s="152"/>
    </row>
    <row r="90" spans="1:9" ht="15" customHeight="1">
      <c r="A90" s="318"/>
      <c r="B90" s="319" t="s">
        <v>324</v>
      </c>
      <c r="C90" s="320" t="s">
        <v>174</v>
      </c>
      <c r="D90" s="320" t="s">
        <v>315</v>
      </c>
      <c r="E90" s="321" t="s">
        <v>323</v>
      </c>
      <c r="F90" s="322">
        <v>6.1</v>
      </c>
      <c r="G90" s="328"/>
      <c r="H90" s="324" t="s">
        <v>888</v>
      </c>
      <c r="I90" s="152"/>
    </row>
    <row r="91" spans="1:9" ht="15" customHeight="1">
      <c r="A91" s="318"/>
      <c r="B91" s="319" t="s">
        <v>322</v>
      </c>
      <c r="C91" s="320" t="s">
        <v>174</v>
      </c>
      <c r="D91" s="318" t="s">
        <v>264</v>
      </c>
      <c r="E91" s="321" t="s">
        <v>321</v>
      </c>
      <c r="F91" s="322">
        <v>4.3</v>
      </c>
      <c r="G91" s="328" t="s">
        <v>879</v>
      </c>
      <c r="H91" s="324" t="s">
        <v>889</v>
      </c>
      <c r="I91" s="152"/>
    </row>
    <row r="92" spans="1:9" ht="15" customHeight="1">
      <c r="A92" s="318"/>
      <c r="B92" s="319" t="s">
        <v>320</v>
      </c>
      <c r="C92" s="320" t="s">
        <v>180</v>
      </c>
      <c r="D92" s="318" t="s">
        <v>264</v>
      </c>
      <c r="E92" s="321" t="s">
        <v>922</v>
      </c>
      <c r="F92" s="322">
        <v>2.3</v>
      </c>
      <c r="G92" s="328" t="s">
        <v>214</v>
      </c>
      <c r="H92" s="324" t="s">
        <v>319</v>
      </c>
      <c r="I92" s="152"/>
    </row>
    <row r="93" spans="1:9" ht="15" customHeight="1">
      <c r="A93" s="318"/>
      <c r="B93" s="319" t="s">
        <v>318</v>
      </c>
      <c r="C93" s="320" t="s">
        <v>180</v>
      </c>
      <c r="D93" s="318" t="s">
        <v>264</v>
      </c>
      <c r="E93" s="321" t="s">
        <v>317</v>
      </c>
      <c r="F93" s="322">
        <v>2.1</v>
      </c>
      <c r="G93" s="328" t="s">
        <v>214</v>
      </c>
      <c r="H93" s="324" t="s">
        <v>890</v>
      </c>
      <c r="I93" s="152"/>
    </row>
    <row r="94" spans="1:9" ht="15" customHeight="1">
      <c r="A94" s="318" t="s">
        <v>316</v>
      </c>
      <c r="B94" s="319" t="s">
        <v>1130</v>
      </c>
      <c r="C94" s="320" t="s">
        <v>174</v>
      </c>
      <c r="D94" s="320" t="s">
        <v>315</v>
      </c>
      <c r="E94" s="321" t="s">
        <v>314</v>
      </c>
      <c r="F94" s="322">
        <v>75.9</v>
      </c>
      <c r="G94" s="328" t="s">
        <v>774</v>
      </c>
      <c r="H94" s="324" t="s">
        <v>833</v>
      </c>
      <c r="I94" s="152"/>
    </row>
    <row r="95" spans="1:9" ht="15" customHeight="1">
      <c r="A95" s="318" t="s">
        <v>765</v>
      </c>
      <c r="B95" s="319" t="s">
        <v>1131</v>
      </c>
      <c r="C95" s="320" t="s">
        <v>174</v>
      </c>
      <c r="D95" s="320" t="s">
        <v>315</v>
      </c>
      <c r="E95" s="321" t="s">
        <v>1132</v>
      </c>
      <c r="F95" s="322">
        <v>9.1</v>
      </c>
      <c r="G95" s="328" t="s">
        <v>1060</v>
      </c>
      <c r="H95" s="324" t="s">
        <v>1061</v>
      </c>
      <c r="I95" s="152"/>
    </row>
    <row r="96" spans="1:9" ht="15" customHeight="1">
      <c r="A96" s="318" t="s">
        <v>313</v>
      </c>
      <c r="B96" s="319" t="s">
        <v>1133</v>
      </c>
      <c r="C96" s="320" t="s">
        <v>174</v>
      </c>
      <c r="D96" s="320" t="s">
        <v>315</v>
      </c>
      <c r="E96" s="321" t="s">
        <v>1121</v>
      </c>
      <c r="F96" s="322">
        <v>1.4</v>
      </c>
      <c r="G96" s="328" t="s">
        <v>754</v>
      </c>
      <c r="H96" s="324" t="s">
        <v>1037</v>
      </c>
      <c r="I96" s="152"/>
    </row>
    <row r="97" spans="1:9" ht="15" customHeight="1">
      <c r="A97" s="318" t="s">
        <v>312</v>
      </c>
      <c r="B97" s="319" t="s">
        <v>311</v>
      </c>
      <c r="C97" s="320" t="s">
        <v>271</v>
      </c>
      <c r="D97" s="318" t="s">
        <v>264</v>
      </c>
      <c r="E97" s="321" t="s">
        <v>310</v>
      </c>
      <c r="F97" s="322">
        <v>6.6</v>
      </c>
      <c r="G97" s="328" t="s">
        <v>774</v>
      </c>
      <c r="H97" s="324" t="s">
        <v>793</v>
      </c>
      <c r="I97" s="152"/>
    </row>
    <row r="98" spans="1:9" ht="15" customHeight="1">
      <c r="A98" s="318" t="s">
        <v>309</v>
      </c>
      <c r="B98" s="319" t="s">
        <v>308</v>
      </c>
      <c r="C98" s="320" t="s">
        <v>191</v>
      </c>
      <c r="D98" s="318" t="s">
        <v>264</v>
      </c>
      <c r="E98" s="321" t="s">
        <v>307</v>
      </c>
      <c r="F98" s="322">
        <v>15.4</v>
      </c>
      <c r="G98" s="328"/>
      <c r="H98" s="324" t="s">
        <v>834</v>
      </c>
      <c r="I98" s="152"/>
    </row>
    <row r="99" spans="1:9" ht="15" customHeight="1">
      <c r="A99" s="318" t="s">
        <v>306</v>
      </c>
      <c r="B99" s="319" t="s">
        <v>305</v>
      </c>
      <c r="C99" s="320" t="s">
        <v>301</v>
      </c>
      <c r="D99" s="318" t="s">
        <v>287</v>
      </c>
      <c r="E99" s="321" t="s">
        <v>304</v>
      </c>
      <c r="F99" s="322">
        <v>0.7</v>
      </c>
      <c r="G99" s="328"/>
      <c r="H99" s="324" t="s">
        <v>891</v>
      </c>
      <c r="I99" s="152"/>
    </row>
    <row r="100" spans="1:9" ht="15" customHeight="1">
      <c r="A100" s="318"/>
      <c r="B100" s="319" t="s">
        <v>303</v>
      </c>
      <c r="C100" s="320" t="s">
        <v>174</v>
      </c>
      <c r="D100" s="320" t="s">
        <v>173</v>
      </c>
      <c r="E100" s="321" t="s">
        <v>302</v>
      </c>
      <c r="F100" s="322">
        <v>4.7</v>
      </c>
      <c r="G100" s="328" t="s">
        <v>893</v>
      </c>
      <c r="H100" s="324" t="s">
        <v>894</v>
      </c>
      <c r="I100" s="152"/>
    </row>
    <row r="101" spans="1:9" ht="15" customHeight="1">
      <c r="A101" s="318"/>
      <c r="B101" s="319" t="s">
        <v>292</v>
      </c>
      <c r="C101" s="320" t="s">
        <v>174</v>
      </c>
      <c r="D101" s="320" t="s">
        <v>173</v>
      </c>
      <c r="E101" s="321" t="s">
        <v>300</v>
      </c>
      <c r="F101" s="322">
        <v>4.6</v>
      </c>
      <c r="G101" s="328" t="s">
        <v>774</v>
      </c>
      <c r="H101" s="324" t="s">
        <v>835</v>
      </c>
      <c r="I101" s="152"/>
    </row>
    <row r="102" spans="1:9" ht="15" customHeight="1">
      <c r="A102" s="318"/>
      <c r="B102" s="319" t="s">
        <v>299</v>
      </c>
      <c r="C102" s="320" t="s">
        <v>174</v>
      </c>
      <c r="D102" s="318" t="s">
        <v>287</v>
      </c>
      <c r="E102" s="321" t="s">
        <v>1148</v>
      </c>
      <c r="F102" s="322">
        <v>6.8</v>
      </c>
      <c r="G102" s="328" t="s">
        <v>774</v>
      </c>
      <c r="H102" s="324" t="s">
        <v>836</v>
      </c>
      <c r="I102" s="152"/>
    </row>
    <row r="103" spans="1:9" ht="15" customHeight="1">
      <c r="A103" s="318"/>
      <c r="B103" s="319" t="s">
        <v>298</v>
      </c>
      <c r="C103" s="320" t="s">
        <v>174</v>
      </c>
      <c r="D103" s="320" t="s">
        <v>173</v>
      </c>
      <c r="E103" s="321" t="s">
        <v>297</v>
      </c>
      <c r="F103" s="322">
        <v>4.6</v>
      </c>
      <c r="G103" s="328" t="s">
        <v>774</v>
      </c>
      <c r="H103" s="324" t="s">
        <v>837</v>
      </c>
      <c r="I103" s="152"/>
    </row>
    <row r="104" spans="1:9" ht="15" customHeight="1">
      <c r="A104" s="318" t="s">
        <v>296</v>
      </c>
      <c r="B104" s="319" t="s">
        <v>295</v>
      </c>
      <c r="C104" s="320" t="s">
        <v>174</v>
      </c>
      <c r="D104" s="318" t="s">
        <v>294</v>
      </c>
      <c r="E104" s="321" t="s">
        <v>293</v>
      </c>
      <c r="F104" s="322">
        <v>13.4</v>
      </c>
      <c r="G104" s="328" t="s">
        <v>774</v>
      </c>
      <c r="H104" s="324" t="s">
        <v>838</v>
      </c>
      <c r="I104" s="152"/>
    </row>
    <row r="105" spans="1:9" ht="15" customHeight="1">
      <c r="A105" s="318"/>
      <c r="B105" s="319" t="s">
        <v>292</v>
      </c>
      <c r="C105" s="320" t="s">
        <v>174</v>
      </c>
      <c r="D105" s="320" t="s">
        <v>173</v>
      </c>
      <c r="E105" s="321" t="s">
        <v>1122</v>
      </c>
      <c r="F105" s="322">
        <v>12.3</v>
      </c>
      <c r="G105" s="328" t="s">
        <v>774</v>
      </c>
      <c r="H105" s="324" t="s">
        <v>835</v>
      </c>
      <c r="I105" s="152"/>
    </row>
    <row r="106" spans="1:9" ht="15" customHeight="1">
      <c r="A106" s="318" t="s">
        <v>291</v>
      </c>
      <c r="B106" s="319" t="s">
        <v>876</v>
      </c>
      <c r="C106" s="320" t="s">
        <v>174</v>
      </c>
      <c r="D106" s="320" t="s">
        <v>173</v>
      </c>
      <c r="E106" s="321" t="s">
        <v>875</v>
      </c>
      <c r="F106" s="322">
        <v>41.1</v>
      </c>
      <c r="G106" s="328"/>
      <c r="H106" s="324" t="s">
        <v>839</v>
      </c>
      <c r="I106" s="152"/>
    </row>
    <row r="107" spans="1:9" ht="15" customHeight="1">
      <c r="A107" s="318"/>
      <c r="B107" s="319" t="s">
        <v>290</v>
      </c>
      <c r="C107" s="320" t="s">
        <v>174</v>
      </c>
      <c r="D107" s="320" t="s">
        <v>173</v>
      </c>
      <c r="E107" s="321" t="s">
        <v>289</v>
      </c>
      <c r="F107" s="322">
        <v>17</v>
      </c>
      <c r="G107" s="328"/>
      <c r="H107" s="324" t="s">
        <v>840</v>
      </c>
      <c r="I107" s="152"/>
    </row>
    <row r="108" spans="1:9" ht="15" customHeight="1">
      <c r="A108" s="318"/>
      <c r="B108" s="321" t="s">
        <v>288</v>
      </c>
      <c r="C108" s="320" t="s">
        <v>174</v>
      </c>
      <c r="D108" s="318" t="s">
        <v>287</v>
      </c>
      <c r="E108" s="321" t="s">
        <v>286</v>
      </c>
      <c r="F108" s="322">
        <v>52.6</v>
      </c>
      <c r="G108" s="328" t="s">
        <v>774</v>
      </c>
      <c r="H108" s="324" t="s">
        <v>841</v>
      </c>
      <c r="I108" s="152"/>
    </row>
    <row r="109" spans="1:9" ht="15" customHeight="1">
      <c r="A109" s="318" t="s">
        <v>285</v>
      </c>
      <c r="B109" s="319" t="s">
        <v>284</v>
      </c>
      <c r="C109" s="320" t="s">
        <v>174</v>
      </c>
      <c r="D109" s="320" t="s">
        <v>173</v>
      </c>
      <c r="E109" s="321" t="s">
        <v>1123</v>
      </c>
      <c r="F109" s="322">
        <v>23.9</v>
      </c>
      <c r="G109" s="328"/>
      <c r="H109" s="324" t="s">
        <v>842</v>
      </c>
      <c r="I109" s="152"/>
    </row>
    <row r="110" spans="1:9" ht="15" customHeight="1">
      <c r="A110" s="318" t="s">
        <v>283</v>
      </c>
      <c r="B110" s="319" t="s">
        <v>282</v>
      </c>
      <c r="C110" s="320" t="s">
        <v>174</v>
      </c>
      <c r="D110" s="320" t="s">
        <v>173</v>
      </c>
      <c r="E110" s="321" t="s">
        <v>281</v>
      </c>
      <c r="F110" s="322">
        <v>28.3</v>
      </c>
      <c r="G110" s="328" t="s">
        <v>774</v>
      </c>
      <c r="H110" s="324" t="s">
        <v>843</v>
      </c>
      <c r="I110" s="152"/>
    </row>
    <row r="111" spans="1:9" ht="15" customHeight="1">
      <c r="A111" s="318" t="s">
        <v>280</v>
      </c>
      <c r="B111" s="319" t="s">
        <v>279</v>
      </c>
      <c r="C111" s="320" t="s">
        <v>278</v>
      </c>
      <c r="D111" s="318" t="s">
        <v>259</v>
      </c>
      <c r="E111" s="321" t="s">
        <v>277</v>
      </c>
      <c r="F111" s="322">
        <v>7.8</v>
      </c>
      <c r="G111" s="328"/>
      <c r="H111" s="324" t="s">
        <v>276</v>
      </c>
      <c r="I111" s="152"/>
    </row>
    <row r="112" spans="1:9" ht="15" customHeight="1">
      <c r="A112" s="318"/>
      <c r="B112" s="319" t="s">
        <v>275</v>
      </c>
      <c r="C112" s="320" t="s">
        <v>174</v>
      </c>
      <c r="D112" s="320" t="s">
        <v>173</v>
      </c>
      <c r="E112" s="321" t="s">
        <v>274</v>
      </c>
      <c r="F112" s="322">
        <v>24.3</v>
      </c>
      <c r="G112" s="328"/>
      <c r="H112" s="324" t="s">
        <v>844</v>
      </c>
      <c r="I112" s="152"/>
    </row>
    <row r="113" spans="1:9" ht="15" customHeight="1">
      <c r="A113" s="318"/>
      <c r="B113" s="319" t="s">
        <v>273</v>
      </c>
      <c r="C113" s="320" t="s">
        <v>174</v>
      </c>
      <c r="D113" s="320" t="s">
        <v>173</v>
      </c>
      <c r="E113" s="321" t="s">
        <v>1149</v>
      </c>
      <c r="F113" s="322">
        <v>5.6</v>
      </c>
      <c r="G113" s="328" t="s">
        <v>845</v>
      </c>
      <c r="H113" s="324" t="s">
        <v>846</v>
      </c>
      <c r="I113" s="152"/>
    </row>
    <row r="114" spans="1:9" ht="15" customHeight="1">
      <c r="A114" s="318"/>
      <c r="B114" s="319" t="s">
        <v>272</v>
      </c>
      <c r="C114" s="320" t="s">
        <v>271</v>
      </c>
      <c r="D114" s="318" t="s">
        <v>259</v>
      </c>
      <c r="E114" s="321" t="s">
        <v>270</v>
      </c>
      <c r="F114" s="322">
        <v>7.9</v>
      </c>
      <c r="G114" s="328"/>
      <c r="H114" s="324" t="s">
        <v>847</v>
      </c>
      <c r="I114" s="152"/>
    </row>
    <row r="115" spans="1:9" ht="15" customHeight="1">
      <c r="A115" s="318"/>
      <c r="B115" s="319" t="s">
        <v>269</v>
      </c>
      <c r="C115" s="320" t="s">
        <v>174</v>
      </c>
      <c r="D115" s="318" t="s">
        <v>264</v>
      </c>
      <c r="E115" s="321" t="s">
        <v>268</v>
      </c>
      <c r="F115" s="322">
        <v>55.5</v>
      </c>
      <c r="G115" s="328"/>
      <c r="H115" s="324" t="s">
        <v>848</v>
      </c>
      <c r="I115" s="152"/>
    </row>
    <row r="116" spans="1:9" ht="15" customHeight="1">
      <c r="A116" s="318"/>
      <c r="B116" s="319" t="s">
        <v>267</v>
      </c>
      <c r="C116" s="320" t="s">
        <v>174</v>
      </c>
      <c r="D116" s="318" t="s">
        <v>264</v>
      </c>
      <c r="E116" s="321" t="s">
        <v>266</v>
      </c>
      <c r="F116" s="322">
        <v>9.6</v>
      </c>
      <c r="G116" s="328"/>
      <c r="H116" s="324" t="s">
        <v>849</v>
      </c>
      <c r="I116" s="152"/>
    </row>
    <row r="117" spans="1:9" ht="15" customHeight="1">
      <c r="A117" s="318"/>
      <c r="B117" s="319" t="s">
        <v>265</v>
      </c>
      <c r="C117" s="320" t="s">
        <v>174</v>
      </c>
      <c r="D117" s="318" t="s">
        <v>264</v>
      </c>
      <c r="E117" s="321" t="s">
        <v>263</v>
      </c>
      <c r="F117" s="322">
        <v>4.7</v>
      </c>
      <c r="G117" s="328"/>
      <c r="H117" s="324" t="s">
        <v>850</v>
      </c>
      <c r="I117" s="152"/>
    </row>
    <row r="118" spans="1:9" ht="15" customHeight="1">
      <c r="A118" s="318" t="s">
        <v>851</v>
      </c>
      <c r="B118" s="319" t="s">
        <v>262</v>
      </c>
      <c r="C118" s="320" t="s">
        <v>254</v>
      </c>
      <c r="D118" s="318" t="s">
        <v>259</v>
      </c>
      <c r="E118" s="321" t="s">
        <v>261</v>
      </c>
      <c r="F118" s="322">
        <v>5.8</v>
      </c>
      <c r="G118" s="328"/>
      <c r="H118" s="324" t="s">
        <v>260</v>
      </c>
      <c r="I118" s="152"/>
    </row>
    <row r="119" spans="1:9" ht="15" customHeight="1">
      <c r="A119" s="318"/>
      <c r="B119" s="319" t="s">
        <v>852</v>
      </c>
      <c r="C119" s="320" t="s">
        <v>254</v>
      </c>
      <c r="D119" s="318" t="s">
        <v>259</v>
      </c>
      <c r="E119" s="321" t="s">
        <v>258</v>
      </c>
      <c r="F119" s="322">
        <v>7.2</v>
      </c>
      <c r="G119" s="328" t="s">
        <v>214</v>
      </c>
      <c r="H119" s="324" t="s">
        <v>257</v>
      </c>
      <c r="I119" s="152"/>
    </row>
    <row r="120" spans="1:9" ht="15" customHeight="1">
      <c r="A120" s="318" t="s">
        <v>255</v>
      </c>
      <c r="B120" s="319" t="s">
        <v>253</v>
      </c>
      <c r="C120" s="318" t="s">
        <v>174</v>
      </c>
      <c r="D120" s="320" t="s">
        <v>173</v>
      </c>
      <c r="E120" s="340" t="s">
        <v>252</v>
      </c>
      <c r="F120" s="326">
        <v>19.4</v>
      </c>
      <c r="G120" s="328" t="s">
        <v>845</v>
      </c>
      <c r="H120" s="324" t="s">
        <v>853</v>
      </c>
      <c r="I120" s="152"/>
    </row>
    <row r="121" spans="1:9" ht="15" customHeight="1">
      <c r="A121" s="318" t="s">
        <v>251</v>
      </c>
      <c r="B121" s="319" t="s">
        <v>250</v>
      </c>
      <c r="C121" s="318" t="s">
        <v>174</v>
      </c>
      <c r="D121" s="320" t="s">
        <v>173</v>
      </c>
      <c r="E121" s="340" t="s">
        <v>1124</v>
      </c>
      <c r="F121" s="326">
        <v>19.1</v>
      </c>
      <c r="G121" s="328" t="s">
        <v>845</v>
      </c>
      <c r="H121" s="324" t="s">
        <v>854</v>
      </c>
      <c r="I121" s="152"/>
    </row>
    <row r="122" spans="1:9" ht="15" customHeight="1">
      <c r="A122" s="318" t="s">
        <v>249</v>
      </c>
      <c r="B122" s="319" t="s">
        <v>248</v>
      </c>
      <c r="C122" s="318" t="s">
        <v>174</v>
      </c>
      <c r="D122" s="320" t="s">
        <v>173</v>
      </c>
      <c r="E122" s="340" t="s">
        <v>247</v>
      </c>
      <c r="F122" s="326">
        <v>14.5</v>
      </c>
      <c r="G122" s="328" t="s">
        <v>845</v>
      </c>
      <c r="H122" s="324" t="s">
        <v>855</v>
      </c>
      <c r="I122" s="152"/>
    </row>
    <row r="123" spans="1:9" ht="15" customHeight="1">
      <c r="A123" s="318" t="s">
        <v>234</v>
      </c>
      <c r="B123" s="319" t="s">
        <v>246</v>
      </c>
      <c r="C123" s="318" t="s">
        <v>174</v>
      </c>
      <c r="D123" s="320" t="s">
        <v>173</v>
      </c>
      <c r="E123" s="340" t="s">
        <v>245</v>
      </c>
      <c r="F123" s="326">
        <v>15.9</v>
      </c>
      <c r="G123" s="328"/>
      <c r="H123" s="324" t="s">
        <v>856</v>
      </c>
      <c r="I123" s="152"/>
    </row>
    <row r="124" spans="1:9" ht="15" customHeight="1">
      <c r="A124" s="318"/>
      <c r="B124" s="319" t="s">
        <v>244</v>
      </c>
      <c r="C124" s="320" t="s">
        <v>174</v>
      </c>
      <c r="D124" s="320" t="s">
        <v>173</v>
      </c>
      <c r="E124" s="340" t="s">
        <v>243</v>
      </c>
      <c r="F124" s="326">
        <v>16.2</v>
      </c>
      <c r="G124" s="328"/>
      <c r="H124" s="324" t="s">
        <v>857</v>
      </c>
      <c r="I124" s="159"/>
    </row>
    <row r="125" spans="1:9" ht="15" customHeight="1">
      <c r="A125" s="318" t="s">
        <v>234</v>
      </c>
      <c r="B125" s="319" t="s">
        <v>233</v>
      </c>
      <c r="C125" s="318" t="s">
        <v>180</v>
      </c>
      <c r="D125" s="320" t="s">
        <v>179</v>
      </c>
      <c r="E125" s="340" t="s">
        <v>232</v>
      </c>
      <c r="F125" s="326">
        <v>2.4</v>
      </c>
      <c r="G125" s="328" t="s">
        <v>845</v>
      </c>
      <c r="H125" s="324" t="s">
        <v>859</v>
      </c>
      <c r="I125" s="152"/>
    </row>
    <row r="126" spans="1:9" ht="15" customHeight="1">
      <c r="A126" s="318"/>
      <c r="B126" s="319" t="s">
        <v>231</v>
      </c>
      <c r="C126" s="318" t="s">
        <v>180</v>
      </c>
      <c r="D126" s="320" t="s">
        <v>179</v>
      </c>
      <c r="E126" s="340" t="s">
        <v>230</v>
      </c>
      <c r="F126" s="326">
        <v>2.7</v>
      </c>
      <c r="G126" s="328" t="s">
        <v>845</v>
      </c>
      <c r="H126" s="324" t="s">
        <v>860</v>
      </c>
      <c r="I126" s="152"/>
    </row>
    <row r="127" spans="1:9" ht="15" customHeight="1">
      <c r="A127" s="318" t="s">
        <v>229</v>
      </c>
      <c r="B127" s="319" t="s">
        <v>228</v>
      </c>
      <c r="C127" s="318" t="s">
        <v>174</v>
      </c>
      <c r="D127" s="320" t="s">
        <v>173</v>
      </c>
      <c r="E127" s="340" t="s">
        <v>227</v>
      </c>
      <c r="F127" s="326">
        <v>3.9</v>
      </c>
      <c r="G127" s="328"/>
      <c r="H127" s="324" t="s">
        <v>861</v>
      </c>
      <c r="I127" s="152"/>
    </row>
    <row r="128" spans="1:9" ht="15" customHeight="1">
      <c r="A128" s="318" t="s">
        <v>226</v>
      </c>
      <c r="B128" s="319" t="s">
        <v>225</v>
      </c>
      <c r="C128" s="318" t="s">
        <v>174</v>
      </c>
      <c r="D128" s="320" t="s">
        <v>173</v>
      </c>
      <c r="E128" s="340" t="s">
        <v>1125</v>
      </c>
      <c r="F128" s="326">
        <v>13</v>
      </c>
      <c r="G128" s="328" t="s">
        <v>845</v>
      </c>
      <c r="H128" s="324" t="s">
        <v>862</v>
      </c>
      <c r="I128" s="152"/>
    </row>
    <row r="129" spans="1:9" ht="15" customHeight="1">
      <c r="A129" s="318" t="s">
        <v>224</v>
      </c>
      <c r="B129" s="319" t="s">
        <v>223</v>
      </c>
      <c r="C129" s="318" t="s">
        <v>174</v>
      </c>
      <c r="D129" s="320" t="s">
        <v>222</v>
      </c>
      <c r="E129" s="340" t="s">
        <v>923</v>
      </c>
      <c r="F129" s="326">
        <v>2.1</v>
      </c>
      <c r="G129" s="328"/>
      <c r="H129" s="324" t="s">
        <v>895</v>
      </c>
      <c r="I129" s="152"/>
    </row>
    <row r="130" spans="1:9" ht="15" customHeight="1">
      <c r="A130" s="318"/>
      <c r="B130" s="319" t="s">
        <v>753</v>
      </c>
      <c r="C130" s="318" t="s">
        <v>271</v>
      </c>
      <c r="D130" s="320" t="s">
        <v>222</v>
      </c>
      <c r="E130" s="340" t="s">
        <v>896</v>
      </c>
      <c r="F130" s="326">
        <v>2.1</v>
      </c>
      <c r="G130" s="328" t="s">
        <v>892</v>
      </c>
      <c r="H130" s="341" t="s">
        <v>897</v>
      </c>
      <c r="I130" s="152"/>
    </row>
    <row r="131" spans="1:9" ht="15" customHeight="1">
      <c r="A131" s="318"/>
      <c r="B131" s="319" t="s">
        <v>221</v>
      </c>
      <c r="C131" s="318" t="s">
        <v>174</v>
      </c>
      <c r="D131" s="320" t="s">
        <v>173</v>
      </c>
      <c r="E131" s="340" t="s">
        <v>220</v>
      </c>
      <c r="F131" s="326">
        <v>10.3</v>
      </c>
      <c r="G131" s="328" t="s">
        <v>879</v>
      </c>
      <c r="H131" s="324" t="s">
        <v>919</v>
      </c>
      <c r="I131" s="152"/>
    </row>
    <row r="132" spans="1:9" ht="15" customHeight="1">
      <c r="A132" s="318"/>
      <c r="B132" s="329" t="s">
        <v>219</v>
      </c>
      <c r="C132" s="331" t="s">
        <v>174</v>
      </c>
      <c r="D132" s="330" t="s">
        <v>179</v>
      </c>
      <c r="E132" s="342" t="s">
        <v>702</v>
      </c>
      <c r="F132" s="343">
        <v>14.2</v>
      </c>
      <c r="G132" s="334" t="s">
        <v>879</v>
      </c>
      <c r="H132" s="335" t="s">
        <v>920</v>
      </c>
      <c r="I132" s="152"/>
    </row>
    <row r="133" spans="1:9" ht="15" customHeight="1">
      <c r="A133" s="318" t="s">
        <v>1126</v>
      </c>
      <c r="B133" s="329" t="s">
        <v>218</v>
      </c>
      <c r="C133" s="331" t="s">
        <v>174</v>
      </c>
      <c r="D133" s="330" t="s">
        <v>179</v>
      </c>
      <c r="E133" s="342" t="s">
        <v>752</v>
      </c>
      <c r="F133" s="344">
        <v>5.3</v>
      </c>
      <c r="G133" s="334"/>
      <c r="H133" s="335" t="s">
        <v>898</v>
      </c>
      <c r="I133" s="152"/>
    </row>
    <row r="134" spans="1:9" ht="15" customHeight="1">
      <c r="A134" s="318" t="s">
        <v>1135</v>
      </c>
      <c r="B134" s="329" t="s">
        <v>217</v>
      </c>
      <c r="C134" s="331" t="s">
        <v>174</v>
      </c>
      <c r="D134" s="330" t="s">
        <v>179</v>
      </c>
      <c r="E134" s="342" t="s">
        <v>216</v>
      </c>
      <c r="F134" s="343">
        <v>3.6</v>
      </c>
      <c r="G134" s="334" t="s">
        <v>899</v>
      </c>
      <c r="H134" s="335" t="s">
        <v>900</v>
      </c>
      <c r="I134" s="152"/>
    </row>
    <row r="135" spans="1:9" ht="15" customHeight="1">
      <c r="A135" s="318"/>
      <c r="B135" s="329" t="s">
        <v>215</v>
      </c>
      <c r="C135" s="331" t="s">
        <v>174</v>
      </c>
      <c r="D135" s="330" t="s">
        <v>179</v>
      </c>
      <c r="E135" s="342" t="s">
        <v>748</v>
      </c>
      <c r="F135" s="343">
        <v>2.2</v>
      </c>
      <c r="G135" s="334" t="s">
        <v>214</v>
      </c>
      <c r="H135" s="335" t="s">
        <v>901</v>
      </c>
      <c r="I135" s="152"/>
    </row>
    <row r="136" spans="1:9" ht="15" customHeight="1">
      <c r="A136" s="318" t="s">
        <v>213</v>
      </c>
      <c r="B136" s="329" t="s">
        <v>212</v>
      </c>
      <c r="C136" s="331" t="s">
        <v>174</v>
      </c>
      <c r="D136" s="330" t="s">
        <v>173</v>
      </c>
      <c r="E136" s="342" t="s">
        <v>211</v>
      </c>
      <c r="F136" s="343">
        <v>22</v>
      </c>
      <c r="G136" s="334"/>
      <c r="H136" s="335" t="s">
        <v>902</v>
      </c>
      <c r="I136" s="152"/>
    </row>
    <row r="137" spans="1:9" ht="15" customHeight="1">
      <c r="A137" s="318" t="s">
        <v>210</v>
      </c>
      <c r="B137" s="329" t="s">
        <v>209</v>
      </c>
      <c r="C137" s="331" t="s">
        <v>174</v>
      </c>
      <c r="D137" s="330" t="s">
        <v>173</v>
      </c>
      <c r="E137" s="342" t="s">
        <v>208</v>
      </c>
      <c r="F137" s="343">
        <v>15.1</v>
      </c>
      <c r="G137" s="334"/>
      <c r="H137" s="335" t="s">
        <v>903</v>
      </c>
      <c r="I137" s="152"/>
    </row>
    <row r="138" spans="1:9" ht="15" customHeight="1">
      <c r="A138" s="318"/>
      <c r="B138" s="329"/>
      <c r="C138" s="331"/>
      <c r="D138" s="330"/>
      <c r="E138" s="342" t="s">
        <v>207</v>
      </c>
      <c r="F138" s="343"/>
      <c r="G138" s="334"/>
      <c r="H138" s="335"/>
      <c r="I138" s="152"/>
    </row>
    <row r="139" spans="1:9" ht="15" customHeight="1">
      <c r="A139" s="318"/>
      <c r="B139" s="329" t="s">
        <v>206</v>
      </c>
      <c r="C139" s="331" t="s">
        <v>174</v>
      </c>
      <c r="D139" s="330" t="s">
        <v>179</v>
      </c>
      <c r="E139" s="342" t="s">
        <v>924</v>
      </c>
      <c r="F139" s="343">
        <v>4.7</v>
      </c>
      <c r="G139" s="334"/>
      <c r="H139" s="335" t="s">
        <v>904</v>
      </c>
      <c r="I139" s="152"/>
    </row>
    <row r="140" spans="1:9" ht="15" customHeight="1">
      <c r="A140" s="318"/>
      <c r="B140" s="329" t="s">
        <v>205</v>
      </c>
      <c r="C140" s="331" t="s">
        <v>174</v>
      </c>
      <c r="D140" s="330" t="s">
        <v>173</v>
      </c>
      <c r="E140" s="342" t="s">
        <v>204</v>
      </c>
      <c r="F140" s="343">
        <v>7.8</v>
      </c>
      <c r="G140" s="334" t="s">
        <v>899</v>
      </c>
      <c r="H140" s="335" t="s">
        <v>905</v>
      </c>
      <c r="I140" s="152"/>
    </row>
    <row r="141" spans="1:9" ht="15" customHeight="1">
      <c r="A141" s="318"/>
      <c r="B141" s="329" t="s">
        <v>203</v>
      </c>
      <c r="C141" s="331" t="s">
        <v>174</v>
      </c>
      <c r="D141" s="330" t="s">
        <v>179</v>
      </c>
      <c r="E141" s="342" t="s">
        <v>202</v>
      </c>
      <c r="F141" s="343">
        <v>5</v>
      </c>
      <c r="G141" s="334" t="s">
        <v>899</v>
      </c>
      <c r="H141" s="335" t="s">
        <v>906</v>
      </c>
      <c r="I141" s="152"/>
    </row>
    <row r="142" spans="1:9" ht="15" customHeight="1">
      <c r="A142" s="318"/>
      <c r="B142" s="329" t="s">
        <v>201</v>
      </c>
      <c r="C142" s="331" t="s">
        <v>180</v>
      </c>
      <c r="D142" s="330" t="s">
        <v>179</v>
      </c>
      <c r="E142" s="342" t="s">
        <v>200</v>
      </c>
      <c r="F142" s="343">
        <v>1.9</v>
      </c>
      <c r="G142" s="334" t="s">
        <v>899</v>
      </c>
      <c r="H142" s="335" t="s">
        <v>907</v>
      </c>
      <c r="I142" s="152"/>
    </row>
    <row r="143" spans="1:9" ht="15" customHeight="1">
      <c r="A143" s="318"/>
      <c r="B143" s="329" t="s">
        <v>199</v>
      </c>
      <c r="C143" s="331" t="s">
        <v>174</v>
      </c>
      <c r="D143" s="330" t="s">
        <v>179</v>
      </c>
      <c r="E143" s="342" t="s">
        <v>198</v>
      </c>
      <c r="F143" s="343">
        <v>3.4</v>
      </c>
      <c r="G143" s="334" t="s">
        <v>899</v>
      </c>
      <c r="H143" s="335" t="s">
        <v>908</v>
      </c>
      <c r="I143" s="152"/>
    </row>
    <row r="144" spans="1:9" ht="15" customHeight="1">
      <c r="A144" s="318" t="s">
        <v>197</v>
      </c>
      <c r="B144" s="329" t="s">
        <v>196</v>
      </c>
      <c r="C144" s="331" t="s">
        <v>174</v>
      </c>
      <c r="D144" s="330" t="s">
        <v>173</v>
      </c>
      <c r="E144" s="342" t="s">
        <v>195</v>
      </c>
      <c r="F144" s="343">
        <v>12</v>
      </c>
      <c r="G144" s="334" t="s">
        <v>899</v>
      </c>
      <c r="H144" s="335" t="s">
        <v>909</v>
      </c>
      <c r="I144" s="152"/>
    </row>
    <row r="145" spans="1:9" ht="15" customHeight="1">
      <c r="A145" s="318"/>
      <c r="B145" s="329" t="s">
        <v>194</v>
      </c>
      <c r="C145" s="331" t="s">
        <v>174</v>
      </c>
      <c r="D145" s="330" t="s">
        <v>179</v>
      </c>
      <c r="E145" s="342" t="s">
        <v>193</v>
      </c>
      <c r="F145" s="343">
        <v>3.3</v>
      </c>
      <c r="G145" s="334" t="s">
        <v>899</v>
      </c>
      <c r="H145" s="335" t="s">
        <v>910</v>
      </c>
      <c r="I145" s="152"/>
    </row>
    <row r="146" spans="1:9" ht="15" customHeight="1">
      <c r="A146" s="318" t="s">
        <v>192</v>
      </c>
      <c r="B146" s="319" t="s">
        <v>190</v>
      </c>
      <c r="C146" s="318" t="s">
        <v>174</v>
      </c>
      <c r="D146" s="320" t="s">
        <v>173</v>
      </c>
      <c r="E146" s="340" t="s">
        <v>189</v>
      </c>
      <c r="F146" s="326">
        <v>22.7</v>
      </c>
      <c r="G146" s="328" t="s">
        <v>899</v>
      </c>
      <c r="H146" s="324" t="s">
        <v>911</v>
      </c>
      <c r="I146" s="152"/>
    </row>
    <row r="147" spans="1:9" ht="15" customHeight="1">
      <c r="A147" s="318"/>
      <c r="B147" s="319" t="s">
        <v>188</v>
      </c>
      <c r="C147" s="318" t="s">
        <v>174</v>
      </c>
      <c r="D147" s="320" t="s">
        <v>173</v>
      </c>
      <c r="E147" s="340" t="s">
        <v>187</v>
      </c>
      <c r="F147" s="326">
        <v>9</v>
      </c>
      <c r="G147" s="323" t="s">
        <v>899</v>
      </c>
      <c r="H147" s="324" t="s">
        <v>912</v>
      </c>
      <c r="I147" s="152"/>
    </row>
    <row r="148" spans="1:9" ht="15" customHeight="1">
      <c r="A148" s="318" t="s">
        <v>186</v>
      </c>
      <c r="B148" s="319" t="s">
        <v>185</v>
      </c>
      <c r="C148" s="318" t="s">
        <v>180</v>
      </c>
      <c r="D148" s="320" t="s">
        <v>179</v>
      </c>
      <c r="E148" s="340" t="s">
        <v>925</v>
      </c>
      <c r="F148" s="326">
        <v>16.2</v>
      </c>
      <c r="G148" s="328"/>
      <c r="H148" s="324" t="s">
        <v>913</v>
      </c>
      <c r="I148" s="152"/>
    </row>
    <row r="149" spans="1:9" ht="15" customHeight="1">
      <c r="A149" s="318"/>
      <c r="B149" s="319"/>
      <c r="C149" s="318"/>
      <c r="D149" s="320"/>
      <c r="E149" s="340" t="s">
        <v>184</v>
      </c>
      <c r="F149" s="326"/>
      <c r="G149" s="328"/>
      <c r="H149" s="324"/>
      <c r="I149" s="152"/>
    </row>
    <row r="150" spans="1:9" ht="15" customHeight="1">
      <c r="A150" s="318"/>
      <c r="B150" s="319" t="s">
        <v>183</v>
      </c>
      <c r="C150" s="318" t="s">
        <v>174</v>
      </c>
      <c r="D150" s="320" t="s">
        <v>173</v>
      </c>
      <c r="E150" s="340" t="s">
        <v>182</v>
      </c>
      <c r="F150" s="326">
        <v>3.7</v>
      </c>
      <c r="G150" s="328" t="s">
        <v>899</v>
      </c>
      <c r="H150" s="324" t="s">
        <v>914</v>
      </c>
      <c r="I150" s="152"/>
    </row>
    <row r="151" spans="1:9" ht="15" customHeight="1">
      <c r="A151" s="318" t="s">
        <v>181</v>
      </c>
      <c r="B151" s="319" t="s">
        <v>863</v>
      </c>
      <c r="C151" s="318" t="s">
        <v>180</v>
      </c>
      <c r="D151" s="320" t="s">
        <v>179</v>
      </c>
      <c r="E151" s="340" t="s">
        <v>926</v>
      </c>
      <c r="F151" s="326">
        <v>29.2</v>
      </c>
      <c r="G151" s="328"/>
      <c r="H151" s="324" t="s">
        <v>915</v>
      </c>
      <c r="I151" s="152"/>
    </row>
    <row r="152" spans="1:9" ht="15" customHeight="1">
      <c r="A152" s="318"/>
      <c r="B152" s="319" t="s">
        <v>927</v>
      </c>
      <c r="C152" s="318" t="s">
        <v>180</v>
      </c>
      <c r="D152" s="320" t="s">
        <v>179</v>
      </c>
      <c r="E152" s="340" t="s">
        <v>178</v>
      </c>
      <c r="F152" s="326">
        <v>3.3</v>
      </c>
      <c r="G152" s="328"/>
      <c r="H152" s="324" t="s">
        <v>916</v>
      </c>
      <c r="I152" s="152"/>
    </row>
    <row r="153" spans="1:9" ht="15" customHeight="1">
      <c r="A153" s="318"/>
      <c r="B153" s="319" t="s">
        <v>177</v>
      </c>
      <c r="C153" s="318" t="s">
        <v>174</v>
      </c>
      <c r="D153" s="320" t="s">
        <v>173</v>
      </c>
      <c r="E153" s="340" t="s">
        <v>176</v>
      </c>
      <c r="F153" s="326">
        <v>7.3</v>
      </c>
      <c r="G153" s="328" t="s">
        <v>899</v>
      </c>
      <c r="H153" s="324" t="s">
        <v>917</v>
      </c>
      <c r="I153" s="152"/>
    </row>
    <row r="154" spans="1:9" ht="15" customHeight="1" thickBot="1">
      <c r="A154" s="345"/>
      <c r="B154" s="346" t="s">
        <v>175</v>
      </c>
      <c r="C154" s="345" t="s">
        <v>174</v>
      </c>
      <c r="D154" s="347" t="s">
        <v>173</v>
      </c>
      <c r="E154" s="348" t="s">
        <v>172</v>
      </c>
      <c r="F154" s="349">
        <v>21.3</v>
      </c>
      <c r="G154" s="350" t="s">
        <v>899</v>
      </c>
      <c r="H154" s="351" t="s">
        <v>918</v>
      </c>
      <c r="I154" s="159"/>
    </row>
    <row r="155" spans="2:9" ht="15" customHeight="1">
      <c r="B155" s="74" t="s">
        <v>858</v>
      </c>
      <c r="C155" s="74"/>
      <c r="D155" s="74"/>
      <c r="E155" s="74"/>
      <c r="I155" s="152"/>
    </row>
    <row r="156" spans="5:9" ht="15" customHeight="1">
      <c r="E156" s="74"/>
      <c r="I156" s="152"/>
    </row>
    <row r="157" spans="2:9" ht="15" customHeight="1">
      <c r="B157" s="73" t="s">
        <v>858</v>
      </c>
      <c r="I157" s="152"/>
    </row>
    <row r="158" ht="15" customHeight="1">
      <c r="I158" s="152"/>
    </row>
    <row r="159" ht="15" customHeight="1">
      <c r="I159" s="152"/>
    </row>
    <row r="160" ht="15" customHeight="1">
      <c r="I160" s="152"/>
    </row>
    <row r="161" ht="15" customHeight="1">
      <c r="I161" s="152"/>
    </row>
    <row r="162" spans="1:9" ht="15" customHeight="1">
      <c r="A162" s="115"/>
      <c r="B162" s="115"/>
      <c r="C162" s="115"/>
      <c r="D162" s="115"/>
      <c r="E162" s="115"/>
      <c r="F162" s="115"/>
      <c r="G162" s="115"/>
      <c r="H162" s="115"/>
      <c r="I162" s="152"/>
    </row>
    <row r="163" spans="1:9" ht="15" customHeight="1">
      <c r="A163" s="115"/>
      <c r="B163" s="115"/>
      <c r="C163" s="115"/>
      <c r="D163" s="115"/>
      <c r="E163" s="115"/>
      <c r="F163" s="115"/>
      <c r="G163" s="115"/>
      <c r="H163" s="115"/>
      <c r="I163" s="152"/>
    </row>
    <row r="164" spans="1:9" ht="15" customHeight="1">
      <c r="A164" s="115"/>
      <c r="B164" s="115"/>
      <c r="C164" s="115"/>
      <c r="D164" s="115"/>
      <c r="E164" s="115"/>
      <c r="F164" s="115"/>
      <c r="G164" s="115"/>
      <c r="H164" s="115"/>
      <c r="I164" s="152"/>
    </row>
    <row r="165" spans="1:8" ht="15" customHeight="1">
      <c r="A165" s="115"/>
      <c r="B165" s="115"/>
      <c r="C165" s="115"/>
      <c r="D165" s="115"/>
      <c r="E165" s="115"/>
      <c r="F165" s="115"/>
      <c r="G165" s="115"/>
      <c r="H165" s="115"/>
    </row>
  </sheetData>
  <sheetProtection/>
  <mergeCells count="7">
    <mergeCell ref="C2:C4"/>
    <mergeCell ref="E2:E4"/>
    <mergeCell ref="A2:A4"/>
    <mergeCell ref="B2:B4"/>
    <mergeCell ref="D2:D4"/>
    <mergeCell ref="G2:H2"/>
    <mergeCell ref="G4:H4"/>
  </mergeCells>
  <printOptions/>
  <pageMargins left="0.5905511811023623" right="0.5118110236220472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0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36.50390625" style="82" customWidth="1"/>
    <col min="2" max="2" width="32.625" style="82" customWidth="1"/>
    <col min="3" max="3" width="30.625" style="82" customWidth="1"/>
    <col min="4" max="4" width="10.625" style="82" customWidth="1"/>
    <col min="5" max="5" width="4.625" style="89" customWidth="1"/>
    <col min="6" max="16384" width="9.00390625" style="71" customWidth="1"/>
  </cols>
  <sheetData>
    <row r="1" spans="1:4" s="71" customFormat="1" ht="21" customHeight="1" thickBot="1">
      <c r="A1" s="70" t="s">
        <v>691</v>
      </c>
      <c r="B1" s="82"/>
      <c r="C1" s="82"/>
      <c r="D1" s="83" t="s">
        <v>1046</v>
      </c>
    </row>
    <row r="2" spans="1:4" s="71" customFormat="1" ht="19.5" customHeight="1">
      <c r="A2" s="84"/>
      <c r="B2" s="385" t="s">
        <v>517</v>
      </c>
      <c r="C2" s="386"/>
      <c r="D2" s="84"/>
    </row>
    <row r="3" spans="1:4" s="71" customFormat="1" ht="19.5" customHeight="1">
      <c r="A3" s="389" t="s">
        <v>516</v>
      </c>
      <c r="B3" s="387"/>
      <c r="C3" s="388"/>
      <c r="D3" s="389" t="s">
        <v>515</v>
      </c>
    </row>
    <row r="4" spans="1:4" s="71" customFormat="1" ht="19.5" customHeight="1">
      <c r="A4" s="389"/>
      <c r="B4" s="390" t="s">
        <v>514</v>
      </c>
      <c r="C4" s="390" t="s">
        <v>513</v>
      </c>
      <c r="D4" s="389"/>
    </row>
    <row r="5" spans="1:4" s="71" customFormat="1" ht="19.5" customHeight="1">
      <c r="A5" s="85"/>
      <c r="B5" s="391"/>
      <c r="C5" s="391"/>
      <c r="D5" s="86" t="s">
        <v>751</v>
      </c>
    </row>
    <row r="6" spans="1:4" s="71" customFormat="1" ht="19.5" customHeight="1">
      <c r="A6" s="87" t="s">
        <v>690</v>
      </c>
      <c r="B6" s="88" t="s">
        <v>689</v>
      </c>
      <c r="C6" s="88" t="s">
        <v>688</v>
      </c>
      <c r="D6" s="89">
        <v>21.9</v>
      </c>
    </row>
    <row r="7" spans="1:4" s="71" customFormat="1" ht="19.5" customHeight="1">
      <c r="A7" s="87" t="s">
        <v>687</v>
      </c>
      <c r="B7" s="90" t="s">
        <v>686</v>
      </c>
      <c r="C7" s="90" t="s">
        <v>685</v>
      </c>
      <c r="D7" s="89">
        <v>8.5</v>
      </c>
    </row>
    <row r="8" spans="1:4" s="71" customFormat="1" ht="19.5" customHeight="1">
      <c r="A8" s="87" t="s">
        <v>684</v>
      </c>
      <c r="B8" s="90" t="s">
        <v>683</v>
      </c>
      <c r="C8" s="90" t="s">
        <v>682</v>
      </c>
      <c r="D8" s="89">
        <v>1.5</v>
      </c>
    </row>
    <row r="9" spans="1:4" s="71" customFormat="1" ht="19.5" customHeight="1">
      <c r="A9" s="87" t="s">
        <v>681</v>
      </c>
      <c r="B9" s="90" t="s">
        <v>680</v>
      </c>
      <c r="C9" s="90" t="s">
        <v>679</v>
      </c>
      <c r="D9" s="89">
        <v>14.6</v>
      </c>
    </row>
    <row r="10" spans="1:4" s="71" customFormat="1" ht="19.5" customHeight="1">
      <c r="A10" s="87" t="s">
        <v>678</v>
      </c>
      <c r="B10" s="90" t="s">
        <v>677</v>
      </c>
      <c r="C10" s="90" t="s">
        <v>676</v>
      </c>
      <c r="D10" s="89">
        <v>18.6</v>
      </c>
    </row>
    <row r="11" spans="1:4" s="71" customFormat="1" ht="19.5" customHeight="1">
      <c r="A11" s="87" t="s">
        <v>675</v>
      </c>
      <c r="B11" s="90" t="s">
        <v>674</v>
      </c>
      <c r="C11" s="90" t="s">
        <v>673</v>
      </c>
      <c r="D11" s="89">
        <v>1</v>
      </c>
    </row>
    <row r="12" spans="1:4" s="71" customFormat="1" ht="19.5" customHeight="1">
      <c r="A12" s="87" t="s">
        <v>672</v>
      </c>
      <c r="B12" s="90" t="s">
        <v>671</v>
      </c>
      <c r="C12" s="90" t="s">
        <v>630</v>
      </c>
      <c r="D12" s="89">
        <v>17.8</v>
      </c>
    </row>
    <row r="13" spans="1:4" s="71" customFormat="1" ht="20.25" customHeight="1">
      <c r="A13" s="87" t="s">
        <v>670</v>
      </c>
      <c r="B13" s="90" t="s">
        <v>669</v>
      </c>
      <c r="C13" s="90" t="s">
        <v>633</v>
      </c>
      <c r="D13" s="89">
        <v>15.6</v>
      </c>
    </row>
    <row r="14" spans="1:4" s="71" customFormat="1" ht="19.5" customHeight="1">
      <c r="A14" s="87" t="s">
        <v>668</v>
      </c>
      <c r="B14" s="90" t="s">
        <v>667</v>
      </c>
      <c r="C14" s="90" t="s">
        <v>666</v>
      </c>
      <c r="D14" s="89">
        <v>10.4</v>
      </c>
    </row>
    <row r="15" spans="1:4" s="71" customFormat="1" ht="19.5" customHeight="1">
      <c r="A15" s="87" t="s">
        <v>665</v>
      </c>
      <c r="B15" s="90" t="s">
        <v>664</v>
      </c>
      <c r="C15" s="90" t="s">
        <v>664</v>
      </c>
      <c r="D15" s="89">
        <v>0.1</v>
      </c>
    </row>
    <row r="16" spans="1:4" s="71" customFormat="1" ht="19.5" customHeight="1">
      <c r="A16" s="87" t="s">
        <v>663</v>
      </c>
      <c r="B16" s="90" t="s">
        <v>662</v>
      </c>
      <c r="C16" s="90" t="s">
        <v>661</v>
      </c>
      <c r="D16" s="89">
        <v>5.3</v>
      </c>
    </row>
    <row r="17" spans="1:5" ht="19.5" customHeight="1">
      <c r="A17" s="87" t="s">
        <v>660</v>
      </c>
      <c r="B17" s="90" t="s">
        <v>1142</v>
      </c>
      <c r="C17" s="90" t="s">
        <v>659</v>
      </c>
      <c r="D17" s="89">
        <v>2.7</v>
      </c>
      <c r="E17" s="71" t="s">
        <v>1141</v>
      </c>
    </row>
    <row r="18" spans="1:5" ht="19.5" customHeight="1">
      <c r="A18" s="87" t="s">
        <v>658</v>
      </c>
      <c r="B18" s="90" t="s">
        <v>657</v>
      </c>
      <c r="C18" s="90" t="s">
        <v>656</v>
      </c>
      <c r="D18" s="89">
        <v>5</v>
      </c>
      <c r="E18" s="71"/>
    </row>
    <row r="19" spans="1:5" ht="19.5" customHeight="1">
      <c r="A19" s="87" t="s">
        <v>655</v>
      </c>
      <c r="B19" s="91" t="s">
        <v>654</v>
      </c>
      <c r="C19" s="90" t="s">
        <v>653</v>
      </c>
      <c r="D19" s="89">
        <v>11.2</v>
      </c>
      <c r="E19" s="71"/>
    </row>
    <row r="20" spans="1:5" ht="19.5" customHeight="1">
      <c r="A20" s="87" t="s">
        <v>652</v>
      </c>
      <c r="B20" s="91" t="s">
        <v>651</v>
      </c>
      <c r="C20" s="90" t="s">
        <v>650</v>
      </c>
      <c r="D20" s="89">
        <v>7.1</v>
      </c>
      <c r="E20" s="71"/>
    </row>
    <row r="21" spans="1:5" ht="19.5" customHeight="1">
      <c r="A21" s="87" t="s">
        <v>649</v>
      </c>
      <c r="B21" s="91" t="s">
        <v>648</v>
      </c>
      <c r="C21" s="90" t="s">
        <v>647</v>
      </c>
      <c r="D21" s="89">
        <v>11</v>
      </c>
      <c r="E21" s="71"/>
    </row>
    <row r="22" spans="1:5" ht="19.5" customHeight="1">
      <c r="A22" s="87" t="s">
        <v>931</v>
      </c>
      <c r="B22" s="91" t="s">
        <v>932</v>
      </c>
      <c r="C22" s="90" t="s">
        <v>933</v>
      </c>
      <c r="D22" s="89">
        <v>9.4</v>
      </c>
      <c r="E22" s="71"/>
    </row>
    <row r="23" spans="1:5" ht="19.5" customHeight="1">
      <c r="A23" s="87" t="s">
        <v>646</v>
      </c>
      <c r="B23" s="91" t="s">
        <v>645</v>
      </c>
      <c r="C23" s="90" t="s">
        <v>644</v>
      </c>
      <c r="D23" s="92" t="s">
        <v>643</v>
      </c>
      <c r="E23" s="71"/>
    </row>
    <row r="24" spans="1:5" ht="19.5" customHeight="1">
      <c r="A24" s="87" t="s">
        <v>642</v>
      </c>
      <c r="B24" s="90" t="s">
        <v>641</v>
      </c>
      <c r="C24" s="90" t="s">
        <v>640</v>
      </c>
      <c r="D24" s="89">
        <v>1.9</v>
      </c>
      <c r="E24" s="71"/>
    </row>
    <row r="25" spans="1:5" ht="19.5" customHeight="1">
      <c r="A25" s="87" t="s">
        <v>639</v>
      </c>
      <c r="B25" s="91" t="s">
        <v>620</v>
      </c>
      <c r="C25" s="90" t="s">
        <v>638</v>
      </c>
      <c r="D25" s="89">
        <v>22.6</v>
      </c>
      <c r="E25" s="71"/>
    </row>
    <row r="26" spans="1:5" ht="19.5" customHeight="1">
      <c r="A26" s="87" t="s">
        <v>637</v>
      </c>
      <c r="B26" s="90" t="s">
        <v>636</v>
      </c>
      <c r="C26" s="90" t="s">
        <v>635</v>
      </c>
      <c r="D26" s="89">
        <v>18.5</v>
      </c>
      <c r="E26" s="71"/>
    </row>
    <row r="27" spans="1:5" ht="19.5" customHeight="1">
      <c r="A27" s="87" t="s">
        <v>634</v>
      </c>
      <c r="B27" s="90" t="s">
        <v>633</v>
      </c>
      <c r="C27" s="90" t="s">
        <v>632</v>
      </c>
      <c r="D27" s="89">
        <v>7.5</v>
      </c>
      <c r="E27" s="71"/>
    </row>
    <row r="28" spans="1:5" ht="19.5" customHeight="1">
      <c r="A28" s="87" t="s">
        <v>631</v>
      </c>
      <c r="B28" s="90" t="s">
        <v>630</v>
      </c>
      <c r="C28" s="90" t="s">
        <v>628</v>
      </c>
      <c r="D28" s="89">
        <v>3.7</v>
      </c>
      <c r="E28" s="71"/>
    </row>
    <row r="29" spans="1:5" ht="19.5" customHeight="1">
      <c r="A29" s="87" t="s">
        <v>629</v>
      </c>
      <c r="B29" s="90" t="s">
        <v>1039</v>
      </c>
      <c r="C29" s="90" t="s">
        <v>628</v>
      </c>
      <c r="D29" s="89">
        <v>13.8</v>
      </c>
      <c r="E29" s="71"/>
    </row>
    <row r="30" spans="1:5" ht="19.5" customHeight="1">
      <c r="A30" s="87" t="s">
        <v>627</v>
      </c>
      <c r="B30" s="90" t="s">
        <v>626</v>
      </c>
      <c r="C30" s="90" t="s">
        <v>625</v>
      </c>
      <c r="D30" s="89">
        <v>2.3</v>
      </c>
      <c r="E30" s="71"/>
    </row>
    <row r="31" spans="1:5" ht="19.5" customHeight="1">
      <c r="A31" s="87" t="s">
        <v>624</v>
      </c>
      <c r="B31" s="90" t="s">
        <v>623</v>
      </c>
      <c r="C31" s="90" t="s">
        <v>622</v>
      </c>
      <c r="D31" s="89">
        <v>7.7</v>
      </c>
      <c r="E31" s="71"/>
    </row>
    <row r="32" spans="1:5" ht="19.5" customHeight="1">
      <c r="A32" s="87" t="s">
        <v>621</v>
      </c>
      <c r="B32" s="90" t="s">
        <v>620</v>
      </c>
      <c r="C32" s="90" t="s">
        <v>619</v>
      </c>
      <c r="D32" s="92" t="s">
        <v>618</v>
      </c>
      <c r="E32" s="71"/>
    </row>
    <row r="33" spans="1:5" ht="19.5" customHeight="1">
      <c r="A33" s="87" t="s">
        <v>1040</v>
      </c>
      <c r="B33" s="90" t="s">
        <v>1041</v>
      </c>
      <c r="C33" s="90" t="s">
        <v>1042</v>
      </c>
      <c r="D33" s="92">
        <v>8.2</v>
      </c>
      <c r="E33" s="71"/>
    </row>
    <row r="34" spans="1:5" ht="19.5" customHeight="1">
      <c r="A34" s="87" t="s">
        <v>617</v>
      </c>
      <c r="B34" s="90" t="s">
        <v>693</v>
      </c>
      <c r="C34" s="90" t="s">
        <v>616</v>
      </c>
      <c r="D34" s="92">
        <v>5.5</v>
      </c>
      <c r="E34" s="71"/>
    </row>
    <row r="35" spans="1:5" ht="19.5" customHeight="1" thickBot="1">
      <c r="A35" s="93" t="s">
        <v>519</v>
      </c>
      <c r="B35" s="94" t="s">
        <v>615</v>
      </c>
      <c r="C35" s="95"/>
      <c r="D35" s="96">
        <v>320.1</v>
      </c>
      <c r="E35" s="71"/>
    </row>
    <row r="36" spans="1:5" ht="19.5" customHeight="1">
      <c r="A36" s="82" t="s">
        <v>614</v>
      </c>
      <c r="E36" s="71"/>
    </row>
    <row r="37" spans="1:5" ht="19.5" customHeight="1">
      <c r="A37" s="97" t="s">
        <v>613</v>
      </c>
      <c r="E37" s="71"/>
    </row>
    <row r="38" spans="1:5" ht="19.5" customHeight="1">
      <c r="A38" s="97"/>
      <c r="E38" s="71"/>
    </row>
    <row r="39" ht="20.25" customHeight="1">
      <c r="E39" s="71"/>
    </row>
    <row r="40" spans="1:5" ht="19.5" customHeight="1" thickBot="1">
      <c r="A40" s="98" t="s">
        <v>612</v>
      </c>
      <c r="B40" s="99"/>
      <c r="C40" s="99"/>
      <c r="D40" s="83" t="s">
        <v>1046</v>
      </c>
      <c r="E40" s="71"/>
    </row>
    <row r="41" spans="1:5" ht="21" customHeight="1">
      <c r="A41" s="100"/>
      <c r="B41" s="392" t="s">
        <v>517</v>
      </c>
      <c r="C41" s="393"/>
      <c r="D41" s="100"/>
      <c r="E41" s="71"/>
    </row>
    <row r="42" spans="1:5" ht="19.5" customHeight="1">
      <c r="A42" s="396" t="s">
        <v>516</v>
      </c>
      <c r="B42" s="394"/>
      <c r="C42" s="395"/>
      <c r="D42" s="396" t="s">
        <v>515</v>
      </c>
      <c r="E42" s="71"/>
    </row>
    <row r="43" spans="1:5" ht="19.5" customHeight="1">
      <c r="A43" s="396"/>
      <c r="B43" s="397" t="s">
        <v>514</v>
      </c>
      <c r="C43" s="397" t="s">
        <v>513</v>
      </c>
      <c r="D43" s="396"/>
      <c r="E43" s="71"/>
    </row>
    <row r="44" spans="1:5" ht="19.5" customHeight="1">
      <c r="A44" s="101"/>
      <c r="B44" s="398"/>
      <c r="C44" s="398"/>
      <c r="D44" s="102" t="s">
        <v>751</v>
      </c>
      <c r="E44" s="71"/>
    </row>
    <row r="45" spans="1:5" ht="19.5" customHeight="1">
      <c r="A45" s="103" t="s">
        <v>611</v>
      </c>
      <c r="B45" s="104" t="s">
        <v>599</v>
      </c>
      <c r="C45" s="105" t="s">
        <v>610</v>
      </c>
      <c r="D45" s="106">
        <v>32.8</v>
      </c>
      <c r="E45" s="71"/>
    </row>
    <row r="46" spans="1:5" ht="19.5" customHeight="1">
      <c r="A46" s="103" t="s">
        <v>609</v>
      </c>
      <c r="B46" s="107" t="s">
        <v>608</v>
      </c>
      <c r="C46" s="108" t="s">
        <v>607</v>
      </c>
      <c r="D46" s="106">
        <v>10.8</v>
      </c>
      <c r="E46" s="71"/>
    </row>
    <row r="47" spans="1:5" ht="19.5" customHeight="1">
      <c r="A47" s="103" t="s">
        <v>606</v>
      </c>
      <c r="B47" s="107" t="s">
        <v>605</v>
      </c>
      <c r="C47" s="108" t="s">
        <v>604</v>
      </c>
      <c r="D47" s="106">
        <v>1.3</v>
      </c>
      <c r="E47" s="71"/>
    </row>
    <row r="48" spans="1:5" ht="19.5" customHeight="1">
      <c r="A48" s="103" t="s">
        <v>603</v>
      </c>
      <c r="B48" s="107" t="s">
        <v>602</v>
      </c>
      <c r="C48" s="108" t="s">
        <v>601</v>
      </c>
      <c r="D48" s="106">
        <v>19.7</v>
      </c>
      <c r="E48" s="71"/>
    </row>
    <row r="49" spans="1:5" ht="19.5" customHeight="1">
      <c r="A49" s="103" t="s">
        <v>600</v>
      </c>
      <c r="B49" s="107" t="s">
        <v>599</v>
      </c>
      <c r="C49" s="108" t="s">
        <v>692</v>
      </c>
      <c r="D49" s="106">
        <v>11.2</v>
      </c>
      <c r="E49" s="71"/>
    </row>
    <row r="50" spans="1:5" ht="19.5" customHeight="1">
      <c r="A50" s="103" t="s">
        <v>598</v>
      </c>
      <c r="B50" s="107" t="s">
        <v>597</v>
      </c>
      <c r="C50" s="108" t="s">
        <v>694</v>
      </c>
      <c r="D50" s="106">
        <v>13.4</v>
      </c>
      <c r="E50" s="71"/>
    </row>
    <row r="51" spans="1:4" ht="19.5" customHeight="1">
      <c r="A51" s="103" t="s">
        <v>596</v>
      </c>
      <c r="B51" s="107" t="s">
        <v>595</v>
      </c>
      <c r="C51" s="108" t="s">
        <v>594</v>
      </c>
      <c r="D51" s="106">
        <v>3.8</v>
      </c>
    </row>
    <row r="52" spans="1:4" ht="19.5" customHeight="1">
      <c r="A52" s="103" t="s">
        <v>593</v>
      </c>
      <c r="B52" s="107" t="s">
        <v>592</v>
      </c>
      <c r="C52" s="108" t="s">
        <v>877</v>
      </c>
      <c r="D52" s="106">
        <v>5.6</v>
      </c>
    </row>
    <row r="53" spans="1:4" ht="19.5" customHeight="1">
      <c r="A53" s="103" t="s">
        <v>591</v>
      </c>
      <c r="B53" s="107" t="s">
        <v>590</v>
      </c>
      <c r="C53" s="108" t="s">
        <v>589</v>
      </c>
      <c r="D53" s="106">
        <v>55.8</v>
      </c>
    </row>
    <row r="54" spans="1:4" ht="19.5" customHeight="1">
      <c r="A54" s="103" t="s">
        <v>588</v>
      </c>
      <c r="B54" s="107" t="s">
        <v>587</v>
      </c>
      <c r="C54" s="108" t="s">
        <v>586</v>
      </c>
      <c r="D54" s="106">
        <v>1.2</v>
      </c>
    </row>
    <row r="55" spans="1:4" ht="19.5" customHeight="1">
      <c r="A55" s="103" t="s">
        <v>585</v>
      </c>
      <c r="B55" s="107" t="s">
        <v>584</v>
      </c>
      <c r="C55" s="108" t="s">
        <v>581</v>
      </c>
      <c r="D55" s="106">
        <v>14.3</v>
      </c>
    </row>
    <row r="56" spans="1:4" ht="19.5" customHeight="1">
      <c r="A56" s="103" t="s">
        <v>583</v>
      </c>
      <c r="B56" s="107" t="s">
        <v>582</v>
      </c>
      <c r="C56" s="108" t="s">
        <v>581</v>
      </c>
      <c r="D56" s="106">
        <v>25.3</v>
      </c>
    </row>
    <row r="57" spans="1:4" ht="19.5" customHeight="1">
      <c r="A57" s="103" t="s">
        <v>580</v>
      </c>
      <c r="B57" s="107" t="s">
        <v>579</v>
      </c>
      <c r="C57" s="108" t="s">
        <v>578</v>
      </c>
      <c r="D57" s="106">
        <v>32.3</v>
      </c>
    </row>
    <row r="58" spans="1:4" ht="19.5" customHeight="1">
      <c r="A58" s="103" t="s">
        <v>577</v>
      </c>
      <c r="B58" s="107" t="s">
        <v>576</v>
      </c>
      <c r="C58" s="108" t="s">
        <v>575</v>
      </c>
      <c r="D58" s="106">
        <v>3.3</v>
      </c>
    </row>
    <row r="59" spans="1:4" ht="19.5" customHeight="1">
      <c r="A59" s="103" t="s">
        <v>574</v>
      </c>
      <c r="B59" s="107" t="s">
        <v>573</v>
      </c>
      <c r="C59" s="108" t="s">
        <v>695</v>
      </c>
      <c r="D59" s="109">
        <v>9.1</v>
      </c>
    </row>
    <row r="60" spans="1:4" ht="19.5" customHeight="1">
      <c r="A60" s="103" t="s">
        <v>572</v>
      </c>
      <c r="B60" s="107" t="s">
        <v>571</v>
      </c>
      <c r="C60" s="108" t="s">
        <v>696</v>
      </c>
      <c r="D60" s="110">
        <v>2.8</v>
      </c>
    </row>
    <row r="61" spans="1:4" ht="19.5" customHeight="1">
      <c r="A61" s="103" t="s">
        <v>570</v>
      </c>
      <c r="B61" s="107" t="s">
        <v>697</v>
      </c>
      <c r="C61" s="108" t="s">
        <v>698</v>
      </c>
      <c r="D61" s="110">
        <v>7.3</v>
      </c>
    </row>
    <row r="62" spans="1:4" ht="19.5" customHeight="1">
      <c r="A62" s="103" t="s">
        <v>755</v>
      </c>
      <c r="B62" s="107" t="s">
        <v>756</v>
      </c>
      <c r="C62" s="108" t="s">
        <v>757</v>
      </c>
      <c r="D62" s="110">
        <v>0.6</v>
      </c>
    </row>
    <row r="63" spans="1:4" ht="19.5" customHeight="1">
      <c r="A63" s="103"/>
      <c r="B63" s="107" t="s">
        <v>1043</v>
      </c>
      <c r="C63" s="108" t="s">
        <v>1044</v>
      </c>
      <c r="D63" s="110">
        <v>1.4</v>
      </c>
    </row>
    <row r="64" spans="1:4" ht="19.5" customHeight="1">
      <c r="A64" s="103" t="s">
        <v>758</v>
      </c>
      <c r="B64" s="107" t="s">
        <v>759</v>
      </c>
      <c r="C64" s="108" t="s">
        <v>760</v>
      </c>
      <c r="D64" s="110">
        <v>8.5</v>
      </c>
    </row>
    <row r="65" spans="1:4" ht="19.5" customHeight="1" thickBot="1">
      <c r="A65" s="111" t="s">
        <v>519</v>
      </c>
      <c r="B65" s="112"/>
      <c r="C65" s="113"/>
      <c r="D65" s="114">
        <v>260.5</v>
      </c>
    </row>
    <row r="66" spans="1:5" s="115" customFormat="1" ht="20.25" customHeight="1">
      <c r="A66" s="82"/>
      <c r="B66" s="82"/>
      <c r="C66" s="82"/>
      <c r="D66" s="82"/>
      <c r="E66" s="106"/>
    </row>
    <row r="67" spans="1:5" s="115" customFormat="1" ht="19.5" customHeight="1" thickBot="1">
      <c r="A67" s="98" t="s">
        <v>569</v>
      </c>
      <c r="B67" s="99"/>
      <c r="C67" s="99"/>
      <c r="D67" s="83" t="s">
        <v>1046</v>
      </c>
      <c r="E67" s="106"/>
    </row>
    <row r="68" spans="1:5" s="115" customFormat="1" ht="20.25" customHeight="1">
      <c r="A68" s="100"/>
      <c r="B68" s="392" t="s">
        <v>517</v>
      </c>
      <c r="C68" s="393"/>
      <c r="D68" s="100"/>
      <c r="E68" s="106"/>
    </row>
    <row r="69" spans="1:5" s="115" customFormat="1" ht="19.5" customHeight="1">
      <c r="A69" s="396" t="s">
        <v>516</v>
      </c>
      <c r="B69" s="394"/>
      <c r="C69" s="395"/>
      <c r="D69" s="396" t="s">
        <v>515</v>
      </c>
      <c r="E69" s="106"/>
    </row>
    <row r="70" spans="1:5" s="115" customFormat="1" ht="19.5" customHeight="1">
      <c r="A70" s="396"/>
      <c r="B70" s="397" t="s">
        <v>514</v>
      </c>
      <c r="C70" s="397" t="s">
        <v>513</v>
      </c>
      <c r="D70" s="396"/>
      <c r="E70" s="106"/>
    </row>
    <row r="71" spans="1:5" s="115" customFormat="1" ht="19.5" customHeight="1">
      <c r="A71" s="101"/>
      <c r="B71" s="398"/>
      <c r="C71" s="398"/>
      <c r="D71" s="102" t="s">
        <v>751</v>
      </c>
      <c r="E71" s="106"/>
    </row>
    <row r="72" spans="1:5" s="115" customFormat="1" ht="19.5" customHeight="1">
      <c r="A72" s="103" t="s">
        <v>568</v>
      </c>
      <c r="B72" s="116" t="s">
        <v>567</v>
      </c>
      <c r="C72" s="117" t="s">
        <v>928</v>
      </c>
      <c r="D72" s="106">
        <v>89</v>
      </c>
      <c r="E72" s="106"/>
    </row>
    <row r="73" spans="1:5" s="115" customFormat="1" ht="19.5" customHeight="1">
      <c r="A73" s="103" t="s">
        <v>566</v>
      </c>
      <c r="B73" s="118" t="s">
        <v>1008</v>
      </c>
      <c r="C73" s="119" t="s">
        <v>929</v>
      </c>
      <c r="D73" s="106">
        <v>37.3</v>
      </c>
      <c r="E73" s="106"/>
    </row>
    <row r="74" spans="1:5" s="115" customFormat="1" ht="19.5" customHeight="1">
      <c r="A74" s="103" t="s">
        <v>561</v>
      </c>
      <c r="B74" s="118" t="s">
        <v>565</v>
      </c>
      <c r="C74" s="119" t="s">
        <v>564</v>
      </c>
      <c r="D74" s="106">
        <v>12.5</v>
      </c>
      <c r="E74" s="106"/>
    </row>
    <row r="75" spans="1:5" s="115" customFormat="1" ht="19.5" customHeight="1">
      <c r="A75" s="103" t="s">
        <v>561</v>
      </c>
      <c r="B75" s="118" t="s">
        <v>563</v>
      </c>
      <c r="C75" s="119" t="s">
        <v>562</v>
      </c>
      <c r="D75" s="106">
        <v>16.1</v>
      </c>
      <c r="E75" s="106"/>
    </row>
    <row r="76" spans="1:5" s="115" customFormat="1" ht="19.5" customHeight="1">
      <c r="A76" s="103" t="s">
        <v>561</v>
      </c>
      <c r="B76" s="118" t="s">
        <v>560</v>
      </c>
      <c r="C76" s="119" t="s">
        <v>559</v>
      </c>
      <c r="D76" s="106">
        <v>18</v>
      </c>
      <c r="E76" s="106"/>
    </row>
    <row r="77" spans="1:4" ht="19.5" customHeight="1" thickBot="1">
      <c r="A77" s="111" t="s">
        <v>519</v>
      </c>
      <c r="B77" s="112"/>
      <c r="C77" s="113"/>
      <c r="D77" s="114">
        <v>172.9</v>
      </c>
    </row>
    <row r="78" spans="1:4" ht="19.5" customHeight="1">
      <c r="A78" s="120"/>
      <c r="B78" s="121"/>
      <c r="C78" s="121"/>
      <c r="D78" s="122"/>
    </row>
    <row r="79" spans="1:4" ht="19.5" customHeight="1">
      <c r="A79" s="120"/>
      <c r="B79" s="121"/>
      <c r="C79" s="121"/>
      <c r="D79" s="122"/>
    </row>
    <row r="80" spans="1:4" ht="19.5" customHeight="1">
      <c r="A80" s="120"/>
      <c r="B80" s="121"/>
      <c r="C80" s="121"/>
      <c r="D80" s="122"/>
    </row>
    <row r="81" ht="19.5" customHeight="1">
      <c r="A81" s="70" t="s">
        <v>558</v>
      </c>
    </row>
    <row r="82" spans="1:4" ht="20.25" customHeight="1" thickBot="1">
      <c r="A82" s="123" t="s">
        <v>557</v>
      </c>
      <c r="D82" s="83" t="s">
        <v>1046</v>
      </c>
    </row>
    <row r="83" spans="1:4" ht="20.25" customHeight="1">
      <c r="A83" s="84"/>
      <c r="B83" s="385" t="s">
        <v>517</v>
      </c>
      <c r="C83" s="386"/>
      <c r="D83" s="84"/>
    </row>
    <row r="84" spans="1:5" ht="20.25" customHeight="1">
      <c r="A84" s="389" t="s">
        <v>516</v>
      </c>
      <c r="B84" s="387"/>
      <c r="C84" s="388"/>
      <c r="D84" s="389" t="s">
        <v>515</v>
      </c>
      <c r="E84" s="71"/>
    </row>
    <row r="85" spans="1:5" ht="20.25" customHeight="1">
      <c r="A85" s="389"/>
      <c r="B85" s="390" t="s">
        <v>514</v>
      </c>
      <c r="C85" s="390" t="s">
        <v>513</v>
      </c>
      <c r="D85" s="389"/>
      <c r="E85" s="71"/>
    </row>
    <row r="86" spans="1:5" ht="20.25" customHeight="1">
      <c r="A86" s="85"/>
      <c r="B86" s="391"/>
      <c r="C86" s="391"/>
      <c r="D86" s="86" t="s">
        <v>751</v>
      </c>
      <c r="E86" s="71"/>
    </row>
    <row r="87" spans="1:5" ht="20.25" customHeight="1">
      <c r="A87" s="124" t="s">
        <v>556</v>
      </c>
      <c r="B87" s="125" t="s">
        <v>555</v>
      </c>
      <c r="C87" s="125" t="s">
        <v>554</v>
      </c>
      <c r="D87" s="82">
        <v>13.5</v>
      </c>
      <c r="E87" s="71"/>
    </row>
    <row r="88" spans="1:5" ht="20.25" customHeight="1">
      <c r="A88" s="124" t="s">
        <v>553</v>
      </c>
      <c r="B88" s="126" t="s">
        <v>552</v>
      </c>
      <c r="C88" s="126" t="s">
        <v>551</v>
      </c>
      <c r="D88" s="82">
        <v>3.6</v>
      </c>
      <c r="E88" s="71"/>
    </row>
    <row r="89" spans="1:5" ht="20.25" customHeight="1">
      <c r="A89" s="124" t="s">
        <v>550</v>
      </c>
      <c r="B89" s="126" t="s">
        <v>549</v>
      </c>
      <c r="C89" s="126" t="s">
        <v>548</v>
      </c>
      <c r="D89" s="82">
        <v>20.6</v>
      </c>
      <c r="E89" s="71"/>
    </row>
    <row r="90" spans="1:5" ht="20.25" customHeight="1">
      <c r="A90" s="124" t="s">
        <v>547</v>
      </c>
      <c r="B90" s="126" t="s">
        <v>544</v>
      </c>
      <c r="C90" s="126" t="s">
        <v>546</v>
      </c>
      <c r="D90" s="82">
        <v>7.6</v>
      </c>
      <c r="E90" s="71"/>
    </row>
    <row r="91" spans="1:5" ht="20.25" customHeight="1">
      <c r="A91" s="124" t="s">
        <v>545</v>
      </c>
      <c r="B91" s="126" t="s">
        <v>544</v>
      </c>
      <c r="C91" s="126" t="s">
        <v>878</v>
      </c>
      <c r="D91" s="82">
        <v>14.3</v>
      </c>
      <c r="E91" s="71"/>
    </row>
    <row r="92" spans="1:5" ht="20.25" customHeight="1">
      <c r="A92" s="124" t="s">
        <v>543</v>
      </c>
      <c r="B92" s="126" t="s">
        <v>542</v>
      </c>
      <c r="C92" s="126" t="s">
        <v>541</v>
      </c>
      <c r="D92" s="82">
        <v>2.2</v>
      </c>
      <c r="E92" s="71"/>
    </row>
    <row r="93" spans="1:5" ht="20.25" customHeight="1">
      <c r="A93" s="124" t="s">
        <v>540</v>
      </c>
      <c r="B93" s="126" t="s">
        <v>539</v>
      </c>
      <c r="C93" s="126" t="s">
        <v>538</v>
      </c>
      <c r="D93" s="82">
        <v>2.3</v>
      </c>
      <c r="E93" s="71"/>
    </row>
    <row r="94" spans="1:5" ht="20.25" customHeight="1">
      <c r="A94" s="124" t="s">
        <v>537</v>
      </c>
      <c r="B94" s="126" t="s">
        <v>536</v>
      </c>
      <c r="C94" s="126" t="s">
        <v>535</v>
      </c>
      <c r="D94" s="82">
        <v>8.2</v>
      </c>
      <c r="E94" s="71"/>
    </row>
    <row r="95" spans="1:5" ht="20.25" customHeight="1">
      <c r="A95" s="124" t="s">
        <v>534</v>
      </c>
      <c r="B95" s="127" t="s">
        <v>533</v>
      </c>
      <c r="C95" s="126" t="s">
        <v>532</v>
      </c>
      <c r="D95" s="82">
        <v>8.9</v>
      </c>
      <c r="E95" s="71"/>
    </row>
    <row r="96" spans="1:5" ht="20.25" customHeight="1" thickBot="1">
      <c r="A96" s="93" t="s">
        <v>519</v>
      </c>
      <c r="B96" s="128"/>
      <c r="C96" s="128"/>
      <c r="D96" s="129">
        <v>81.2</v>
      </c>
      <c r="E96" s="71"/>
    </row>
    <row r="97" spans="1:5" ht="19.5" customHeight="1">
      <c r="A97" s="120"/>
      <c r="B97" s="130"/>
      <c r="C97" s="130"/>
      <c r="D97" s="131"/>
      <c r="E97" s="71"/>
    </row>
    <row r="98" ht="20.25" customHeight="1">
      <c r="E98" s="71"/>
    </row>
    <row r="99" spans="1:5" ht="20.25" customHeight="1" thickBot="1">
      <c r="A99" s="123" t="s">
        <v>531</v>
      </c>
      <c r="D99" s="83" t="s">
        <v>1046</v>
      </c>
      <c r="E99" s="71"/>
    </row>
    <row r="100" spans="1:5" ht="20.25" customHeight="1">
      <c r="A100" s="84"/>
      <c r="B100" s="385" t="s">
        <v>517</v>
      </c>
      <c r="C100" s="386"/>
      <c r="D100" s="84"/>
      <c r="E100" s="71"/>
    </row>
    <row r="101" spans="1:5" ht="20.25" customHeight="1">
      <c r="A101" s="389" t="s">
        <v>516</v>
      </c>
      <c r="B101" s="387"/>
      <c r="C101" s="388"/>
      <c r="D101" s="389" t="s">
        <v>515</v>
      </c>
      <c r="E101" s="71"/>
    </row>
    <row r="102" spans="1:5" ht="20.25" customHeight="1">
      <c r="A102" s="389"/>
      <c r="B102" s="390" t="s">
        <v>514</v>
      </c>
      <c r="C102" s="390" t="s">
        <v>513</v>
      </c>
      <c r="D102" s="389"/>
      <c r="E102" s="71"/>
    </row>
    <row r="103" spans="1:5" ht="20.25" customHeight="1">
      <c r="A103" s="85"/>
      <c r="B103" s="391"/>
      <c r="C103" s="391"/>
      <c r="D103" s="86" t="s">
        <v>751</v>
      </c>
      <c r="E103" s="71"/>
    </row>
    <row r="104" spans="1:5" ht="20.25" customHeight="1">
      <c r="A104" s="124" t="s">
        <v>530</v>
      </c>
      <c r="B104" s="125" t="s">
        <v>529</v>
      </c>
      <c r="C104" s="125" t="s">
        <v>528</v>
      </c>
      <c r="D104" s="82">
        <v>6.5</v>
      </c>
      <c r="E104" s="71"/>
    </row>
    <row r="105" spans="1:5" ht="20.25" customHeight="1">
      <c r="A105" s="124" t="s">
        <v>527</v>
      </c>
      <c r="B105" s="126" t="s">
        <v>526</v>
      </c>
      <c r="C105" s="126" t="s">
        <v>525</v>
      </c>
      <c r="D105" s="82">
        <v>5.9</v>
      </c>
      <c r="E105" s="71"/>
    </row>
    <row r="106" spans="1:5" ht="20.25" customHeight="1">
      <c r="A106" s="132" t="s">
        <v>524</v>
      </c>
      <c r="B106" s="126" t="s">
        <v>523</v>
      </c>
      <c r="C106" s="133" t="s">
        <v>930</v>
      </c>
      <c r="D106" s="82">
        <v>7.7</v>
      </c>
      <c r="E106" s="71"/>
    </row>
    <row r="107" spans="1:5" ht="20.25" customHeight="1">
      <c r="A107" s="132" t="s">
        <v>522</v>
      </c>
      <c r="B107" s="126" t="s">
        <v>521</v>
      </c>
      <c r="C107" s="91" t="s">
        <v>520</v>
      </c>
      <c r="D107" s="82">
        <v>4.9</v>
      </c>
      <c r="E107" s="71"/>
    </row>
    <row r="108" spans="1:5" ht="20.25" customHeight="1" thickBot="1">
      <c r="A108" s="93" t="s">
        <v>519</v>
      </c>
      <c r="B108" s="128"/>
      <c r="C108" s="128"/>
      <c r="D108" s="129">
        <v>25</v>
      </c>
      <c r="E108" s="71"/>
    </row>
    <row r="109" spans="1:5" ht="19.5" customHeight="1">
      <c r="A109" s="120"/>
      <c r="B109" s="130"/>
      <c r="C109" s="130"/>
      <c r="D109" s="131"/>
      <c r="E109" s="71"/>
    </row>
    <row r="110" ht="20.25" customHeight="1">
      <c r="E110" s="71"/>
    </row>
    <row r="111" spans="1:5" ht="20.25" customHeight="1" thickBot="1">
      <c r="A111" s="123" t="s">
        <v>518</v>
      </c>
      <c r="D111" s="83" t="s">
        <v>1046</v>
      </c>
      <c r="E111" s="71"/>
    </row>
    <row r="112" spans="1:5" ht="20.25" customHeight="1">
      <c r="A112" s="84"/>
      <c r="B112" s="385" t="s">
        <v>517</v>
      </c>
      <c r="C112" s="386"/>
      <c r="D112" s="84"/>
      <c r="E112" s="71"/>
    </row>
    <row r="113" spans="1:5" ht="20.25" customHeight="1">
      <c r="A113" s="389" t="s">
        <v>516</v>
      </c>
      <c r="B113" s="387"/>
      <c r="C113" s="388"/>
      <c r="D113" s="389" t="s">
        <v>515</v>
      </c>
      <c r="E113" s="71"/>
    </row>
    <row r="114" spans="1:5" ht="20.25" customHeight="1">
      <c r="A114" s="389"/>
      <c r="B114" s="390" t="s">
        <v>514</v>
      </c>
      <c r="C114" s="390" t="s">
        <v>513</v>
      </c>
      <c r="D114" s="389"/>
      <c r="E114" s="71"/>
    </row>
    <row r="115" spans="1:5" ht="20.25" customHeight="1">
      <c r="A115" s="85"/>
      <c r="B115" s="391"/>
      <c r="C115" s="391"/>
      <c r="D115" s="86" t="s">
        <v>751</v>
      </c>
      <c r="E115" s="71"/>
    </row>
    <row r="116" spans="1:5" ht="20.25" customHeight="1">
      <c r="A116" s="134" t="s">
        <v>512</v>
      </c>
      <c r="B116" s="125"/>
      <c r="C116" s="125"/>
      <c r="E116" s="71"/>
    </row>
    <row r="117" spans="1:5" ht="20.25" customHeight="1">
      <c r="A117" s="135" t="s">
        <v>511</v>
      </c>
      <c r="B117" s="136" t="s">
        <v>510</v>
      </c>
      <c r="C117" s="136" t="s">
        <v>509</v>
      </c>
      <c r="D117" s="137">
        <v>18</v>
      </c>
      <c r="E117" s="71"/>
    </row>
    <row r="118" spans="1:5" ht="20.25" customHeight="1">
      <c r="A118" s="135" t="s">
        <v>508</v>
      </c>
      <c r="B118" s="136" t="s">
        <v>507</v>
      </c>
      <c r="C118" s="136" t="s">
        <v>768</v>
      </c>
      <c r="D118" s="138">
        <v>13.2</v>
      </c>
      <c r="E118" s="71"/>
    </row>
    <row r="119" spans="1:5" ht="20.25" customHeight="1">
      <c r="A119" s="135" t="s">
        <v>506</v>
      </c>
      <c r="B119" s="136" t="s">
        <v>505</v>
      </c>
      <c r="C119" s="136" t="s">
        <v>504</v>
      </c>
      <c r="D119" s="138">
        <v>0.6</v>
      </c>
      <c r="E119" s="71"/>
    </row>
    <row r="120" spans="1:5" ht="20.25" customHeight="1">
      <c r="A120" s="135" t="s">
        <v>503</v>
      </c>
      <c r="B120" s="136" t="s">
        <v>502</v>
      </c>
      <c r="C120" s="136" t="s">
        <v>501</v>
      </c>
      <c r="D120" s="138">
        <v>6.9</v>
      </c>
      <c r="E120" s="71"/>
    </row>
    <row r="121" spans="1:5" ht="20.25" customHeight="1">
      <c r="A121" s="135" t="s">
        <v>500</v>
      </c>
      <c r="B121" s="136" t="s">
        <v>499</v>
      </c>
      <c r="C121" s="136" t="s">
        <v>498</v>
      </c>
      <c r="D121" s="137">
        <v>18.1</v>
      </c>
      <c r="E121" s="71"/>
    </row>
    <row r="122" spans="1:5" ht="20.25" customHeight="1">
      <c r="A122" s="139" t="s">
        <v>497</v>
      </c>
      <c r="B122" s="140"/>
      <c r="C122" s="140"/>
      <c r="D122" s="141">
        <v>56.8</v>
      </c>
      <c r="E122" s="71"/>
    </row>
    <row r="123" spans="1:5" ht="20.25" customHeight="1">
      <c r="A123" s="142" t="s">
        <v>496</v>
      </c>
      <c r="B123" s="127"/>
      <c r="C123" s="127"/>
      <c r="D123" s="143"/>
      <c r="E123" s="71"/>
    </row>
    <row r="124" spans="1:5" ht="20.25" customHeight="1">
      <c r="A124" s="135" t="s">
        <v>495</v>
      </c>
      <c r="B124" s="136" t="s">
        <v>494</v>
      </c>
      <c r="C124" s="136" t="s">
        <v>493</v>
      </c>
      <c r="D124" s="138">
        <v>9.2</v>
      </c>
      <c r="E124" s="71"/>
    </row>
    <row r="125" spans="1:5" ht="20.25" customHeight="1">
      <c r="A125" s="135" t="s">
        <v>492</v>
      </c>
      <c r="B125" s="136" t="s">
        <v>491</v>
      </c>
      <c r="C125" s="136" t="s">
        <v>490</v>
      </c>
      <c r="D125" s="138">
        <v>4.3</v>
      </c>
      <c r="E125" s="71"/>
    </row>
    <row r="126" spans="1:5" ht="20.25" customHeight="1">
      <c r="A126" s="135" t="s">
        <v>489</v>
      </c>
      <c r="B126" s="136" t="s">
        <v>488</v>
      </c>
      <c r="C126" s="136" t="s">
        <v>487</v>
      </c>
      <c r="D126" s="138">
        <v>1.8</v>
      </c>
      <c r="E126" s="71"/>
    </row>
    <row r="127" spans="1:5" ht="20.25" customHeight="1">
      <c r="A127" s="135" t="s">
        <v>486</v>
      </c>
      <c r="B127" s="136" t="s">
        <v>485</v>
      </c>
      <c r="C127" s="144" t="s">
        <v>484</v>
      </c>
      <c r="D127" s="138">
        <v>31.8</v>
      </c>
      <c r="E127" s="71"/>
    </row>
    <row r="128" spans="1:5" ht="20.25" customHeight="1">
      <c r="A128" s="135" t="s">
        <v>483</v>
      </c>
      <c r="B128" s="136" t="s">
        <v>482</v>
      </c>
      <c r="C128" s="136" t="s">
        <v>481</v>
      </c>
      <c r="D128" s="138">
        <v>2.4</v>
      </c>
      <c r="E128" s="71"/>
    </row>
    <row r="129" spans="1:5" ht="20.25" customHeight="1">
      <c r="A129" s="145" t="s">
        <v>480</v>
      </c>
      <c r="B129" s="127"/>
      <c r="C129" s="127"/>
      <c r="D129" s="138">
        <v>49.5</v>
      </c>
      <c r="E129" s="71"/>
    </row>
    <row r="130" spans="1:4" ht="13.5">
      <c r="A130" s="146" t="s">
        <v>479</v>
      </c>
      <c r="B130" s="147"/>
      <c r="C130" s="148"/>
      <c r="D130" s="149">
        <v>106.3</v>
      </c>
    </row>
  </sheetData>
  <sheetProtection/>
  <mergeCells count="30">
    <mergeCell ref="B2:C3"/>
    <mergeCell ref="A3:A4"/>
    <mergeCell ref="D3:D4"/>
    <mergeCell ref="B4:B5"/>
    <mergeCell ref="C4:C5"/>
    <mergeCell ref="B41:C42"/>
    <mergeCell ref="A42:A43"/>
    <mergeCell ref="D42:D43"/>
    <mergeCell ref="B43:B44"/>
    <mergeCell ref="C43:C44"/>
    <mergeCell ref="B68:C69"/>
    <mergeCell ref="A69:A70"/>
    <mergeCell ref="D69:D70"/>
    <mergeCell ref="B70:B71"/>
    <mergeCell ref="C70:C71"/>
    <mergeCell ref="B83:C84"/>
    <mergeCell ref="A84:A85"/>
    <mergeCell ref="D84:D85"/>
    <mergeCell ref="B85:B86"/>
    <mergeCell ref="C85:C86"/>
    <mergeCell ref="B100:C101"/>
    <mergeCell ref="A101:A102"/>
    <mergeCell ref="D101:D102"/>
    <mergeCell ref="B102:B103"/>
    <mergeCell ref="C102:C103"/>
    <mergeCell ref="B112:C113"/>
    <mergeCell ref="A113:A114"/>
    <mergeCell ref="D113:D114"/>
    <mergeCell ref="B114:B115"/>
    <mergeCell ref="C114:C115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portrait" paperSize="9" scale="83" r:id="rId1"/>
  <rowBreaks count="3" manualBreakCount="3">
    <brk id="39" max="255" man="1"/>
    <brk id="78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0" zoomScaleNormal="70" zoomScaleSheetLayoutView="70" zoomScalePageLayoutView="0" workbookViewId="0" topLeftCell="A1">
      <selection activeCell="D16" sqref="D16"/>
    </sheetView>
  </sheetViews>
  <sheetFormatPr defaultColWidth="9.00390625" defaultRowHeight="13.5"/>
  <cols>
    <col min="1" max="1" width="19.25390625" style="400" customWidth="1"/>
    <col min="2" max="2" width="25.875" style="400" customWidth="1"/>
    <col min="3" max="3" width="29.25390625" style="400" customWidth="1"/>
    <col min="4" max="4" width="47.125" style="400" customWidth="1"/>
    <col min="5" max="5" width="9.625" style="401" bestFit="1" customWidth="1"/>
    <col min="6" max="6" width="3.25390625" style="401" hidden="1" customWidth="1"/>
    <col min="7" max="7" width="14.00390625" style="402" customWidth="1"/>
    <col min="8" max="8" width="19.00390625" style="403" customWidth="1"/>
    <col min="9" max="9" width="15.125" style="403" customWidth="1"/>
    <col min="10" max="16384" width="9.00390625" style="405" customWidth="1"/>
  </cols>
  <sheetData>
    <row r="1" spans="1:9" ht="19.5" thickBot="1">
      <c r="A1" s="399" t="s">
        <v>1150</v>
      </c>
      <c r="I1" s="404" t="s">
        <v>1046</v>
      </c>
    </row>
    <row r="2" spans="1:10" s="413" customFormat="1" ht="17.25" customHeight="1">
      <c r="A2" s="406" t="s">
        <v>1151</v>
      </c>
      <c r="B2" s="407" t="s">
        <v>1152</v>
      </c>
      <c r="C2" s="407" t="s">
        <v>1153</v>
      </c>
      <c r="D2" s="407" t="s">
        <v>238</v>
      </c>
      <c r="E2" s="408" t="s">
        <v>237</v>
      </c>
      <c r="F2" s="409"/>
      <c r="G2" s="410" t="s">
        <v>1154</v>
      </c>
      <c r="H2" s="407" t="s">
        <v>1155</v>
      </c>
      <c r="I2" s="411" t="s">
        <v>236</v>
      </c>
      <c r="J2" s="412"/>
    </row>
    <row r="3" spans="1:10" s="413" customFormat="1" ht="17.25" customHeight="1">
      <c r="A3" s="414"/>
      <c r="B3" s="415"/>
      <c r="C3" s="415"/>
      <c r="D3" s="415"/>
      <c r="E3" s="416"/>
      <c r="F3" s="417"/>
      <c r="G3" s="418"/>
      <c r="H3" s="415"/>
      <c r="I3" s="419"/>
      <c r="J3" s="412"/>
    </row>
    <row r="4" spans="1:10" s="413" customFormat="1" ht="17.25" customHeight="1">
      <c r="A4" s="420" t="s">
        <v>1156</v>
      </c>
      <c r="B4" s="421"/>
      <c r="C4" s="421"/>
      <c r="D4" s="421"/>
      <c r="E4" s="422" t="s">
        <v>1157</v>
      </c>
      <c r="F4" s="423"/>
      <c r="G4" s="424" t="s">
        <v>1158</v>
      </c>
      <c r="H4" s="415"/>
      <c r="I4" s="425" t="s">
        <v>235</v>
      </c>
      <c r="J4" s="412"/>
    </row>
    <row r="5" spans="1:10" s="413" customFormat="1" ht="24" customHeight="1">
      <c r="A5" s="426" t="s">
        <v>1159</v>
      </c>
      <c r="B5" s="427" t="s">
        <v>1160</v>
      </c>
      <c r="C5" s="428" t="s">
        <v>1161</v>
      </c>
      <c r="D5" s="427" t="s">
        <v>1162</v>
      </c>
      <c r="E5" s="429">
        <v>3.5</v>
      </c>
      <c r="F5" s="430"/>
      <c r="G5" s="431">
        <v>6.5</v>
      </c>
      <c r="H5" s="432" t="s">
        <v>1163</v>
      </c>
      <c r="I5" s="433" t="s">
        <v>1164</v>
      </c>
      <c r="J5" s="412"/>
    </row>
    <row r="6" spans="1:10" s="413" customFormat="1" ht="25.5" customHeight="1">
      <c r="A6" s="434" t="s">
        <v>1165</v>
      </c>
      <c r="B6" s="435" t="s">
        <v>1166</v>
      </c>
      <c r="C6" s="436" t="s">
        <v>1167</v>
      </c>
      <c r="D6" s="435" t="s">
        <v>1168</v>
      </c>
      <c r="E6" s="437">
        <v>9.8</v>
      </c>
      <c r="F6" s="438"/>
      <c r="G6" s="439">
        <v>6.5</v>
      </c>
      <c r="H6" s="440" t="s">
        <v>1169</v>
      </c>
      <c r="I6" s="441" t="s">
        <v>1170</v>
      </c>
      <c r="J6" s="412"/>
    </row>
    <row r="7" spans="1:10" s="413" customFormat="1" ht="33" customHeight="1">
      <c r="A7" s="426" t="s">
        <v>1171</v>
      </c>
      <c r="B7" s="427" t="s">
        <v>1172</v>
      </c>
      <c r="C7" s="428" t="s">
        <v>1173</v>
      </c>
      <c r="D7" s="442" t="s">
        <v>1174</v>
      </c>
      <c r="E7" s="429">
        <v>2.5</v>
      </c>
      <c r="F7" s="430"/>
      <c r="G7" s="431">
        <v>6.5</v>
      </c>
      <c r="H7" s="443" t="s">
        <v>1175</v>
      </c>
      <c r="I7" s="433" t="s">
        <v>1176</v>
      </c>
      <c r="J7" s="412"/>
    </row>
    <row r="8" spans="1:10" s="413" customFormat="1" ht="24.75" customHeight="1">
      <c r="A8" s="434" t="s">
        <v>1177</v>
      </c>
      <c r="B8" s="435" t="s">
        <v>1178</v>
      </c>
      <c r="C8" s="436" t="s">
        <v>1179</v>
      </c>
      <c r="D8" s="435" t="s">
        <v>1180</v>
      </c>
      <c r="E8" s="437">
        <v>2</v>
      </c>
      <c r="F8" s="438"/>
      <c r="G8" s="439">
        <v>4</v>
      </c>
      <c r="H8" s="440" t="s">
        <v>1175</v>
      </c>
      <c r="I8" s="441" t="s">
        <v>1181</v>
      </c>
      <c r="J8" s="412"/>
    </row>
    <row r="9" spans="1:10" s="413" customFormat="1" ht="24" customHeight="1">
      <c r="A9" s="444" t="s">
        <v>1169</v>
      </c>
      <c r="B9" s="427" t="s">
        <v>1182</v>
      </c>
      <c r="C9" s="428" t="s">
        <v>1183</v>
      </c>
      <c r="D9" s="427" t="s">
        <v>1184</v>
      </c>
      <c r="E9" s="429">
        <v>2.6</v>
      </c>
      <c r="F9" s="430"/>
      <c r="G9" s="431">
        <v>4</v>
      </c>
      <c r="H9" s="443" t="s">
        <v>1169</v>
      </c>
      <c r="I9" s="433" t="s">
        <v>1185</v>
      </c>
      <c r="J9" s="412"/>
    </row>
    <row r="10" spans="1:10" s="413" customFormat="1" ht="22.5" customHeight="1">
      <c r="A10" s="434" t="s">
        <v>1186</v>
      </c>
      <c r="B10" s="435" t="s">
        <v>1187</v>
      </c>
      <c r="C10" s="436" t="s">
        <v>1188</v>
      </c>
      <c r="D10" s="435" t="s">
        <v>1189</v>
      </c>
      <c r="E10" s="437">
        <v>10</v>
      </c>
      <c r="F10" s="438"/>
      <c r="G10" s="439">
        <v>4</v>
      </c>
      <c r="H10" s="440" t="s">
        <v>1190</v>
      </c>
      <c r="I10" s="441" t="s">
        <v>1191</v>
      </c>
      <c r="J10" s="412"/>
    </row>
    <row r="11" spans="1:10" s="413" customFormat="1" ht="39.75" customHeight="1">
      <c r="A11" s="426" t="s">
        <v>1192</v>
      </c>
      <c r="B11" s="427" t="s">
        <v>1193</v>
      </c>
      <c r="C11" s="428" t="s">
        <v>1194</v>
      </c>
      <c r="D11" s="442" t="s">
        <v>1195</v>
      </c>
      <c r="E11" s="429">
        <v>15.7</v>
      </c>
      <c r="F11" s="445"/>
      <c r="G11" s="431">
        <v>7</v>
      </c>
      <c r="H11" s="443" t="s">
        <v>1190</v>
      </c>
      <c r="I11" s="441" t="s">
        <v>1196</v>
      </c>
      <c r="J11" s="412"/>
    </row>
    <row r="12" spans="1:10" s="413" customFormat="1" ht="27" customHeight="1">
      <c r="A12" s="434" t="s">
        <v>1197</v>
      </c>
      <c r="B12" s="435" t="s">
        <v>1198</v>
      </c>
      <c r="C12" s="436" t="s">
        <v>1199</v>
      </c>
      <c r="D12" s="435" t="s">
        <v>1200</v>
      </c>
      <c r="E12" s="437">
        <v>19.8</v>
      </c>
      <c r="F12" s="446"/>
      <c r="G12" s="439">
        <v>6.5</v>
      </c>
      <c r="H12" s="440" t="s">
        <v>1175</v>
      </c>
      <c r="I12" s="441" t="s">
        <v>1201</v>
      </c>
      <c r="J12" s="412"/>
    </row>
    <row r="13" spans="1:10" s="413" customFormat="1" ht="36" customHeight="1">
      <c r="A13" s="447" t="s">
        <v>1202</v>
      </c>
      <c r="B13" s="427" t="s">
        <v>1203</v>
      </c>
      <c r="C13" s="428" t="s">
        <v>1204</v>
      </c>
      <c r="D13" s="442" t="s">
        <v>1205</v>
      </c>
      <c r="E13" s="429">
        <v>17.2</v>
      </c>
      <c r="F13" s="430"/>
      <c r="G13" s="431">
        <v>6.5</v>
      </c>
      <c r="H13" s="443" t="s">
        <v>1169</v>
      </c>
      <c r="I13" s="433" t="s">
        <v>1206</v>
      </c>
      <c r="J13" s="412"/>
    </row>
    <row r="14" spans="1:10" s="413" customFormat="1" ht="22.5" customHeight="1">
      <c r="A14" s="434" t="s">
        <v>1207</v>
      </c>
      <c r="B14" s="435" t="s">
        <v>1208</v>
      </c>
      <c r="C14" s="436" t="s">
        <v>1209</v>
      </c>
      <c r="D14" s="435" t="s">
        <v>1210</v>
      </c>
      <c r="E14" s="437">
        <v>2</v>
      </c>
      <c r="F14" s="446"/>
      <c r="G14" s="448" t="s">
        <v>1211</v>
      </c>
      <c r="H14" s="440" t="s">
        <v>1212</v>
      </c>
      <c r="I14" s="441" t="s">
        <v>1213</v>
      </c>
      <c r="J14" s="412"/>
    </row>
    <row r="15" spans="1:10" s="413" customFormat="1" ht="27" customHeight="1">
      <c r="A15" s="426" t="s">
        <v>1214</v>
      </c>
      <c r="B15" s="427" t="s">
        <v>1215</v>
      </c>
      <c r="C15" s="428" t="s">
        <v>1216</v>
      </c>
      <c r="D15" s="427" t="s">
        <v>1217</v>
      </c>
      <c r="E15" s="429">
        <v>5.7</v>
      </c>
      <c r="F15" s="445"/>
      <c r="G15" s="431">
        <v>6.5</v>
      </c>
      <c r="H15" s="443" t="s">
        <v>1169</v>
      </c>
      <c r="I15" s="449">
        <v>23738</v>
      </c>
      <c r="J15" s="412"/>
    </row>
    <row r="16" spans="1:10" s="413" customFormat="1" ht="24.75" customHeight="1">
      <c r="A16" s="450" t="s">
        <v>1190</v>
      </c>
      <c r="B16" s="435" t="s">
        <v>1218</v>
      </c>
      <c r="C16" s="436" t="s">
        <v>1219</v>
      </c>
      <c r="D16" s="435" t="s">
        <v>1220</v>
      </c>
      <c r="E16" s="437">
        <v>10.9</v>
      </c>
      <c r="F16" s="438"/>
      <c r="G16" s="439">
        <v>7</v>
      </c>
      <c r="H16" s="440" t="s">
        <v>1190</v>
      </c>
      <c r="I16" s="451">
        <v>23008</v>
      </c>
      <c r="J16" s="412"/>
    </row>
    <row r="17" spans="1:10" s="413" customFormat="1" ht="26.25" customHeight="1">
      <c r="A17" s="444" t="s">
        <v>1212</v>
      </c>
      <c r="B17" s="427" t="s">
        <v>1221</v>
      </c>
      <c r="C17" s="428" t="s">
        <v>1222</v>
      </c>
      <c r="D17" s="427" t="s">
        <v>1223</v>
      </c>
      <c r="E17" s="429">
        <v>2.1</v>
      </c>
      <c r="F17" s="430"/>
      <c r="G17" s="431">
        <v>7.5</v>
      </c>
      <c r="H17" s="443" t="s">
        <v>1169</v>
      </c>
      <c r="I17" s="433" t="s">
        <v>1224</v>
      </c>
      <c r="J17" s="412"/>
    </row>
    <row r="18" spans="1:10" s="413" customFormat="1" ht="32.25" customHeight="1">
      <c r="A18" s="450" t="s">
        <v>1190</v>
      </c>
      <c r="B18" s="435" t="s">
        <v>1225</v>
      </c>
      <c r="C18" s="452" t="s">
        <v>1226</v>
      </c>
      <c r="D18" s="453" t="s">
        <v>1227</v>
      </c>
      <c r="E18" s="437">
        <v>15.9</v>
      </c>
      <c r="F18" s="446"/>
      <c r="G18" s="439">
        <v>9</v>
      </c>
      <c r="H18" s="440" t="s">
        <v>1169</v>
      </c>
      <c r="I18" s="454" t="s">
        <v>1228</v>
      </c>
      <c r="J18" s="455"/>
    </row>
    <row r="19" spans="1:10" s="413" customFormat="1" ht="27" customHeight="1">
      <c r="A19" s="434" t="s">
        <v>1229</v>
      </c>
      <c r="B19" s="435" t="s">
        <v>1230</v>
      </c>
      <c r="C19" s="436" t="s">
        <v>1231</v>
      </c>
      <c r="D19" s="435" t="s">
        <v>1232</v>
      </c>
      <c r="E19" s="437">
        <v>40.6</v>
      </c>
      <c r="F19" s="446"/>
      <c r="G19" s="456" t="s">
        <v>1233</v>
      </c>
      <c r="H19" s="440" t="s">
        <v>1169</v>
      </c>
      <c r="I19" s="441" t="s">
        <v>1234</v>
      </c>
      <c r="J19" s="412"/>
    </row>
    <row r="20" spans="1:10" s="413" customFormat="1" ht="29.25" customHeight="1">
      <c r="A20" s="444" t="s">
        <v>1169</v>
      </c>
      <c r="B20" s="427" t="s">
        <v>1235</v>
      </c>
      <c r="C20" s="428" t="s">
        <v>1236</v>
      </c>
      <c r="D20" s="427" t="s">
        <v>1237</v>
      </c>
      <c r="E20" s="429">
        <v>5</v>
      </c>
      <c r="F20" s="430"/>
      <c r="G20" s="431">
        <v>6.5</v>
      </c>
      <c r="H20" s="443" t="s">
        <v>1169</v>
      </c>
      <c r="I20" s="433" t="s">
        <v>1238</v>
      </c>
      <c r="J20" s="412"/>
    </row>
    <row r="21" spans="1:10" s="413" customFormat="1" ht="30.75" customHeight="1">
      <c r="A21" s="450" t="s">
        <v>1212</v>
      </c>
      <c r="B21" s="435" t="s">
        <v>1239</v>
      </c>
      <c r="C21" s="436" t="s">
        <v>1240</v>
      </c>
      <c r="D21" s="435" t="s">
        <v>1241</v>
      </c>
      <c r="E21" s="437">
        <v>6.1</v>
      </c>
      <c r="F21" s="438"/>
      <c r="G21" s="439">
        <v>8.5</v>
      </c>
      <c r="H21" s="440" t="s">
        <v>1169</v>
      </c>
      <c r="I21" s="441" t="s">
        <v>1242</v>
      </c>
      <c r="J21" s="412"/>
    </row>
    <row r="22" spans="1:10" s="413" customFormat="1" ht="33.75" customHeight="1">
      <c r="A22" s="444" t="s">
        <v>1169</v>
      </c>
      <c r="B22" s="427" t="s">
        <v>1243</v>
      </c>
      <c r="C22" s="457" t="s">
        <v>1244</v>
      </c>
      <c r="D22" s="427" t="s">
        <v>1245</v>
      </c>
      <c r="E22" s="429">
        <v>8.5</v>
      </c>
      <c r="F22" s="430"/>
      <c r="G22" s="431">
        <v>6.5</v>
      </c>
      <c r="H22" s="443" t="s">
        <v>1169</v>
      </c>
      <c r="I22" s="433" t="s">
        <v>1246</v>
      </c>
      <c r="J22" s="412"/>
    </row>
    <row r="23" spans="1:10" s="413" customFormat="1" ht="31.5" customHeight="1">
      <c r="A23" s="434" t="s">
        <v>1247</v>
      </c>
      <c r="B23" s="435" t="s">
        <v>1248</v>
      </c>
      <c r="C23" s="436" t="s">
        <v>1249</v>
      </c>
      <c r="D23" s="435" t="s">
        <v>1250</v>
      </c>
      <c r="E23" s="437">
        <v>5.1</v>
      </c>
      <c r="F23" s="438"/>
      <c r="G23" s="439">
        <v>6.5</v>
      </c>
      <c r="H23" s="440" t="s">
        <v>1175</v>
      </c>
      <c r="I23" s="441" t="s">
        <v>1251</v>
      </c>
      <c r="J23" s="412"/>
    </row>
    <row r="24" spans="1:10" s="413" customFormat="1" ht="29.25" customHeight="1">
      <c r="A24" s="426" t="s">
        <v>1252</v>
      </c>
      <c r="B24" s="427" t="s">
        <v>1253</v>
      </c>
      <c r="C24" s="428" t="s">
        <v>1254</v>
      </c>
      <c r="D24" s="427" t="s">
        <v>1255</v>
      </c>
      <c r="E24" s="429">
        <v>16.3</v>
      </c>
      <c r="F24" s="430"/>
      <c r="G24" s="431">
        <v>6.5</v>
      </c>
      <c r="H24" s="443" t="s">
        <v>1169</v>
      </c>
      <c r="I24" s="449">
        <v>23678</v>
      </c>
      <c r="J24" s="412"/>
    </row>
    <row r="25" spans="1:10" s="413" customFormat="1" ht="36" customHeight="1">
      <c r="A25" s="458" t="s">
        <v>1256</v>
      </c>
      <c r="B25" s="435" t="s">
        <v>1257</v>
      </c>
      <c r="C25" s="459" t="s">
        <v>1258</v>
      </c>
      <c r="D25" s="460" t="s">
        <v>1259</v>
      </c>
      <c r="E25" s="437">
        <v>11.2</v>
      </c>
      <c r="F25" s="438"/>
      <c r="G25" s="439">
        <v>6.5</v>
      </c>
      <c r="H25" s="440" t="s">
        <v>1212</v>
      </c>
      <c r="I25" s="441" t="s">
        <v>1260</v>
      </c>
      <c r="J25" s="412"/>
    </row>
    <row r="26" spans="1:10" s="413" customFormat="1" ht="37.5" customHeight="1">
      <c r="A26" s="426" t="s">
        <v>1261</v>
      </c>
      <c r="B26" s="427" t="s">
        <v>1262</v>
      </c>
      <c r="C26" s="428" t="s">
        <v>1263</v>
      </c>
      <c r="D26" s="442" t="s">
        <v>1264</v>
      </c>
      <c r="E26" s="429">
        <v>17</v>
      </c>
      <c r="F26" s="445"/>
      <c r="G26" s="431">
        <v>6.5</v>
      </c>
      <c r="H26" s="443" t="s">
        <v>1169</v>
      </c>
      <c r="I26" s="433" t="s">
        <v>1265</v>
      </c>
      <c r="J26" s="412"/>
    </row>
    <row r="27" spans="1:10" s="413" customFormat="1" ht="36" customHeight="1">
      <c r="A27" s="434" t="s">
        <v>1266</v>
      </c>
      <c r="B27" s="435" t="s">
        <v>1267</v>
      </c>
      <c r="C27" s="436" t="s">
        <v>1268</v>
      </c>
      <c r="D27" s="460" t="s">
        <v>1269</v>
      </c>
      <c r="E27" s="437">
        <v>8.1</v>
      </c>
      <c r="F27" s="438"/>
      <c r="G27" s="439">
        <v>6.5</v>
      </c>
      <c r="H27" s="440" t="s">
        <v>1212</v>
      </c>
      <c r="I27" s="441" t="s">
        <v>1270</v>
      </c>
      <c r="J27" s="412"/>
    </row>
    <row r="28" spans="1:10" s="413" customFormat="1" ht="25.5" customHeight="1">
      <c r="A28" s="426" t="s">
        <v>1271</v>
      </c>
      <c r="B28" s="427" t="s">
        <v>1272</v>
      </c>
      <c r="C28" s="428" t="s">
        <v>1273</v>
      </c>
      <c r="D28" s="427" t="s">
        <v>1274</v>
      </c>
      <c r="E28" s="429">
        <v>11.8</v>
      </c>
      <c r="F28" s="430"/>
      <c r="G28" s="431">
        <v>7.5</v>
      </c>
      <c r="H28" s="443" t="s">
        <v>1212</v>
      </c>
      <c r="I28" s="433" t="s">
        <v>1275</v>
      </c>
      <c r="J28" s="412"/>
    </row>
    <row r="29" spans="1:10" s="413" customFormat="1" ht="25.5" customHeight="1">
      <c r="A29" s="434" t="s">
        <v>1276</v>
      </c>
      <c r="B29" s="435" t="s">
        <v>1277</v>
      </c>
      <c r="C29" s="436" t="s">
        <v>1278</v>
      </c>
      <c r="D29" s="435" t="s">
        <v>1279</v>
      </c>
      <c r="E29" s="437">
        <v>10.7</v>
      </c>
      <c r="F29" s="438"/>
      <c r="G29" s="439">
        <v>7</v>
      </c>
      <c r="H29" s="440" t="s">
        <v>1212</v>
      </c>
      <c r="I29" s="451">
        <v>24059</v>
      </c>
      <c r="J29" s="412"/>
    </row>
    <row r="30" spans="1:10" s="413" customFormat="1" ht="39.75" customHeight="1">
      <c r="A30" s="426" t="s">
        <v>1280</v>
      </c>
      <c r="B30" s="427" t="s">
        <v>1281</v>
      </c>
      <c r="C30" s="428" t="s">
        <v>1282</v>
      </c>
      <c r="D30" s="442" t="s">
        <v>1283</v>
      </c>
      <c r="E30" s="429">
        <v>20.9</v>
      </c>
      <c r="F30" s="445"/>
      <c r="G30" s="461" t="s">
        <v>1284</v>
      </c>
      <c r="H30" s="443" t="s">
        <v>1190</v>
      </c>
      <c r="I30" s="433" t="s">
        <v>1285</v>
      </c>
      <c r="J30" s="412"/>
    </row>
    <row r="31" spans="1:10" s="413" customFormat="1" ht="31.5" customHeight="1">
      <c r="A31" s="434" t="s">
        <v>1286</v>
      </c>
      <c r="B31" s="435" t="s">
        <v>1287</v>
      </c>
      <c r="C31" s="459" t="s">
        <v>1288</v>
      </c>
      <c r="D31" s="435" t="s">
        <v>1289</v>
      </c>
      <c r="E31" s="437">
        <v>3.7</v>
      </c>
      <c r="F31" s="438"/>
      <c r="G31" s="439">
        <v>6.5</v>
      </c>
      <c r="H31" s="440" t="s">
        <v>1175</v>
      </c>
      <c r="I31" s="451">
        <v>20384</v>
      </c>
      <c r="J31" s="412"/>
    </row>
    <row r="32" spans="1:10" s="413" customFormat="1" ht="33" customHeight="1">
      <c r="A32" s="444" t="s">
        <v>1175</v>
      </c>
      <c r="B32" s="427" t="s">
        <v>1290</v>
      </c>
      <c r="C32" s="457" t="s">
        <v>1291</v>
      </c>
      <c r="D32" s="427" t="s">
        <v>1292</v>
      </c>
      <c r="E32" s="429">
        <v>5.3</v>
      </c>
      <c r="F32" s="430"/>
      <c r="G32" s="431">
        <v>6.5</v>
      </c>
      <c r="H32" s="443" t="s">
        <v>1212</v>
      </c>
      <c r="I32" s="433" t="s">
        <v>1293</v>
      </c>
      <c r="J32" s="412"/>
    </row>
    <row r="33" spans="1:10" s="413" customFormat="1" ht="27" customHeight="1">
      <c r="A33" s="434" t="s">
        <v>1294</v>
      </c>
      <c r="B33" s="435" t="s">
        <v>1295</v>
      </c>
      <c r="C33" s="436" t="s">
        <v>1296</v>
      </c>
      <c r="D33" s="435" t="s">
        <v>1297</v>
      </c>
      <c r="E33" s="437">
        <v>10.7</v>
      </c>
      <c r="F33" s="438"/>
      <c r="G33" s="439">
        <v>6.5</v>
      </c>
      <c r="H33" s="440" t="s">
        <v>1212</v>
      </c>
      <c r="I33" s="441" t="s">
        <v>1298</v>
      </c>
      <c r="J33" s="412"/>
    </row>
    <row r="34" spans="1:10" s="413" customFormat="1" ht="28.5" customHeight="1">
      <c r="A34" s="434" t="s">
        <v>1299</v>
      </c>
      <c r="B34" s="435" t="s">
        <v>1300</v>
      </c>
      <c r="C34" s="436" t="s">
        <v>1301</v>
      </c>
      <c r="D34" s="435" t="s">
        <v>1302</v>
      </c>
      <c r="E34" s="437">
        <v>3.5</v>
      </c>
      <c r="F34" s="438"/>
      <c r="G34" s="439">
        <v>6.5</v>
      </c>
      <c r="H34" s="440" t="s">
        <v>1169</v>
      </c>
      <c r="I34" s="441" t="s">
        <v>1303</v>
      </c>
      <c r="J34" s="412"/>
    </row>
    <row r="35" spans="1:10" s="413" customFormat="1" ht="29.25" customHeight="1">
      <c r="A35" s="434" t="s">
        <v>1304</v>
      </c>
      <c r="B35" s="435" t="s">
        <v>1305</v>
      </c>
      <c r="C35" s="436" t="s">
        <v>1306</v>
      </c>
      <c r="D35" s="435" t="s">
        <v>1307</v>
      </c>
      <c r="E35" s="437">
        <v>8.8</v>
      </c>
      <c r="F35" s="438"/>
      <c r="G35" s="439">
        <v>6.2</v>
      </c>
      <c r="H35" s="440" t="s">
        <v>1212</v>
      </c>
      <c r="I35" s="441" t="s">
        <v>1308</v>
      </c>
      <c r="J35" s="412"/>
    </row>
    <row r="36" spans="1:10" s="413" customFormat="1" ht="27" customHeight="1" thickBot="1">
      <c r="A36" s="462"/>
      <c r="B36" s="463" t="s">
        <v>1309</v>
      </c>
      <c r="C36" s="464" t="s">
        <v>1310</v>
      </c>
      <c r="D36" s="465"/>
      <c r="E36" s="466">
        <v>312.9</v>
      </c>
      <c r="F36" s="467"/>
      <c r="G36" s="468"/>
      <c r="H36" s="469"/>
      <c r="I36" s="470"/>
      <c r="J36" s="412"/>
    </row>
  </sheetData>
  <sheetProtection/>
  <mergeCells count="4">
    <mergeCell ref="B2:B4"/>
    <mergeCell ref="C2:C4"/>
    <mergeCell ref="D2:D4"/>
    <mergeCell ref="H2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2019-12-23T06:28:13Z</cp:lastPrinted>
  <dcterms:created xsi:type="dcterms:W3CDTF">2012-03-22T00:51:59Z</dcterms:created>
  <dcterms:modified xsi:type="dcterms:W3CDTF">2019-12-23T06:28:18Z</dcterms:modified>
  <cp:category/>
  <cp:version/>
  <cp:contentType/>
  <cp:contentStatus/>
</cp:coreProperties>
</file>