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(2)'!$A$1:$R$125</definedName>
  </definedNames>
  <calcPr fullCalcOnLoad="1"/>
</workbook>
</file>

<file path=xl/sharedStrings.xml><?xml version="1.0" encoding="utf-8"?>
<sst xmlns="http://schemas.openxmlformats.org/spreadsheetml/2006/main" count="429" uniqueCount="241">
  <si>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</si>
  <si>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</si>
  <si>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</si>
  <si>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</si>
  <si>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</si>
  <si>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</si>
  <si>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</si>
  <si>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</si>
  <si>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</si>
  <si>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</si>
  <si>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</si>
  <si>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</si>
  <si>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</si>
  <si>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</si>
  <si>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</si>
  <si>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</si>
  <si>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</si>
  <si>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</si>
  <si>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</si>
  <si>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</si>
  <si>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</si>
  <si>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</si>
  <si>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</si>
  <si>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</si>
  <si>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</si>
  <si>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</si>
  <si>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</si>
  <si>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</si>
  <si>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</si>
  <si>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</si>
  <si>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</si>
  <si>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</si>
  <si>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</si>
  <si>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</si>
  <si>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</si>
  <si>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</si>
  <si>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</si>
  <si>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</si>
  <si>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</si>
  <si>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</si>
  <si>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</si>
  <si>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</si>
  <si>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</si>
  <si>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</si>
  <si>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</si>
  <si>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</si>
  <si>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</si>
  <si>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</si>
  <si>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</si>
  <si>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</si>
  <si>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</si>
  <si>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</si>
  <si>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</si>
  <si>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</si>
  <si>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</si>
  <si>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</si>
  <si>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</si>
  <si>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</si>
  <si>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</si>
  <si>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</si>
  <si>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</si>
  <si>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</si>
  <si>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</si>
  <si>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</si>
  <si>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</si>
  <si>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</si>
  <si>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</si>
  <si>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</si>
  <si>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</si>
  <si>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</si>
  <si>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</si>
  <si>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</si>
  <si>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</si>
  <si>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</si>
  <si>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</si>
  <si>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</si>
  <si>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</si>
  <si>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</si>
  <si>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</si>
  <si>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</si>
  <si>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</si>
  <si>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</si>
  <si>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</si>
  <si>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</si>
  <si>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</si>
  <si>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</si>
  <si>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</si>
  <si>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</si>
  <si>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</si>
  <si>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</si>
  <si>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</si>
  <si>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</si>
  <si>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</si>
  <si>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</si>
  <si>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</si>
  <si>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</si>
  <si>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</si>
  <si>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</si>
  <si>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</si>
  <si>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</si>
  <si>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</si>
  <si>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</si>
  <si>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</si>
  <si>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</si>
  <si>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</si>
  <si>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</si>
  <si>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</si>
  <si>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</si>
  <si>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</si>
  <si>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</si>
  <si>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</si>
  <si>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</si>
  <si>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</si>
  <si>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</si>
  <si>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</si>
  <si>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</si>
  <si>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</si>
  <si>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</si>
  <si>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</si>
  <si>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</si>
  <si>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</si>
  <si>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</si>
  <si>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</si>
  <si>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</si>
  <si>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</si>
  <si>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</si>
  <si>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</si>
  <si>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</si>
  <si>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</si>
  <si>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</si>
  <si>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</si>
  <si>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</si>
  <si>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</si>
  <si>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</si>
  <si>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</si>
  <si>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</si>
  <si>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</si>
  <si>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</si>
  <si>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</si>
  <si>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</si>
  <si>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</si>
  <si>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</si>
  <si>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</si>
  <si>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</si>
  <si>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</si>
  <si>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</si>
  <si>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</si>
  <si>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</si>
  <si>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</si>
  <si>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</si>
  <si>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</si>
  <si>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</si>
  <si>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</si>
  <si>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</si>
  <si>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</si>
  <si>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</si>
  <si>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</si>
  <si>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</si>
  <si>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</si>
  <si>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</si>
  <si>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</si>
  <si>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</si>
  <si>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</si>
  <si>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</si>
  <si>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</si>
  <si>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</si>
  <si>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</si>
  <si>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</si>
  <si>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</si>
  <si>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</si>
  <si>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</si>
  <si>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</si>
  <si>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</si>
  <si>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</si>
  <si>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</si>
  <si>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</si>
  <si>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</si>
  <si>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</si>
  <si>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</si>
  <si>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</si>
  <si>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</si>
  <si>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</si>
  <si>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</si>
  <si>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</si>
  <si>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</si>
  <si>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</si>
  <si>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</si>
  <si>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</si>
  <si>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</si>
  <si>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</si>
  <si>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</si>
  <si>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</si>
  <si>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</si>
  <si>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</si>
  <si>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</si>
  <si>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</si>
  <si>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</si>
  <si>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</si>
  <si>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</si>
  <si>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</si>
  <si>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</si>
  <si>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</si>
  <si>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</si>
  <si>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</si>
  <si>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</si>
  <si>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</si>
  <si>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</si>
  <si>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</si>
  <si>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</si>
  <si>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</si>
  <si>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</si>
  <si>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</si>
  <si>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</si>
  <si>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</si>
  <si>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</si>
  <si>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</si>
  <si>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</si>
  <si>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</si>
  <si>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</si>
  <si>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</si>
  <si>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</si>
  <si>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</si>
  <si>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</si>
  <si>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</si>
  <si>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</si>
  <si>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</si>
  <si>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</si>
  <si>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</si>
  <si>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</si>
  <si>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</si>
  <si>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</si>
  <si>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2022//</t>
  </si>
  <si>
    <t>7月</t>
  </si>
  <si>
    <t>令和4年11月分の営業普通倉庫の実績（主要２１社）について</t>
  </si>
  <si>
    <t>11月</t>
  </si>
  <si>
    <t>令和4年11月分</t>
  </si>
  <si>
    <t>令和4年10月分</t>
  </si>
  <si>
    <t>令和3年11月分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</si>
  <si>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232万</t>
    </r>
    <r>
      <rPr>
        <b/>
        <sz val="14"/>
        <color indexed="8"/>
        <rFont val="ＭＳ Ｐゴシック"/>
        <family val="3"/>
      </rPr>
      <t>トンで対前月比+０．６％、対前年同月比▲４．８％。</t>
    </r>
    <r>
      <rPr>
        <b/>
        <sz val="14"/>
        <rFont val="ＭＳ Ｐゴシック"/>
        <family val="3"/>
      </rPr>
      <t xml:space="preserve">
・出庫高については、数量233万トンで対前月比+０．７</t>
    </r>
    <r>
      <rPr>
        <b/>
        <sz val="14"/>
        <color indexed="8"/>
        <rFont val="ＭＳ Ｐゴシック"/>
        <family val="3"/>
      </rPr>
      <t>％、対前年同月比▲３．７％。
・保管残高については、数量</t>
    </r>
    <r>
      <rPr>
        <b/>
        <sz val="14"/>
        <color indexed="8"/>
        <rFont val="ＭＳ Ｐゴシック"/>
        <family val="3"/>
      </rPr>
      <t>551</t>
    </r>
    <r>
      <rPr>
        <b/>
        <sz val="14"/>
        <color indexed="8"/>
        <rFont val="ＭＳ Ｐゴシック"/>
        <family val="3"/>
      </rPr>
      <t xml:space="preserve">万トンで対前月比＋０.０％、対前年同月比+５．７％。
</t>
    </r>
    <r>
      <rPr>
        <b/>
        <sz val="14"/>
        <rFont val="ＭＳ Ｐゴシック"/>
        <family val="3"/>
      </rPr>
      <t xml:space="preserve">
・入庫高については、数量で対前月比で増加し、対前年同月比で減少した。金額で対前月比で増加し、対前年同月比で増加した。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出庫高については、数量で対前月比で増加し、対前年同月比で減少した。金額では対前月比で減少し、対前年同月比で増加した。保管残高は、数量で対前月比で減少し、対</t>
    </r>
    <r>
      <rPr>
        <b/>
        <sz val="14"/>
        <rFont val="ＭＳ Ｐゴシック"/>
        <family val="3"/>
      </rPr>
      <t>前年同月比共に増加した。金額では、対前月比、対前年同月比共に増加した。</t>
    </r>
  </si>
  <si>
    <t>令和4年11月</t>
  </si>
  <si>
    <t>営業普通倉庫２１社統計（令和4年1１月）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</si>
</sst>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54"/>
          <c:w val="0.69525"/>
          <c:h val="0.713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</c:numCache>
            </c:numRef>
          </c:val>
          <c:smooth val="0"/>
        </c:ser>
        <c:marker val="1"/>
        <c:axId val="66258174"/>
        <c:axId val="59452655"/>
      </c:lineChart>
      <c:catAx>
        <c:axId val="6625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725"/>
          <c:w val="0.704"/>
          <c:h val="0.712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11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565"/>
          <c:w val="0.66375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</c:numCache>
            </c:numRef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68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3975"/>
          <c:w val="0.163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5875"/>
          <c:w val="0.703"/>
          <c:h val="0.706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</c:numCache>
            </c:numRef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38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5"/>
          <c:w val="0.158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7</xdr:col>
      <xdr:colOff>333375</xdr:colOff>
      <xdr:row>17</xdr:row>
      <xdr:rowOff>76200</xdr:rowOff>
    </xdr:to>
    <xdr:graphicFrame>
      <xdr:nvGraphicFramePr>
        <xdr:cNvPr id="1" name="Chart 36"/>
        <xdr:cNvGraphicFramePr/>
      </xdr:nvGraphicFramePr>
      <xdr:xfrm>
        <a:off x="285750" y="60960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18</xdr:row>
      <xdr:rowOff>76200</xdr:rowOff>
    </xdr:from>
    <xdr:to>
      <xdr:col>7</xdr:col>
      <xdr:colOff>323850</xdr:colOff>
      <xdr:row>32</xdr:row>
      <xdr:rowOff>152400</xdr:rowOff>
    </xdr:to>
    <xdr:graphicFrame>
      <xdr:nvGraphicFramePr>
        <xdr:cNvPr id="2" name="Chart 37"/>
        <xdr:cNvGraphicFramePr/>
      </xdr:nvGraphicFramePr>
      <xdr:xfrm>
        <a:off x="304800" y="3257550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504825</xdr:colOff>
      <xdr:row>3</xdr:row>
      <xdr:rowOff>0</xdr:rowOff>
    </xdr:from>
    <xdr:to>
      <xdr:col>14</xdr:col>
      <xdr:colOff>676275</xdr:colOff>
      <xdr:row>17</xdr:row>
      <xdr:rowOff>76200</xdr:rowOff>
    </xdr:to>
    <xdr:graphicFrame>
      <xdr:nvGraphicFramePr>
        <xdr:cNvPr id="3" name="Chart 38"/>
        <xdr:cNvGraphicFramePr/>
      </xdr:nvGraphicFramePr>
      <xdr:xfrm>
        <a:off x="5305425" y="609600"/>
        <a:ext cx="4972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514350</xdr:colOff>
      <xdr:row>18</xdr:row>
      <xdr:rowOff>76200</xdr:rowOff>
    </xdr:from>
    <xdr:to>
      <xdr:col>15</xdr:col>
      <xdr:colOff>19050</xdr:colOff>
      <xdr:row>33</xdr:row>
      <xdr:rowOff>9525</xdr:rowOff>
    </xdr:to>
    <xdr:graphicFrame>
      <xdr:nvGraphicFramePr>
        <xdr:cNvPr id="4" name="Chart 39"/>
        <xdr:cNvGraphicFramePr/>
      </xdr:nvGraphicFramePr>
      <xdr:xfrm>
        <a:off x="5314950" y="3257550"/>
        <a:ext cx="49911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4.11\21&#31038;%20R4.11%20%20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F8">
            <v>259.2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L8">
            <v>546.3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R8">
            <v>243.7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  <cell r="X8">
            <v>896.5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F9">
            <v>246.9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L9">
            <v>551.8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R9">
            <v>241.4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  <cell r="X9">
            <v>900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F10">
            <v>239.6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L10">
            <v>550.9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R10">
            <v>240.4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  <cell r="X10">
            <v>903.7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F11">
            <v>231.1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L11">
            <v>551.2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R11">
            <v>230.8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  <cell r="X11">
            <v>904.9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F12">
            <v>232.5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L12">
            <v>551.2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R12">
            <v>232.5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  <cell r="X12">
            <v>906.8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3">
      <selection activeCell="P8" sqref="P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90" t="s">
        <v>233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4.25">
      <c r="C2" s="1" t="s">
        <v>5</v>
      </c>
    </row>
    <row r="3" spans="5:10" ht="14.25">
      <c r="E3" s="5"/>
      <c r="F3" s="391" t="s">
        <v>231</v>
      </c>
      <c r="G3" s="391"/>
      <c r="H3" s="391"/>
      <c r="I3" s="39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210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92" t="s">
        <v>238</v>
      </c>
      <c r="B8" s="393"/>
      <c r="C8" s="393"/>
      <c r="D8" s="393"/>
      <c r="E8" s="393"/>
      <c r="F8" s="393"/>
      <c r="G8" s="393"/>
      <c r="H8" s="393"/>
      <c r="I8" s="393"/>
      <c r="J8" s="39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95" t="s">
        <v>1</v>
      </c>
      <c r="D11" s="396"/>
      <c r="E11" s="397" t="s">
        <v>16</v>
      </c>
      <c r="F11" s="398"/>
      <c r="G11" s="399"/>
      <c r="H11" s="397" t="s">
        <v>17</v>
      </c>
      <c r="I11" s="398"/>
      <c r="J11" s="399"/>
    </row>
    <row r="12" spans="1:10" s="3" customFormat="1" ht="26.25" customHeight="1" thickBot="1">
      <c r="A12" s="14"/>
      <c r="B12" s="15" t="s">
        <v>10</v>
      </c>
      <c r="C12" s="384" t="s">
        <v>235</v>
      </c>
      <c r="D12" s="385"/>
      <c r="E12" s="16" t="s">
        <v>23</v>
      </c>
      <c r="F12" s="384" t="s">
        <v>236</v>
      </c>
      <c r="G12" s="385"/>
      <c r="H12" s="16" t="s">
        <v>10</v>
      </c>
      <c r="I12" s="384" t="s">
        <v>237</v>
      </c>
      <c r="J12" s="385"/>
    </row>
    <row r="13" spans="1:10" ht="30" customHeight="1">
      <c r="A13" s="386" t="s">
        <v>26</v>
      </c>
      <c r="B13" s="17" t="s">
        <v>29</v>
      </c>
      <c r="C13" s="312">
        <f>'ＡＢ表 '!C29/10</f>
        <v>232.45850000000002</v>
      </c>
      <c r="D13" s="286" t="s">
        <v>30</v>
      </c>
      <c r="E13" s="369">
        <f>('ＡＢ表 '!D29/100)-1</f>
        <v>0.005779614031854008</v>
      </c>
      <c r="F13" s="312">
        <v>231.12269999999998</v>
      </c>
      <c r="G13" s="286" t="s">
        <v>30</v>
      </c>
      <c r="H13" s="369">
        <f>('ＡＢ表 '!E29/100)-1</f>
        <v>-0.04751124547128538</v>
      </c>
      <c r="I13" s="312">
        <v>244</v>
      </c>
      <c r="J13" s="286" t="s">
        <v>30</v>
      </c>
    </row>
    <row r="14" spans="1:10" ht="30" customHeight="1" thickBot="1">
      <c r="A14" s="386"/>
      <c r="B14" s="18" t="s">
        <v>25</v>
      </c>
      <c r="C14" s="313">
        <f>'ＡＢ表 '!C30/100</f>
        <v>10796.21595</v>
      </c>
      <c r="D14" s="287" t="s">
        <v>32</v>
      </c>
      <c r="E14" s="370">
        <f>('ＡＢ表 '!D30/100)-1</f>
        <v>0.007309543471096136</v>
      </c>
      <c r="F14" s="313">
        <v>10717.873189999998</v>
      </c>
      <c r="G14" s="287" t="s">
        <v>32</v>
      </c>
      <c r="H14" s="370">
        <f>('ＡＢ表 '!E30/100)-1</f>
        <v>0.04731004721462706</v>
      </c>
      <c r="I14" s="313">
        <v>10308</v>
      </c>
      <c r="J14" s="287" t="s">
        <v>32</v>
      </c>
    </row>
    <row r="15" spans="1:10" ht="30" customHeight="1">
      <c r="A15" s="387" t="s">
        <v>34</v>
      </c>
      <c r="B15" s="19" t="s">
        <v>29</v>
      </c>
      <c r="C15" s="330">
        <f>'ＡＢ表 '!F29/10</f>
        <v>232.5016</v>
      </c>
      <c r="D15" s="286" t="s">
        <v>30</v>
      </c>
      <c r="E15" s="369">
        <f>('ＡＢ表 '!G29/100)-1</f>
        <v>0.007291876517696805</v>
      </c>
      <c r="F15" s="312">
        <v>230.8185</v>
      </c>
      <c r="G15" s="286" t="s">
        <v>30</v>
      </c>
      <c r="H15" s="369">
        <f>('ＡＢ表 '!H29/100)-1</f>
        <v>-0.036720380702058186</v>
      </c>
      <c r="I15" s="312">
        <v>241</v>
      </c>
      <c r="J15" s="286" t="s">
        <v>30</v>
      </c>
    </row>
    <row r="16" spans="1:10" ht="30" customHeight="1" thickBot="1">
      <c r="A16" s="388"/>
      <c r="B16" s="20" t="s">
        <v>25</v>
      </c>
      <c r="C16" s="314">
        <f>'ＡＢ表 '!F30/100</f>
        <v>10790.48274</v>
      </c>
      <c r="D16" s="288" t="s">
        <v>32</v>
      </c>
      <c r="E16" s="370">
        <f>('ＡＢ表 '!G30/100)-1</f>
        <v>-0.007392684891764478</v>
      </c>
      <c r="F16" s="314">
        <v>10870.84749</v>
      </c>
      <c r="G16" s="288" t="s">
        <v>32</v>
      </c>
      <c r="H16" s="370">
        <f>('ＡＢ表 '!H30/100)-1</f>
        <v>0.04056976072996221</v>
      </c>
      <c r="I16" s="314">
        <v>10370</v>
      </c>
      <c r="J16" s="288" t="s">
        <v>32</v>
      </c>
    </row>
    <row r="17" spans="1:13" ht="30" customHeight="1">
      <c r="A17" s="389" t="s">
        <v>40</v>
      </c>
      <c r="B17" s="17" t="s">
        <v>29</v>
      </c>
      <c r="C17" s="312">
        <f>'ＡＢ表 '!C42/10</f>
        <v>551.2005</v>
      </c>
      <c r="D17" s="286" t="s">
        <v>30</v>
      </c>
      <c r="E17" s="369">
        <f>('ＡＢ表 '!D42/100)-1</f>
        <v>-7.818684879057347E-05</v>
      </c>
      <c r="F17" s="312">
        <v>551.2436</v>
      </c>
      <c r="G17" s="286" t="s">
        <v>30</v>
      </c>
      <c r="H17" s="368">
        <f>('ＡＢ表 '!E42/100)-1</f>
        <v>0.05676021328246872</v>
      </c>
      <c r="I17" s="330">
        <v>521</v>
      </c>
      <c r="J17" s="286" t="s">
        <v>30</v>
      </c>
      <c r="L17" s="21"/>
      <c r="M17" s="21"/>
    </row>
    <row r="18" spans="1:10" ht="30" customHeight="1" thickBot="1">
      <c r="A18" s="384"/>
      <c r="B18" s="20" t="s">
        <v>25</v>
      </c>
      <c r="C18" s="314">
        <f>'ＡＢ表 '!C43/100</f>
        <v>28656.88726</v>
      </c>
      <c r="D18" s="288" t="s">
        <v>32</v>
      </c>
      <c r="E18" s="370">
        <f>('ＡＢ表 '!D43/100)-1</f>
        <v>0.0002001039815009431</v>
      </c>
      <c r="F18" s="314">
        <v>28651.154049999997</v>
      </c>
      <c r="G18" s="288" t="s">
        <v>32</v>
      </c>
      <c r="H18" s="371">
        <f>('ＡＢ表 '!E43/100)-1</f>
        <v>0.07828667287993563</v>
      </c>
      <c r="I18" s="314">
        <v>26576</v>
      </c>
      <c r="J18" s="288" t="s">
        <v>32</v>
      </c>
    </row>
    <row r="19" spans="1:10" ht="14.25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</row>
    <row r="20" ht="10.5" customHeight="1"/>
    <row r="21" spans="1:11" s="4" customFormat="1" ht="86.25" customHeight="1">
      <c r="A21" s="382" t="s">
        <v>228</v>
      </c>
      <c r="B21" s="382"/>
      <c r="C21" s="382"/>
      <c r="D21" s="382"/>
      <c r="E21" s="382"/>
      <c r="F21" s="382"/>
      <c r="G21" s="382"/>
      <c r="H21" s="382"/>
      <c r="I21" s="382"/>
      <c r="J21" s="382"/>
      <c r="K21" s="22"/>
    </row>
    <row r="22" spans="1:10" ht="21.75" customHeight="1">
      <c r="A22" s="383" t="s">
        <v>46</v>
      </c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0" ht="14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0" ht="14.25">
      <c r="A24" s="383"/>
      <c r="B24" s="383"/>
      <c r="C24" s="383"/>
      <c r="D24" s="383"/>
      <c r="E24" s="383"/>
      <c r="F24" s="383"/>
      <c r="G24" s="383"/>
      <c r="H24" s="383"/>
      <c r="I24" s="383"/>
      <c r="J24" s="383"/>
    </row>
    <row r="25" spans="1:10" ht="14.25">
      <c r="A25" s="383"/>
      <c r="B25" s="383"/>
      <c r="C25" s="383"/>
      <c r="D25" s="383"/>
      <c r="E25" s="383"/>
      <c r="F25" s="383"/>
      <c r="G25" s="383"/>
      <c r="H25" s="383"/>
      <c r="I25" s="383"/>
      <c r="J25" s="383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0">
      <selection activeCell="I10" sqref="I10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239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00" t="s">
        <v>55</v>
      </c>
      <c r="F6" s="401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9052.086796139998</v>
      </c>
      <c r="D8" s="40">
        <v>7529.13606301276</v>
      </c>
      <c r="E8" s="65">
        <v>100.20764214772736</v>
      </c>
      <c r="F8" s="42">
        <v>101.80794057571842</v>
      </c>
      <c r="G8" s="23"/>
      <c r="H8" s="43"/>
    </row>
    <row r="9" spans="1:8" ht="18.75" customHeight="1">
      <c r="A9" s="37" t="s">
        <v>60</v>
      </c>
      <c r="B9" s="38" t="s">
        <v>59</v>
      </c>
      <c r="C9" s="100">
        <v>5.45</v>
      </c>
      <c r="D9" s="372">
        <v>5.45</v>
      </c>
      <c r="E9" s="65">
        <v>100</v>
      </c>
      <c r="F9" s="373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7.382</v>
      </c>
      <c r="E10" s="65">
        <v>100</v>
      </c>
      <c r="F10" s="42">
        <v>100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9067.800000000001</v>
      </c>
      <c r="D11" s="40">
        <v>7542</v>
      </c>
      <c r="E11" s="366">
        <v>100.20728300788787</v>
      </c>
      <c r="F11" s="284">
        <v>101.80476273236249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138.97420000000002</v>
      </c>
      <c r="D12" s="40">
        <v>57.31360330578512</v>
      </c>
      <c r="E12" s="65">
        <v>99.0263404812747</v>
      </c>
      <c r="F12" s="42">
        <v>99.32926717700417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</v>
      </c>
      <c r="D13" s="40">
        <v>129.96092</v>
      </c>
      <c r="E13" s="65">
        <v>99.99982575913748</v>
      </c>
      <c r="F13" s="42">
        <v>99.99982575913748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7" t="s">
        <v>35</v>
      </c>
      <c r="F14" s="45" t="s">
        <v>35</v>
      </c>
      <c r="G14" s="23"/>
      <c r="H14" s="43"/>
    </row>
    <row r="15" spans="1:8" ht="18.75" customHeight="1">
      <c r="A15" s="46" t="s">
        <v>223</v>
      </c>
      <c r="B15" s="47" t="s">
        <v>59</v>
      </c>
      <c r="C15" s="48">
        <v>63.44127</v>
      </c>
      <c r="D15" s="49">
        <v>54.259</v>
      </c>
      <c r="E15" s="81">
        <v>100.00266395206275</v>
      </c>
      <c r="F15" s="50">
        <v>99.25618801599396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2271.443</v>
      </c>
      <c r="D21" s="39">
        <v>101.79520790898925</v>
      </c>
      <c r="E21" s="63">
        <v>95.62963898536995</v>
      </c>
      <c r="F21" s="41">
        <v>2237.94</v>
      </c>
      <c r="G21" s="303">
        <v>101.0086694662194</v>
      </c>
      <c r="H21" s="42">
        <v>96.40205646003709</v>
      </c>
      <c r="I21" s="24"/>
    </row>
    <row r="22" spans="1:9" ht="18.75" customHeight="1">
      <c r="A22" s="64" t="s">
        <v>76</v>
      </c>
      <c r="B22" s="62" t="s">
        <v>77</v>
      </c>
      <c r="C22" s="65">
        <v>1062814.386</v>
      </c>
      <c r="D22" s="39">
        <v>101.30457258049488</v>
      </c>
      <c r="E22" s="63">
        <v>105.24121673328382</v>
      </c>
      <c r="F22" s="41">
        <v>1057717.88</v>
      </c>
      <c r="G22" s="303">
        <v>99.66704777022943</v>
      </c>
      <c r="H22" s="42">
        <v>104.36501213401104</v>
      </c>
      <c r="I22" s="24"/>
    </row>
    <row r="23" spans="1:9" ht="18.75" customHeight="1">
      <c r="A23" s="61" t="s">
        <v>78</v>
      </c>
      <c r="B23" s="62" t="s">
        <v>73</v>
      </c>
      <c r="C23" s="65">
        <v>19.93</v>
      </c>
      <c r="D23" s="39">
        <v>72.28085445907229</v>
      </c>
      <c r="E23" s="63">
        <v>58.88957834707325</v>
      </c>
      <c r="F23" s="41">
        <v>26.779</v>
      </c>
      <c r="G23" s="303">
        <v>66.0345720415259</v>
      </c>
      <c r="H23" s="42">
        <v>66.17327270930117</v>
      </c>
      <c r="I23" s="24"/>
    </row>
    <row r="24" spans="1:9" ht="18.75" customHeight="1">
      <c r="A24" s="64" t="s">
        <v>76</v>
      </c>
      <c r="B24" s="62" t="s">
        <v>77</v>
      </c>
      <c r="C24" s="65">
        <v>5665.144</v>
      </c>
      <c r="D24" s="39">
        <v>69.56489705762087</v>
      </c>
      <c r="E24" s="63">
        <v>67.28676605692826</v>
      </c>
      <c r="F24" s="41">
        <v>7719.214</v>
      </c>
      <c r="G24" s="303">
        <v>63.341074805631</v>
      </c>
      <c r="H24" s="42">
        <v>74.41675951231235</v>
      </c>
      <c r="I24" s="24"/>
    </row>
    <row r="25" spans="1:9" ht="18.75" customHeight="1">
      <c r="A25" s="61" t="s">
        <v>79</v>
      </c>
      <c r="B25" s="62" t="s">
        <v>73</v>
      </c>
      <c r="C25" s="65">
        <v>16.745</v>
      </c>
      <c r="D25" s="39">
        <v>46.35165808558933</v>
      </c>
      <c r="E25" s="63">
        <v>106.6356747118385</v>
      </c>
      <c r="F25" s="41">
        <v>44.94</v>
      </c>
      <c r="G25" s="303">
        <v>123.15702932310222</v>
      </c>
      <c r="H25" s="42">
        <v>120.79670994274656</v>
      </c>
      <c r="I25" s="24"/>
    </row>
    <row r="26" spans="1:9" ht="18.75" customHeight="1">
      <c r="A26" s="61" t="s">
        <v>76</v>
      </c>
      <c r="B26" s="62" t="s">
        <v>77</v>
      </c>
      <c r="C26" s="65">
        <v>680.641</v>
      </c>
      <c r="D26" s="39">
        <v>23.11515517057522</v>
      </c>
      <c r="E26" s="63">
        <v>102.02830117971548</v>
      </c>
      <c r="F26" s="41">
        <v>2790.142</v>
      </c>
      <c r="G26" s="303">
        <v>102.6737609766096</v>
      </c>
      <c r="H26" s="42">
        <v>139.53556525531206</v>
      </c>
      <c r="I26" s="24"/>
    </row>
    <row r="27" spans="1:9" ht="18.75" customHeight="1">
      <c r="A27" s="66" t="s">
        <v>80</v>
      </c>
      <c r="B27" s="62" t="s">
        <v>73</v>
      </c>
      <c r="C27" s="65">
        <v>16.467</v>
      </c>
      <c r="D27" s="39">
        <v>102.00706188440812</v>
      </c>
      <c r="E27" s="63">
        <v>104.60551391182824</v>
      </c>
      <c r="F27" s="41">
        <v>15.357</v>
      </c>
      <c r="G27" s="303">
        <v>98.7588424437299</v>
      </c>
      <c r="H27" s="42">
        <v>105.83735354927637</v>
      </c>
      <c r="I27" s="24"/>
    </row>
    <row r="28" spans="1:9" ht="18.75" customHeight="1">
      <c r="A28" s="61" t="s">
        <v>76</v>
      </c>
      <c r="B28" s="67" t="s">
        <v>77</v>
      </c>
      <c r="C28" s="68">
        <v>10461.424</v>
      </c>
      <c r="D28" s="69">
        <v>90.40823180211623</v>
      </c>
      <c r="E28" s="70">
        <v>88.04978596546158</v>
      </c>
      <c r="F28" s="71">
        <v>10821.038</v>
      </c>
      <c r="G28" s="304">
        <v>99.01049328206875</v>
      </c>
      <c r="H28" s="72">
        <v>97.25563203940327</v>
      </c>
      <c r="I28" s="24"/>
    </row>
    <row r="29" spans="1:9" ht="18.75" customHeight="1">
      <c r="A29" s="73" t="s">
        <v>81</v>
      </c>
      <c r="B29" s="74" t="s">
        <v>73</v>
      </c>
      <c r="C29" s="75">
        <v>2324.585</v>
      </c>
      <c r="D29" s="282">
        <v>100.5779614031854</v>
      </c>
      <c r="E29" s="76">
        <v>95.24887545287146</v>
      </c>
      <c r="F29" s="77">
        <v>2325.016</v>
      </c>
      <c r="G29" s="305">
        <v>100.72918765176968</v>
      </c>
      <c r="H29" s="78">
        <v>96.32796192979418</v>
      </c>
      <c r="I29" s="24"/>
    </row>
    <row r="30" spans="1:9" ht="18.75" customHeight="1">
      <c r="A30" s="79" t="s">
        <v>2</v>
      </c>
      <c r="B30" s="80" t="s">
        <v>77</v>
      </c>
      <c r="C30" s="81">
        <v>1079621.595</v>
      </c>
      <c r="D30" s="283">
        <v>100.73095434710962</v>
      </c>
      <c r="E30" s="82">
        <v>104.73100472146271</v>
      </c>
      <c r="F30" s="83">
        <v>1079048.274</v>
      </c>
      <c r="G30" s="306">
        <v>99.26073151082355</v>
      </c>
      <c r="H30" s="84">
        <v>104.05697607299622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82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70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72</v>
      </c>
      <c r="B34" s="97" t="s">
        <v>73</v>
      </c>
      <c r="C34" s="39">
        <v>5293.789</v>
      </c>
      <c r="D34" s="39">
        <v>100.63690453332765</v>
      </c>
      <c r="E34" s="39">
        <v>104.93780913372952</v>
      </c>
      <c r="F34" s="98">
        <v>42.72646347500847</v>
      </c>
      <c r="G34" s="23"/>
      <c r="H34" s="23"/>
      <c r="I34" s="24"/>
    </row>
    <row r="35" spans="1:9" ht="18.75" customHeight="1">
      <c r="A35" s="99" t="s">
        <v>76</v>
      </c>
      <c r="B35" s="97" t="s">
        <v>77</v>
      </c>
      <c r="C35" s="100">
        <v>2809463.457</v>
      </c>
      <c r="D35" s="39">
        <v>100.18173463348592</v>
      </c>
      <c r="E35" s="39">
        <v>107.59517827729823</v>
      </c>
      <c r="F35" s="101" t="s">
        <v>35</v>
      </c>
      <c r="G35" s="102"/>
      <c r="I35" s="24"/>
    </row>
    <row r="36" spans="1:9" ht="18.75" customHeight="1">
      <c r="A36" s="96" t="s">
        <v>78</v>
      </c>
      <c r="B36" s="97" t="s">
        <v>73</v>
      </c>
      <c r="C36" s="100">
        <v>101.591</v>
      </c>
      <c r="D36" s="39">
        <v>93.68406492069347</v>
      </c>
      <c r="E36" s="39">
        <v>122.94984750931887</v>
      </c>
      <c r="F36" s="98">
        <v>22.23909803790869</v>
      </c>
      <c r="G36" s="102"/>
      <c r="H36" s="102"/>
      <c r="I36" s="24"/>
    </row>
    <row r="37" spans="1:9" ht="18.75" customHeight="1">
      <c r="A37" s="99" t="s">
        <v>76</v>
      </c>
      <c r="B37" s="97" t="s">
        <v>77</v>
      </c>
      <c r="C37" s="100">
        <v>31132.315</v>
      </c>
      <c r="D37" s="39">
        <v>93.81050391598845</v>
      </c>
      <c r="E37" s="39">
        <v>145.30459749138808</v>
      </c>
      <c r="F37" s="101" t="s">
        <v>35</v>
      </c>
      <c r="G37" s="402" t="s">
        <v>83</v>
      </c>
      <c r="H37" s="403"/>
      <c r="I37" s="24"/>
    </row>
    <row r="38" spans="1:9" ht="18.75" customHeight="1">
      <c r="A38" s="96" t="s">
        <v>79</v>
      </c>
      <c r="B38" s="97" t="s">
        <v>73</v>
      </c>
      <c r="C38" s="100">
        <v>86.683</v>
      </c>
      <c r="D38" s="39">
        <v>75.45657131913856</v>
      </c>
      <c r="E38" s="39">
        <v>139.00194031526115</v>
      </c>
      <c r="F38" s="98">
        <v>30.60363860072137</v>
      </c>
      <c r="G38" s="402"/>
      <c r="H38" s="403"/>
      <c r="I38" s="24"/>
    </row>
    <row r="39" spans="1:9" ht="18.75" customHeight="1">
      <c r="A39" s="96" t="s">
        <v>76</v>
      </c>
      <c r="B39" s="97" t="s">
        <v>77</v>
      </c>
      <c r="C39" s="100">
        <v>4268.433</v>
      </c>
      <c r="D39" s="100">
        <v>66.9250105128087</v>
      </c>
      <c r="E39" s="100">
        <v>158.08080190833206</v>
      </c>
      <c r="F39" s="101" t="s">
        <v>35</v>
      </c>
      <c r="G39" s="402"/>
      <c r="H39" s="403"/>
      <c r="I39" s="24"/>
    </row>
    <row r="40" spans="1:9" ht="18.75" customHeight="1">
      <c r="A40" s="103" t="s">
        <v>80</v>
      </c>
      <c r="B40" s="97" t="s">
        <v>73</v>
      </c>
      <c r="C40" s="100">
        <v>29.942</v>
      </c>
      <c r="D40" s="39">
        <v>103.84988901220866</v>
      </c>
      <c r="E40" s="39">
        <v>113.99527906799665</v>
      </c>
      <c r="F40" s="98">
        <v>54.14639126144214</v>
      </c>
      <c r="G40" s="402"/>
      <c r="H40" s="403"/>
      <c r="I40" s="24"/>
    </row>
    <row r="41" spans="1:9" ht="18.75" customHeight="1">
      <c r="A41" s="96" t="s">
        <v>76</v>
      </c>
      <c r="B41" s="104" t="s">
        <v>77</v>
      </c>
      <c r="C41" s="105">
        <v>20824.521</v>
      </c>
      <c r="D41" s="69">
        <v>98.30243717763317</v>
      </c>
      <c r="E41" s="69">
        <v>93.11896504240353</v>
      </c>
      <c r="F41" s="106" t="s">
        <v>35</v>
      </c>
      <c r="G41" s="402"/>
      <c r="H41" s="403"/>
      <c r="I41" s="24"/>
    </row>
    <row r="42" spans="1:9" ht="18.75" customHeight="1">
      <c r="A42" s="107" t="s">
        <v>81</v>
      </c>
      <c r="B42" s="108" t="s">
        <v>73</v>
      </c>
      <c r="C42" s="109">
        <v>5512.005</v>
      </c>
      <c r="D42" s="282">
        <v>99.99218131512094</v>
      </c>
      <c r="E42" s="110">
        <v>105.67602132824688</v>
      </c>
      <c r="F42" s="111">
        <v>42.175390117285765</v>
      </c>
      <c r="G42" s="402"/>
      <c r="H42" s="403"/>
      <c r="I42" s="24"/>
    </row>
    <row r="43" spans="1:9" ht="18.75" customHeight="1">
      <c r="A43" s="112" t="s">
        <v>2</v>
      </c>
      <c r="B43" s="113" t="s">
        <v>77</v>
      </c>
      <c r="C43" s="114">
        <v>2865688.726</v>
      </c>
      <c r="D43" s="283">
        <v>100.02001039815009</v>
      </c>
      <c r="E43" s="115">
        <v>107.82866728799357</v>
      </c>
      <c r="F43" s="116" t="s">
        <v>35</v>
      </c>
      <c r="G43" s="402"/>
      <c r="H43" s="403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G35" sqref="G3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84</v>
      </c>
      <c r="B1" s="117" t="s">
        <v>85</v>
      </c>
      <c r="C1" s="117"/>
      <c r="D1" s="117"/>
      <c r="E1" s="117" t="str">
        <f>'ＡＢ表 '!D4</f>
        <v>令和4年11月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86</v>
      </c>
      <c r="C2" s="119"/>
      <c r="D2" s="120" t="s">
        <v>87</v>
      </c>
      <c r="E2" s="120"/>
      <c r="F2" s="121"/>
      <c r="G2" s="120"/>
      <c r="H2" s="120" t="s">
        <v>88</v>
      </c>
      <c r="I2" s="120"/>
      <c r="J2" s="122"/>
    </row>
    <row r="3" spans="1:10" ht="18.75" customHeight="1">
      <c r="A3" s="123"/>
      <c r="B3" s="124"/>
      <c r="C3" s="104" t="s">
        <v>89</v>
      </c>
      <c r="D3" s="104" t="s">
        <v>91</v>
      </c>
      <c r="E3" s="104" t="s">
        <v>93</v>
      </c>
      <c r="F3" s="104" t="s">
        <v>94</v>
      </c>
      <c r="G3" s="104" t="s">
        <v>89</v>
      </c>
      <c r="H3" s="104" t="s">
        <v>91</v>
      </c>
      <c r="I3" s="125" t="s">
        <v>93</v>
      </c>
      <c r="J3" s="126" t="s">
        <v>94</v>
      </c>
    </row>
    <row r="4" spans="1:10" ht="18.75" customHeight="1">
      <c r="A4" s="92"/>
      <c r="B4" s="93" t="s">
        <v>42</v>
      </c>
      <c r="C4" s="113" t="s">
        <v>97</v>
      </c>
      <c r="D4" s="113" t="s">
        <v>96</v>
      </c>
      <c r="E4" s="113" t="s">
        <v>99</v>
      </c>
      <c r="F4" s="127" t="s">
        <v>101</v>
      </c>
      <c r="G4" s="128" t="s">
        <v>97</v>
      </c>
      <c r="H4" s="113" t="s">
        <v>96</v>
      </c>
      <c r="I4" s="113" t="s">
        <v>99</v>
      </c>
      <c r="J4" s="129" t="s">
        <v>103</v>
      </c>
    </row>
    <row r="5" spans="1:10" ht="18.75" customHeight="1">
      <c r="A5" s="130">
        <v>1</v>
      </c>
      <c r="B5" s="131" t="s">
        <v>104</v>
      </c>
      <c r="C5" s="332">
        <v>31.424</v>
      </c>
      <c r="D5" s="333">
        <v>89.19417558400272</v>
      </c>
      <c r="E5" s="333">
        <v>132.73633522007265</v>
      </c>
      <c r="F5" s="334">
        <v>6615.254</v>
      </c>
      <c r="G5" s="332">
        <v>176.8</v>
      </c>
      <c r="H5" s="333">
        <v>99.92483030299604</v>
      </c>
      <c r="I5" s="333">
        <v>91.53649810765894</v>
      </c>
      <c r="J5" s="335">
        <v>38851.747</v>
      </c>
    </row>
    <row r="6" spans="1:10" ht="18.75" customHeight="1">
      <c r="A6" s="132">
        <v>2</v>
      </c>
      <c r="B6" s="133" t="s">
        <v>105</v>
      </c>
      <c r="C6" s="332">
        <v>5.274</v>
      </c>
      <c r="D6" s="333">
        <v>101.65767154973015</v>
      </c>
      <c r="E6" s="333">
        <v>61.47569646811982</v>
      </c>
      <c r="F6" s="334">
        <v>213.761</v>
      </c>
      <c r="G6" s="332">
        <v>75.259</v>
      </c>
      <c r="H6" s="333">
        <v>84.19551160136935</v>
      </c>
      <c r="I6" s="333">
        <v>150.62946580469549</v>
      </c>
      <c r="J6" s="335">
        <v>5061.94</v>
      </c>
    </row>
    <row r="7" spans="1:10" ht="18.75" customHeight="1">
      <c r="A7" s="132">
        <v>3</v>
      </c>
      <c r="B7" s="133" t="s">
        <v>106</v>
      </c>
      <c r="C7" s="332">
        <v>12.327</v>
      </c>
      <c r="D7" s="333">
        <v>121.34068313810415</v>
      </c>
      <c r="E7" s="333">
        <v>146.8024294390854</v>
      </c>
      <c r="F7" s="334">
        <v>570.219</v>
      </c>
      <c r="G7" s="332">
        <v>21.644</v>
      </c>
      <c r="H7" s="333">
        <v>98.736371515898</v>
      </c>
      <c r="I7" s="333">
        <v>88.87611382581201</v>
      </c>
      <c r="J7" s="335">
        <v>1182.877</v>
      </c>
    </row>
    <row r="8" spans="1:10" ht="18.75" customHeight="1">
      <c r="A8" s="132">
        <v>4</v>
      </c>
      <c r="B8" s="133" t="s">
        <v>107</v>
      </c>
      <c r="C8" s="332">
        <v>17.464</v>
      </c>
      <c r="D8" s="333">
        <v>108.43837317603229</v>
      </c>
      <c r="E8" s="333">
        <v>124.46725108687906</v>
      </c>
      <c r="F8" s="334">
        <v>3008.989</v>
      </c>
      <c r="G8" s="332">
        <v>66.442</v>
      </c>
      <c r="H8" s="333">
        <v>101.82838051157871</v>
      </c>
      <c r="I8" s="333">
        <v>102.53236832764927</v>
      </c>
      <c r="J8" s="336">
        <v>10918.281</v>
      </c>
    </row>
    <row r="9" spans="1:10" ht="18.75" customHeight="1">
      <c r="A9" s="132">
        <v>5</v>
      </c>
      <c r="B9" s="133" t="s">
        <v>12</v>
      </c>
      <c r="C9" s="332">
        <v>1.083</v>
      </c>
      <c r="D9" s="333">
        <v>36.06393606393606</v>
      </c>
      <c r="E9" s="333">
        <v>66.72828096118299</v>
      </c>
      <c r="F9" s="334">
        <v>864.487</v>
      </c>
      <c r="G9" s="332">
        <v>7.023</v>
      </c>
      <c r="H9" s="333">
        <v>101.16681071737253</v>
      </c>
      <c r="I9" s="333">
        <v>107.97970479704797</v>
      </c>
      <c r="J9" s="335">
        <v>5862.986</v>
      </c>
    </row>
    <row r="10" spans="1:10" ht="18.75" customHeight="1">
      <c r="A10" s="132">
        <v>6</v>
      </c>
      <c r="B10" s="133" t="s">
        <v>110</v>
      </c>
      <c r="C10" s="332">
        <v>0.103</v>
      </c>
      <c r="D10" s="333">
        <v>60.23391812865497</v>
      </c>
      <c r="E10" s="333">
        <v>121.17647058823529</v>
      </c>
      <c r="F10" s="337">
        <v>35.911</v>
      </c>
      <c r="G10" s="338">
        <v>2.338</v>
      </c>
      <c r="H10" s="339">
        <v>100.73244291253769</v>
      </c>
      <c r="I10" s="339">
        <v>130.54159687325517</v>
      </c>
      <c r="J10" s="336">
        <v>522.386</v>
      </c>
    </row>
    <row r="11" spans="1:10" ht="18.75" customHeight="1">
      <c r="A11" s="132">
        <v>7</v>
      </c>
      <c r="B11" s="133" t="s">
        <v>111</v>
      </c>
      <c r="C11" s="332">
        <v>6.653</v>
      </c>
      <c r="D11" s="333">
        <v>25.88917425480582</v>
      </c>
      <c r="E11" s="333">
        <v>74.668911335578</v>
      </c>
      <c r="F11" s="337">
        <v>796.564</v>
      </c>
      <c r="G11" s="338">
        <v>38.765</v>
      </c>
      <c r="H11" s="339">
        <v>73.76503272948698</v>
      </c>
      <c r="I11" s="339">
        <v>99.6375880326942</v>
      </c>
      <c r="J11" s="336">
        <v>7772.028</v>
      </c>
    </row>
    <row r="12" spans="1:10" ht="18.75" customHeight="1">
      <c r="A12" s="132">
        <v>8</v>
      </c>
      <c r="B12" s="133" t="s">
        <v>112</v>
      </c>
      <c r="C12" s="332">
        <v>8.623</v>
      </c>
      <c r="D12" s="333">
        <v>87.00433861366159</v>
      </c>
      <c r="E12" s="333">
        <v>169.74409448818898</v>
      </c>
      <c r="F12" s="337">
        <v>10275.351</v>
      </c>
      <c r="G12" s="338">
        <v>16.543</v>
      </c>
      <c r="H12" s="339">
        <v>91.27172413793103</v>
      </c>
      <c r="I12" s="339">
        <v>132.79017498795955</v>
      </c>
      <c r="J12" s="336">
        <v>11558.441</v>
      </c>
    </row>
    <row r="13" spans="1:10" ht="18.75" customHeight="1">
      <c r="A13" s="132">
        <v>9</v>
      </c>
      <c r="B13" s="133" t="s">
        <v>69</v>
      </c>
      <c r="C13" s="332">
        <v>39.934</v>
      </c>
      <c r="D13" s="333">
        <v>92.20716248354846</v>
      </c>
      <c r="E13" s="333">
        <v>72.89221502236015</v>
      </c>
      <c r="F13" s="337">
        <v>13356.355</v>
      </c>
      <c r="G13" s="338">
        <v>144.381</v>
      </c>
      <c r="H13" s="339">
        <v>96.02162766106024</v>
      </c>
      <c r="I13" s="339">
        <v>89.47312974071687</v>
      </c>
      <c r="J13" s="336">
        <v>75552.913</v>
      </c>
    </row>
    <row r="14" spans="1:10" ht="18.75" customHeight="1">
      <c r="A14" s="132">
        <v>10</v>
      </c>
      <c r="B14" s="133" t="s">
        <v>113</v>
      </c>
      <c r="C14" s="332">
        <v>0.609</v>
      </c>
      <c r="D14" s="333">
        <v>129.29936305732483</v>
      </c>
      <c r="E14" s="333">
        <v>77.48091603053436</v>
      </c>
      <c r="F14" s="337">
        <v>183.098</v>
      </c>
      <c r="G14" s="338">
        <v>2.224</v>
      </c>
      <c r="H14" s="339">
        <v>102.82015718908923</v>
      </c>
      <c r="I14" s="339">
        <v>49.554367201426025</v>
      </c>
      <c r="J14" s="336">
        <v>866.698</v>
      </c>
    </row>
    <row r="15" spans="1:10" ht="18.75" customHeight="1">
      <c r="A15" s="132">
        <v>11</v>
      </c>
      <c r="B15" s="133" t="s">
        <v>114</v>
      </c>
      <c r="C15" s="332">
        <v>5.598</v>
      </c>
      <c r="D15" s="333">
        <v>126.33716993906567</v>
      </c>
      <c r="E15" s="333">
        <v>157.11479090653944</v>
      </c>
      <c r="F15" s="337">
        <v>1038.72</v>
      </c>
      <c r="G15" s="338">
        <v>12.272</v>
      </c>
      <c r="H15" s="339">
        <v>108.14240394783221</v>
      </c>
      <c r="I15" s="339">
        <v>142.41615411396077</v>
      </c>
      <c r="J15" s="336">
        <v>1506.334</v>
      </c>
    </row>
    <row r="16" spans="1:10" ht="18.75" customHeight="1">
      <c r="A16" s="132">
        <v>12</v>
      </c>
      <c r="B16" s="134" t="s">
        <v>115</v>
      </c>
      <c r="C16" s="332">
        <v>34.458</v>
      </c>
      <c r="D16" s="333">
        <v>138.5580441513531</v>
      </c>
      <c r="E16" s="333">
        <v>131.55423204673005</v>
      </c>
      <c r="F16" s="337">
        <v>16521.721</v>
      </c>
      <c r="G16" s="338">
        <v>153.48</v>
      </c>
      <c r="H16" s="339">
        <v>98.84207679130334</v>
      </c>
      <c r="I16" s="339">
        <v>155.01307935481915</v>
      </c>
      <c r="J16" s="336">
        <v>36572.627</v>
      </c>
    </row>
    <row r="17" spans="1:10" ht="18.75" customHeight="1">
      <c r="A17" s="132">
        <v>13</v>
      </c>
      <c r="B17" s="134" t="s">
        <v>24</v>
      </c>
      <c r="C17" s="332">
        <v>10.216</v>
      </c>
      <c r="D17" s="333">
        <v>101.70233947237432</v>
      </c>
      <c r="E17" s="333">
        <v>12.586861169976837</v>
      </c>
      <c r="F17" s="337">
        <v>3127.603</v>
      </c>
      <c r="G17" s="338">
        <v>17.007</v>
      </c>
      <c r="H17" s="339">
        <v>86.75712901086568</v>
      </c>
      <c r="I17" s="339">
        <v>20.250044650830507</v>
      </c>
      <c r="J17" s="336">
        <v>5397.267</v>
      </c>
    </row>
    <row r="18" spans="1:10" ht="18.75" customHeight="1">
      <c r="A18" s="132">
        <v>14</v>
      </c>
      <c r="B18" s="134" t="s">
        <v>116</v>
      </c>
      <c r="C18" s="332">
        <v>48.218</v>
      </c>
      <c r="D18" s="333">
        <v>95.05578993021331</v>
      </c>
      <c r="E18" s="333">
        <v>73.57595178149082</v>
      </c>
      <c r="F18" s="337">
        <v>54872.57</v>
      </c>
      <c r="G18" s="338">
        <v>161.273</v>
      </c>
      <c r="H18" s="339">
        <v>94.6782279937536</v>
      </c>
      <c r="I18" s="339">
        <v>123.56569309509946</v>
      </c>
      <c r="J18" s="336">
        <v>145771.58</v>
      </c>
    </row>
    <row r="19" spans="1:10" ht="18.75" customHeight="1">
      <c r="A19" s="132">
        <v>15</v>
      </c>
      <c r="B19" s="134" t="s">
        <v>117</v>
      </c>
      <c r="C19" s="332">
        <v>47.487</v>
      </c>
      <c r="D19" s="333">
        <v>99.35142372952276</v>
      </c>
      <c r="E19" s="333">
        <v>99.0736683983226</v>
      </c>
      <c r="F19" s="337">
        <v>36973.508</v>
      </c>
      <c r="G19" s="338">
        <v>72.355</v>
      </c>
      <c r="H19" s="339">
        <v>104.96424063946151</v>
      </c>
      <c r="I19" s="339">
        <v>111.27814923467916</v>
      </c>
      <c r="J19" s="336">
        <v>55310.618</v>
      </c>
    </row>
    <row r="20" spans="1:10" ht="18.75" customHeight="1">
      <c r="A20" s="132">
        <v>16</v>
      </c>
      <c r="B20" s="134" t="s">
        <v>119</v>
      </c>
      <c r="C20" s="332">
        <v>162.963</v>
      </c>
      <c r="D20" s="333">
        <v>104.04594384074164</v>
      </c>
      <c r="E20" s="333">
        <v>101.85314816435205</v>
      </c>
      <c r="F20" s="337">
        <v>77551.424</v>
      </c>
      <c r="G20" s="338">
        <v>339.361</v>
      </c>
      <c r="H20" s="339">
        <v>104.66093854086995</v>
      </c>
      <c r="I20" s="339">
        <v>108.23876503045962</v>
      </c>
      <c r="J20" s="336">
        <v>215781.59</v>
      </c>
    </row>
    <row r="21" spans="1:10" ht="18.75" customHeight="1">
      <c r="A21" s="132">
        <v>17</v>
      </c>
      <c r="B21" s="134" t="s">
        <v>75</v>
      </c>
      <c r="C21" s="332">
        <v>196.549</v>
      </c>
      <c r="D21" s="333">
        <v>102.25317087889792</v>
      </c>
      <c r="E21" s="333">
        <v>90.69427268868012</v>
      </c>
      <c r="F21" s="337">
        <v>114670.207</v>
      </c>
      <c r="G21" s="338">
        <v>276.681</v>
      </c>
      <c r="H21" s="339">
        <v>99.86645058130091</v>
      </c>
      <c r="I21" s="339">
        <v>108.06965053647943</v>
      </c>
      <c r="J21" s="336">
        <v>261704.705</v>
      </c>
    </row>
    <row r="22" spans="1:10" ht="18.75" customHeight="1">
      <c r="A22" s="132">
        <v>18</v>
      </c>
      <c r="B22" s="134" t="s">
        <v>118</v>
      </c>
      <c r="C22" s="332">
        <v>1.885</v>
      </c>
      <c r="D22" s="333">
        <v>52.77155655095185</v>
      </c>
      <c r="E22" s="333">
        <v>34.708156877186525</v>
      </c>
      <c r="F22" s="337">
        <v>849.69</v>
      </c>
      <c r="G22" s="338">
        <v>7.962</v>
      </c>
      <c r="H22" s="339">
        <v>91.3387633360101</v>
      </c>
      <c r="I22" s="339">
        <v>86.4213611201563</v>
      </c>
      <c r="J22" s="336">
        <v>6365.831</v>
      </c>
    </row>
    <row r="23" spans="1:10" ht="18.75" customHeight="1">
      <c r="A23" s="132">
        <v>19</v>
      </c>
      <c r="B23" s="134" t="s">
        <v>51</v>
      </c>
      <c r="C23" s="332">
        <v>7.127</v>
      </c>
      <c r="D23" s="333">
        <v>199.57994959395126</v>
      </c>
      <c r="E23" s="333">
        <v>137.4276899344389</v>
      </c>
      <c r="F23" s="337">
        <v>4717.245</v>
      </c>
      <c r="G23" s="338">
        <v>24.729</v>
      </c>
      <c r="H23" s="339">
        <v>117.72350756926593</v>
      </c>
      <c r="I23" s="339">
        <v>126.27789409181433</v>
      </c>
      <c r="J23" s="336">
        <v>2858.119</v>
      </c>
    </row>
    <row r="24" spans="1:10" ht="18.75" customHeight="1">
      <c r="A24" s="132">
        <v>20</v>
      </c>
      <c r="B24" s="134" t="s">
        <v>120</v>
      </c>
      <c r="C24" s="332">
        <v>1.856</v>
      </c>
      <c r="D24" s="333">
        <v>121.38652714192281</v>
      </c>
      <c r="E24" s="333">
        <v>97.78714436248683</v>
      </c>
      <c r="F24" s="337">
        <v>1174.619</v>
      </c>
      <c r="G24" s="338">
        <v>3.718</v>
      </c>
      <c r="H24" s="339">
        <v>98.12615465822117</v>
      </c>
      <c r="I24" s="339">
        <v>112.80339805825244</v>
      </c>
      <c r="J24" s="336">
        <v>2647.969</v>
      </c>
    </row>
    <row r="25" spans="1:10" ht="18.75" customHeight="1">
      <c r="A25" s="132">
        <v>21</v>
      </c>
      <c r="B25" s="134" t="s">
        <v>121</v>
      </c>
      <c r="C25" s="332">
        <v>27.483</v>
      </c>
      <c r="D25" s="333">
        <v>95.31455920094332</v>
      </c>
      <c r="E25" s="333">
        <v>97.63748756572403</v>
      </c>
      <c r="F25" s="337">
        <v>41814.655</v>
      </c>
      <c r="G25" s="338">
        <v>67.686</v>
      </c>
      <c r="H25" s="339">
        <v>100.36476868327402</v>
      </c>
      <c r="I25" s="339">
        <v>142.2094293638121</v>
      </c>
      <c r="J25" s="336">
        <v>103476.421</v>
      </c>
    </row>
    <row r="26" spans="1:10" ht="18.75" customHeight="1">
      <c r="A26" s="132">
        <v>22</v>
      </c>
      <c r="B26" s="134" t="s">
        <v>122</v>
      </c>
      <c r="C26" s="332">
        <v>12.323</v>
      </c>
      <c r="D26" s="333">
        <v>62.21537840157521</v>
      </c>
      <c r="E26" s="333">
        <v>78.11232251521298</v>
      </c>
      <c r="F26" s="337">
        <v>1949.48</v>
      </c>
      <c r="G26" s="338">
        <v>51.304</v>
      </c>
      <c r="H26" s="339">
        <v>98.12937531081442</v>
      </c>
      <c r="I26" s="339">
        <v>95.87740609231919</v>
      </c>
      <c r="J26" s="336">
        <v>7120.308</v>
      </c>
    </row>
    <row r="27" spans="1:10" ht="18.75" customHeight="1">
      <c r="A27" s="132">
        <v>23</v>
      </c>
      <c r="B27" s="134" t="s">
        <v>31</v>
      </c>
      <c r="C27" s="332">
        <v>8.767</v>
      </c>
      <c r="D27" s="333">
        <v>136.17583100341722</v>
      </c>
      <c r="E27" s="333">
        <v>91.32291666666667</v>
      </c>
      <c r="F27" s="337">
        <v>1911.317</v>
      </c>
      <c r="G27" s="338">
        <v>104.016</v>
      </c>
      <c r="H27" s="339">
        <v>99.90011525163273</v>
      </c>
      <c r="I27" s="339">
        <v>106.97052592607828</v>
      </c>
      <c r="J27" s="336">
        <v>15016.544</v>
      </c>
    </row>
    <row r="28" spans="1:10" ht="18.75" customHeight="1">
      <c r="A28" s="132">
        <v>24</v>
      </c>
      <c r="B28" s="134" t="s">
        <v>123</v>
      </c>
      <c r="C28" s="332">
        <v>156.758</v>
      </c>
      <c r="D28" s="333">
        <v>95.14554856879263</v>
      </c>
      <c r="E28" s="333">
        <v>85.7801076916342</v>
      </c>
      <c r="F28" s="337">
        <v>48567.236</v>
      </c>
      <c r="G28" s="338">
        <v>332.505</v>
      </c>
      <c r="H28" s="339">
        <v>96.81209128442237</v>
      </c>
      <c r="I28" s="339">
        <v>104.81313596187066</v>
      </c>
      <c r="J28" s="336">
        <v>123320.655</v>
      </c>
    </row>
    <row r="29" spans="1:10" ht="18.75" customHeight="1">
      <c r="A29" s="132">
        <v>25</v>
      </c>
      <c r="B29" s="134" t="s">
        <v>124</v>
      </c>
      <c r="C29" s="332">
        <v>222.96</v>
      </c>
      <c r="D29" s="333">
        <v>110.1417774045349</v>
      </c>
      <c r="E29" s="333">
        <v>111.69892990260912</v>
      </c>
      <c r="F29" s="337">
        <v>159629.908</v>
      </c>
      <c r="G29" s="338">
        <v>364.347</v>
      </c>
      <c r="H29" s="339">
        <v>104.31970451812403</v>
      </c>
      <c r="I29" s="339">
        <v>105.9711997952399</v>
      </c>
      <c r="J29" s="336">
        <v>513568.425</v>
      </c>
    </row>
    <row r="30" spans="1:10" ht="18.75" customHeight="1">
      <c r="A30" s="132">
        <v>26</v>
      </c>
      <c r="B30" s="134" t="s">
        <v>125</v>
      </c>
      <c r="C30" s="332">
        <v>78.03</v>
      </c>
      <c r="D30" s="333">
        <v>94.57608629780013</v>
      </c>
      <c r="E30" s="333">
        <v>93.39541341504285</v>
      </c>
      <c r="F30" s="337">
        <v>12585.966</v>
      </c>
      <c r="G30" s="338">
        <v>165.976</v>
      </c>
      <c r="H30" s="339">
        <v>98.88941849380363</v>
      </c>
      <c r="I30" s="339">
        <v>92.48377120887082</v>
      </c>
      <c r="J30" s="336">
        <v>32306.951</v>
      </c>
    </row>
    <row r="31" spans="1:10" ht="18.75" customHeight="1">
      <c r="A31" s="132">
        <v>27</v>
      </c>
      <c r="B31" s="134" t="s">
        <v>126</v>
      </c>
      <c r="C31" s="332">
        <v>21.489</v>
      </c>
      <c r="D31" s="333">
        <v>103.44180225281603</v>
      </c>
      <c r="E31" s="333">
        <v>105.10638297872342</v>
      </c>
      <c r="F31" s="337">
        <v>4113.382</v>
      </c>
      <c r="G31" s="338">
        <v>57.959</v>
      </c>
      <c r="H31" s="339">
        <v>98.97201208995749</v>
      </c>
      <c r="I31" s="339">
        <v>111.22219876801442</v>
      </c>
      <c r="J31" s="336">
        <v>11985.128</v>
      </c>
    </row>
    <row r="32" spans="1:10" ht="18.75" customHeight="1">
      <c r="A32" s="132">
        <v>28</v>
      </c>
      <c r="B32" s="134" t="s">
        <v>127</v>
      </c>
      <c r="C32" s="332">
        <v>0.898</v>
      </c>
      <c r="D32" s="333">
        <v>91.53924566768603</v>
      </c>
      <c r="E32" s="333">
        <v>180.32128514056225</v>
      </c>
      <c r="F32" s="337">
        <v>424.74</v>
      </c>
      <c r="G32" s="338">
        <v>3.02</v>
      </c>
      <c r="H32" s="339">
        <v>98.33930315858026</v>
      </c>
      <c r="I32" s="339">
        <v>84.66498458088029</v>
      </c>
      <c r="J32" s="336">
        <v>1376.636</v>
      </c>
    </row>
    <row r="33" spans="1:10" ht="18.75" customHeight="1">
      <c r="A33" s="132">
        <v>29</v>
      </c>
      <c r="B33" s="134" t="s">
        <v>128</v>
      </c>
      <c r="C33" s="332">
        <v>13.895</v>
      </c>
      <c r="D33" s="333">
        <v>110.40044493882091</v>
      </c>
      <c r="E33" s="333">
        <v>97.88657978161325</v>
      </c>
      <c r="F33" s="337">
        <v>11842.702</v>
      </c>
      <c r="G33" s="338">
        <v>68.841</v>
      </c>
      <c r="H33" s="339">
        <v>100.30744572344457</v>
      </c>
      <c r="I33" s="339">
        <v>101.19212112303396</v>
      </c>
      <c r="J33" s="336">
        <v>86539.393</v>
      </c>
    </row>
    <row r="34" spans="1:10" ht="18.75" customHeight="1">
      <c r="A34" s="132">
        <v>30</v>
      </c>
      <c r="B34" s="134" t="s">
        <v>130</v>
      </c>
      <c r="C34" s="332">
        <v>1.71</v>
      </c>
      <c r="D34" s="333">
        <v>85.628442663996</v>
      </c>
      <c r="E34" s="333">
        <v>62.75229357798165</v>
      </c>
      <c r="F34" s="337">
        <v>1751.582</v>
      </c>
      <c r="G34" s="338">
        <v>11.433</v>
      </c>
      <c r="H34" s="339">
        <v>99.79052107881644</v>
      </c>
      <c r="I34" s="339">
        <v>90.77411671298134</v>
      </c>
      <c r="J34" s="336">
        <v>10909.971</v>
      </c>
    </row>
    <row r="35" spans="1:10" ht="18.75" customHeight="1">
      <c r="A35" s="132">
        <v>31</v>
      </c>
      <c r="B35" s="134" t="s">
        <v>131</v>
      </c>
      <c r="C35" s="332">
        <v>4.589</v>
      </c>
      <c r="D35" s="333">
        <v>76.8676716917923</v>
      </c>
      <c r="E35" s="333">
        <v>77.17793474604775</v>
      </c>
      <c r="F35" s="337">
        <v>1685.034</v>
      </c>
      <c r="G35" s="338">
        <v>18.041</v>
      </c>
      <c r="H35" s="339">
        <v>96.4604608886275</v>
      </c>
      <c r="I35" s="339">
        <v>99.4761799735333</v>
      </c>
      <c r="J35" s="336">
        <v>7084.297</v>
      </c>
    </row>
    <row r="36" spans="1:10" ht="18.75" customHeight="1">
      <c r="A36" s="132">
        <v>32</v>
      </c>
      <c r="B36" s="134" t="s">
        <v>132</v>
      </c>
      <c r="C36" s="332">
        <v>23.409</v>
      </c>
      <c r="D36" s="333">
        <v>206.44677661169416</v>
      </c>
      <c r="E36" s="333">
        <v>92.65753641545282</v>
      </c>
      <c r="F36" s="337">
        <v>4438.137</v>
      </c>
      <c r="G36" s="338">
        <v>54.753</v>
      </c>
      <c r="H36" s="339">
        <v>127.3503279527376</v>
      </c>
      <c r="I36" s="339">
        <v>90.61015771095701</v>
      </c>
      <c r="J36" s="336">
        <v>11376.582</v>
      </c>
    </row>
    <row r="37" spans="1:10" ht="18.75" customHeight="1">
      <c r="A37" s="132">
        <v>33</v>
      </c>
      <c r="B37" s="134" t="s">
        <v>133</v>
      </c>
      <c r="C37" s="332">
        <v>353.748</v>
      </c>
      <c r="D37" s="333">
        <v>98.81919128430756</v>
      </c>
      <c r="E37" s="333">
        <v>99.89946456408288</v>
      </c>
      <c r="F37" s="337">
        <v>121619.207</v>
      </c>
      <c r="G37" s="338">
        <v>357.944</v>
      </c>
      <c r="H37" s="339">
        <v>101.39683241127098</v>
      </c>
      <c r="I37" s="339">
        <v>101.83096828521683</v>
      </c>
      <c r="J37" s="336">
        <v>139571.152</v>
      </c>
    </row>
    <row r="38" spans="1:10" ht="18.75" customHeight="1">
      <c r="A38" s="132">
        <v>34</v>
      </c>
      <c r="B38" s="134" t="s">
        <v>11</v>
      </c>
      <c r="C38" s="332">
        <v>344.582</v>
      </c>
      <c r="D38" s="333">
        <v>97.7548681403477</v>
      </c>
      <c r="E38" s="333">
        <v>99.06108415169844</v>
      </c>
      <c r="F38" s="337">
        <v>133863.611</v>
      </c>
      <c r="G38" s="338">
        <v>520.558</v>
      </c>
      <c r="H38" s="339">
        <v>98.21274604692934</v>
      </c>
      <c r="I38" s="339">
        <v>105.59842583576761</v>
      </c>
      <c r="J38" s="336">
        <v>196011.655</v>
      </c>
    </row>
    <row r="39" spans="1:10" ht="18.75" customHeight="1">
      <c r="A39" s="132">
        <v>35</v>
      </c>
      <c r="B39" s="134" t="s">
        <v>45</v>
      </c>
      <c r="C39" s="332">
        <v>7.416</v>
      </c>
      <c r="D39" s="333">
        <v>106.30733944954129</v>
      </c>
      <c r="E39" s="333">
        <v>89.51116475558237</v>
      </c>
      <c r="F39" s="337">
        <v>5907.448</v>
      </c>
      <c r="G39" s="338">
        <v>25.146</v>
      </c>
      <c r="H39" s="339">
        <v>99.6828668833743</v>
      </c>
      <c r="I39" s="339">
        <v>84.21299397186873</v>
      </c>
      <c r="J39" s="336">
        <v>18962.035</v>
      </c>
    </row>
    <row r="40" spans="1:10" ht="18.75" customHeight="1">
      <c r="A40" s="132">
        <v>36</v>
      </c>
      <c r="B40" s="134" t="s">
        <v>134</v>
      </c>
      <c r="C40" s="332">
        <v>165.243</v>
      </c>
      <c r="D40" s="333">
        <v>104.43545583820509</v>
      </c>
      <c r="E40" s="333">
        <v>113.84998036392197</v>
      </c>
      <c r="F40" s="337">
        <v>64061.478</v>
      </c>
      <c r="G40" s="338">
        <v>479.162</v>
      </c>
      <c r="H40" s="339">
        <v>101.11057419407933</v>
      </c>
      <c r="I40" s="339">
        <v>107.11935186758355</v>
      </c>
      <c r="J40" s="336">
        <v>194012.877</v>
      </c>
    </row>
    <row r="41" spans="1:10" ht="18.75" customHeight="1">
      <c r="A41" s="132">
        <v>37</v>
      </c>
      <c r="B41" s="134" t="s">
        <v>135</v>
      </c>
      <c r="C41" s="332">
        <v>15.304</v>
      </c>
      <c r="D41" s="333">
        <v>118.24152051301861</v>
      </c>
      <c r="E41" s="333">
        <v>93.66546300263174</v>
      </c>
      <c r="F41" s="337">
        <v>5510.248</v>
      </c>
      <c r="G41" s="338">
        <v>34.52</v>
      </c>
      <c r="H41" s="339">
        <v>99.64782633797125</v>
      </c>
      <c r="I41" s="339">
        <v>67.7327577749436</v>
      </c>
      <c r="J41" s="336">
        <v>14637.809</v>
      </c>
    </row>
    <row r="42" spans="1:10" ht="18.75" customHeight="1">
      <c r="A42" s="132">
        <v>38</v>
      </c>
      <c r="B42" s="134" t="s">
        <v>15</v>
      </c>
      <c r="C42" s="332">
        <v>67.709</v>
      </c>
      <c r="D42" s="333">
        <v>98.59768173345759</v>
      </c>
      <c r="E42" s="333">
        <v>95.47640199105997</v>
      </c>
      <c r="F42" s="337">
        <v>56910.3</v>
      </c>
      <c r="G42" s="338">
        <v>242.058</v>
      </c>
      <c r="H42" s="339">
        <v>98.6751349324115</v>
      </c>
      <c r="I42" s="339">
        <v>161.53245557253538</v>
      </c>
      <c r="J42" s="336">
        <v>146468.817</v>
      </c>
    </row>
    <row r="43" spans="1:10" ht="18.75" customHeight="1">
      <c r="A43" s="132">
        <v>39</v>
      </c>
      <c r="B43" s="134" t="s">
        <v>36</v>
      </c>
      <c r="C43" s="332">
        <v>17.768</v>
      </c>
      <c r="D43" s="333">
        <v>79.67713004484305</v>
      </c>
      <c r="E43" s="333">
        <v>69.59110136299546</v>
      </c>
      <c r="F43" s="337">
        <v>11213.247</v>
      </c>
      <c r="G43" s="338">
        <v>49.684</v>
      </c>
      <c r="H43" s="339">
        <v>99.10635921168117</v>
      </c>
      <c r="I43" s="339">
        <v>106.70274681614158</v>
      </c>
      <c r="J43" s="336">
        <v>13383.718</v>
      </c>
    </row>
    <row r="44" spans="1:10" ht="18.75" customHeight="1">
      <c r="A44" s="132">
        <v>40</v>
      </c>
      <c r="B44" s="134" t="s">
        <v>136</v>
      </c>
      <c r="C44" s="332">
        <v>140.653</v>
      </c>
      <c r="D44" s="333">
        <v>109.37842650844136</v>
      </c>
      <c r="E44" s="333">
        <v>97.46587208093688</v>
      </c>
      <c r="F44" s="337">
        <v>42404.621</v>
      </c>
      <c r="G44" s="338">
        <v>882.795</v>
      </c>
      <c r="H44" s="340">
        <v>101.92678271853246</v>
      </c>
      <c r="I44" s="339">
        <v>104.27250381811031</v>
      </c>
      <c r="J44" s="336">
        <v>326492.415</v>
      </c>
    </row>
    <row r="45" spans="1:10" ht="18.75" customHeight="1">
      <c r="A45" s="135"/>
      <c r="B45" s="136" t="s">
        <v>137</v>
      </c>
      <c r="C45" s="341">
        <v>2324.585</v>
      </c>
      <c r="D45" s="342">
        <v>100.5779614031854</v>
      </c>
      <c r="E45" s="343">
        <v>95.24887545287146</v>
      </c>
      <c r="F45" s="344">
        <v>1079621.595</v>
      </c>
      <c r="G45" s="345">
        <v>5512.005</v>
      </c>
      <c r="H45" s="346">
        <v>99.99218131512094</v>
      </c>
      <c r="I45" s="343">
        <v>105.67602132824688</v>
      </c>
      <c r="J45" s="347">
        <v>2865688.726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40"/>
  <sheetViews>
    <sheetView tabSelected="1" view="pageBreakPreview" zoomScale="85" zoomScaleNormal="85" zoomScaleSheetLayoutView="85" zoomScalePageLayoutView="0" workbookViewId="0" topLeftCell="K103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138</v>
      </c>
      <c r="B1" s="143" t="s">
        <v>139</v>
      </c>
      <c r="C1" s="143"/>
      <c r="D1" s="143"/>
      <c r="E1" s="143" t="str">
        <f>'ＡＢ表 '!D4</f>
        <v>令和4年11月</v>
      </c>
      <c r="F1" s="143"/>
      <c r="G1" s="143"/>
      <c r="H1" s="143"/>
      <c r="I1" s="143"/>
      <c r="J1" s="143" t="s">
        <v>140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68</v>
      </c>
      <c r="B2" s="147"/>
      <c r="C2" s="148"/>
      <c r="D2" s="148"/>
      <c r="E2" s="148" t="s">
        <v>142</v>
      </c>
      <c r="F2" s="149"/>
      <c r="G2" s="149"/>
      <c r="H2" s="148"/>
      <c r="I2" s="148" t="s">
        <v>109</v>
      </c>
      <c r="J2" s="149"/>
      <c r="K2" s="149"/>
      <c r="L2" s="149"/>
      <c r="M2" s="149"/>
      <c r="N2" s="404" t="s">
        <v>143</v>
      </c>
      <c r="O2" s="405"/>
      <c r="P2" s="405"/>
      <c r="Q2" s="405"/>
      <c r="R2" s="406"/>
    </row>
    <row r="3" spans="1:18" ht="12.75" customHeight="1">
      <c r="A3" s="151"/>
      <c r="B3" s="152" t="s">
        <v>144</v>
      </c>
      <c r="C3" s="153" t="s">
        <v>5</v>
      </c>
      <c r="D3" s="154"/>
      <c r="E3" s="152" t="s">
        <v>146</v>
      </c>
      <c r="F3" s="153"/>
      <c r="G3" s="154"/>
      <c r="H3" s="152" t="s">
        <v>147</v>
      </c>
      <c r="I3" s="153"/>
      <c r="J3" s="154"/>
      <c r="K3" s="407" t="s">
        <v>148</v>
      </c>
      <c r="L3" s="408"/>
      <c r="M3" s="154"/>
      <c r="N3" s="152" t="s">
        <v>149</v>
      </c>
      <c r="O3" s="153"/>
      <c r="P3" s="153"/>
      <c r="Q3" s="153"/>
      <c r="R3" s="154"/>
    </row>
    <row r="4" spans="1:18" s="137" customFormat="1" ht="12" customHeight="1">
      <c r="A4" s="155" t="s">
        <v>150</v>
      </c>
      <c r="B4" s="156" t="s">
        <v>151</v>
      </c>
      <c r="C4" s="157" t="s">
        <v>21</v>
      </c>
      <c r="D4" s="157" t="s">
        <v>64</v>
      </c>
      <c r="E4" s="156" t="s">
        <v>152</v>
      </c>
      <c r="F4" s="157" t="s">
        <v>71</v>
      </c>
      <c r="G4" s="157" t="s">
        <v>64</v>
      </c>
      <c r="H4" s="156" t="s">
        <v>151</v>
      </c>
      <c r="I4" s="157" t="s">
        <v>21</v>
      </c>
      <c r="J4" s="157" t="s">
        <v>64</v>
      </c>
      <c r="K4" s="156" t="s">
        <v>153</v>
      </c>
      <c r="L4" s="157" t="s">
        <v>21</v>
      </c>
      <c r="M4" s="157" t="s">
        <v>64</v>
      </c>
      <c r="N4" s="156" t="s">
        <v>154</v>
      </c>
      <c r="O4" s="157" t="s">
        <v>21</v>
      </c>
      <c r="P4" s="157" t="s">
        <v>155</v>
      </c>
      <c r="Q4" s="158" t="s">
        <v>92</v>
      </c>
      <c r="R4" s="157" t="s">
        <v>33</v>
      </c>
    </row>
    <row r="5" spans="1:18" ht="13.5">
      <c r="A5" s="159" t="s">
        <v>156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157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158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159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145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129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160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161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162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163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164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165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166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167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168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208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85" t="s">
        <v>213</v>
      </c>
      <c r="B23" s="289">
        <v>2381.058833333333</v>
      </c>
      <c r="C23" s="290">
        <f>(B23/B22)*100</f>
        <v>99.0278582618219</v>
      </c>
      <c r="D23" s="291">
        <f>B23/B$5*100</f>
        <v>86.46447938606046</v>
      </c>
      <c r="E23" s="292">
        <v>1060018.9333333333</v>
      </c>
      <c r="F23" s="290">
        <f>(E23/E22)*100</f>
        <v>105.98466640901407</v>
      </c>
      <c r="G23" s="291">
        <f>E23/$E$5*100</f>
        <v>133.33018042437652</v>
      </c>
      <c r="H23" s="293">
        <v>5154.301570833333</v>
      </c>
      <c r="I23" s="290">
        <f>(H23/H22)*100</f>
        <v>97.26473691245616</v>
      </c>
      <c r="J23" s="291">
        <f>H23/$H5*100</f>
        <v>105.51498640367937</v>
      </c>
      <c r="K23" s="294">
        <v>2603649.300083333</v>
      </c>
      <c r="L23" s="290">
        <f>(K23/K22)*100</f>
        <v>106.39660021228859</v>
      </c>
      <c r="M23" s="291">
        <f>K23/K$5*100</f>
        <v>176.60408496610108</v>
      </c>
      <c r="N23" s="295">
        <v>8460.525</v>
      </c>
      <c r="O23" s="290">
        <f>(N23/N22)*100</f>
        <v>105.39974046197769</v>
      </c>
      <c r="P23" s="291">
        <f>N23/N$5*100</f>
        <v>171.0371770509036</v>
      </c>
      <c r="Q23" s="365">
        <f>SUM(Q102:Q113)/12</f>
        <v>78.04166666666667</v>
      </c>
      <c r="R23" s="365">
        <f>SUM(R102:R124)/12</f>
        <v>86.84166666666665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169</v>
      </c>
      <c r="B26" s="147"/>
      <c r="C26" s="148"/>
      <c r="D26" s="148"/>
      <c r="E26" s="148" t="s">
        <v>170</v>
      </c>
      <c r="F26" s="148"/>
      <c r="G26" s="148"/>
      <c r="H26" s="148"/>
      <c r="I26" s="148"/>
      <c r="J26" s="148"/>
      <c r="K26" s="148"/>
      <c r="L26" s="148"/>
      <c r="M26" s="195"/>
      <c r="N26" s="404" t="s">
        <v>143</v>
      </c>
      <c r="O26" s="405"/>
      <c r="P26" s="405"/>
      <c r="Q26" s="405"/>
      <c r="R26" s="406"/>
    </row>
    <row r="27" spans="1:18" s="139" customFormat="1" ht="12" customHeight="1">
      <c r="A27" s="151"/>
      <c r="B27" s="152" t="s">
        <v>144</v>
      </c>
      <c r="C27" s="150"/>
      <c r="D27" s="154"/>
      <c r="E27" s="152" t="s">
        <v>171</v>
      </c>
      <c r="F27" s="153"/>
      <c r="G27" s="154"/>
      <c r="H27" s="152" t="s">
        <v>147</v>
      </c>
      <c r="I27" s="153"/>
      <c r="J27" s="154"/>
      <c r="K27" s="407" t="s">
        <v>148</v>
      </c>
      <c r="L27" s="408"/>
      <c r="M27" s="154"/>
      <c r="N27" s="152" t="s">
        <v>149</v>
      </c>
      <c r="O27" s="153"/>
      <c r="P27" s="153"/>
      <c r="Q27" s="153"/>
      <c r="R27" s="154"/>
    </row>
    <row r="28" spans="1:18" s="139" customFormat="1" ht="12" customHeight="1">
      <c r="A28" s="196" t="s">
        <v>172</v>
      </c>
      <c r="B28" s="156" t="s">
        <v>151</v>
      </c>
      <c r="C28" s="157" t="s">
        <v>175</v>
      </c>
      <c r="D28" s="157" t="s">
        <v>0</v>
      </c>
      <c r="E28" s="156" t="s">
        <v>152</v>
      </c>
      <c r="F28" s="157" t="s">
        <v>175</v>
      </c>
      <c r="G28" s="157" t="s">
        <v>0</v>
      </c>
      <c r="H28" s="156" t="s">
        <v>151</v>
      </c>
      <c r="I28" s="157" t="s">
        <v>175</v>
      </c>
      <c r="J28" s="157" t="s">
        <v>0</v>
      </c>
      <c r="K28" s="156" t="s">
        <v>153</v>
      </c>
      <c r="L28" s="157" t="s">
        <v>175</v>
      </c>
      <c r="M28" s="157" t="s">
        <v>0</v>
      </c>
      <c r="N28" s="156" t="s">
        <v>154</v>
      </c>
      <c r="O28" s="157" t="s">
        <v>175</v>
      </c>
      <c r="P28" s="157" t="s">
        <v>0</v>
      </c>
      <c r="Q28" s="157" t="s">
        <v>176</v>
      </c>
      <c r="R28" s="157" t="s">
        <v>33</v>
      </c>
    </row>
    <row r="29" spans="1:18" s="139" customFormat="1" ht="204" customHeight="1" hidden="1">
      <c r="A29" s="197" t="s">
        <v>178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177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174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179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180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181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182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183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185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186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187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188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174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100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189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190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191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182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183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185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193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177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174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179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180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181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182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173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185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184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177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174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194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180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181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182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183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185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195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196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197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198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199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200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95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141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173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201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209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98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202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311" customFormat="1" ht="13.5">
      <c r="A93" s="307" t="s">
        <v>174</v>
      </c>
      <c r="B93" s="315">
        <v>2455.2</v>
      </c>
      <c r="C93" s="308">
        <v>97.4</v>
      </c>
      <c r="D93" s="317">
        <v>95.7</v>
      </c>
      <c r="E93" s="309">
        <v>1095367</v>
      </c>
      <c r="F93" s="319">
        <v>108.1</v>
      </c>
      <c r="G93" s="317">
        <v>77.5</v>
      </c>
      <c r="H93" s="319">
        <v>5252.4</v>
      </c>
      <c r="I93" s="308">
        <v>101.8</v>
      </c>
      <c r="J93" s="319">
        <v>103.8</v>
      </c>
      <c r="K93" s="310">
        <v>2446309.7</v>
      </c>
      <c r="L93" s="321">
        <v>106.2</v>
      </c>
      <c r="M93" s="308">
        <v>87.6</v>
      </c>
      <c r="N93" s="319">
        <v>7972.7</v>
      </c>
      <c r="O93" s="308">
        <v>100.3</v>
      </c>
      <c r="P93" s="319">
        <v>102.4</v>
      </c>
      <c r="Q93" s="308">
        <v>82</v>
      </c>
      <c r="R93" s="321">
        <v>46.5</v>
      </c>
    </row>
    <row r="94" spans="1:18" s="138" customFormat="1" ht="13.5">
      <c r="A94" s="323" t="s">
        <v>217</v>
      </c>
      <c r="B94" s="324">
        <v>2150.3</v>
      </c>
      <c r="C94" s="325">
        <v>87.6</v>
      </c>
      <c r="D94" s="203">
        <v>89.4</v>
      </c>
      <c r="E94" s="326">
        <v>1004440.6</v>
      </c>
      <c r="F94" s="327">
        <v>91.7</v>
      </c>
      <c r="G94" s="203">
        <v>95.1</v>
      </c>
      <c r="H94" s="327">
        <v>5503</v>
      </c>
      <c r="I94" s="325">
        <v>104.8</v>
      </c>
      <c r="J94" s="327">
        <v>106.2</v>
      </c>
      <c r="K94" s="328">
        <v>2654523</v>
      </c>
      <c r="L94" s="329">
        <v>108.5</v>
      </c>
      <c r="M94" s="325">
        <v>105.6</v>
      </c>
      <c r="N94" s="327">
        <v>7965.9</v>
      </c>
      <c r="O94" s="325">
        <v>99.9</v>
      </c>
      <c r="P94" s="327">
        <v>102.3</v>
      </c>
      <c r="Q94" s="325">
        <v>82.5</v>
      </c>
      <c r="R94" s="329">
        <v>37.8</v>
      </c>
    </row>
    <row r="95" spans="1:18" s="311" customFormat="1" ht="13.5">
      <c r="A95" s="307" t="s">
        <v>179</v>
      </c>
      <c r="B95" s="315">
        <v>2365</v>
      </c>
      <c r="C95" s="308">
        <v>110</v>
      </c>
      <c r="D95" s="317">
        <v>85.2</v>
      </c>
      <c r="E95" s="309">
        <v>945965.7</v>
      </c>
      <c r="F95" s="319">
        <v>94.2</v>
      </c>
      <c r="G95" s="317">
        <v>84</v>
      </c>
      <c r="H95" s="319">
        <v>5479.3</v>
      </c>
      <c r="I95" s="308">
        <v>99.6</v>
      </c>
      <c r="J95" s="319">
        <v>105.4</v>
      </c>
      <c r="K95" s="310">
        <v>2610752.8</v>
      </c>
      <c r="L95" s="321">
        <v>98.4</v>
      </c>
      <c r="M95" s="308">
        <v>103.6</v>
      </c>
      <c r="N95" s="319">
        <v>7950.2</v>
      </c>
      <c r="O95" s="308">
        <v>99.8</v>
      </c>
      <c r="P95" s="319">
        <v>101.7</v>
      </c>
      <c r="Q95" s="308">
        <v>82.5</v>
      </c>
      <c r="R95" s="321">
        <v>43.7</v>
      </c>
    </row>
    <row r="96" spans="1:18" ht="13.5">
      <c r="A96" s="239" t="s">
        <v>180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181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182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183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185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211</v>
      </c>
      <c r="B102" s="296">
        <v>2200.3</v>
      </c>
      <c r="C102" s="297">
        <v>86.2</v>
      </c>
      <c r="D102" s="298">
        <v>90.6</v>
      </c>
      <c r="E102" s="299">
        <v>938183.1</v>
      </c>
      <c r="F102" s="300">
        <v>85.7</v>
      </c>
      <c r="G102" s="298">
        <v>102.8</v>
      </c>
      <c r="H102" s="300">
        <v>5276.3</v>
      </c>
      <c r="I102" s="297">
        <v>102.7</v>
      </c>
      <c r="J102" s="300">
        <v>100.4</v>
      </c>
      <c r="K102" s="301">
        <v>2411572</v>
      </c>
      <c r="L102" s="302">
        <v>101.3</v>
      </c>
      <c r="M102" s="297">
        <v>103.8</v>
      </c>
      <c r="N102" s="300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212</v>
      </c>
      <c r="B103" s="296">
        <v>2200.9</v>
      </c>
      <c r="C103" s="297">
        <v>100</v>
      </c>
      <c r="D103" s="298">
        <v>98.1</v>
      </c>
      <c r="E103" s="299">
        <v>984282.1</v>
      </c>
      <c r="F103" s="300">
        <v>104.9</v>
      </c>
      <c r="G103" s="298">
        <v>104.9</v>
      </c>
      <c r="H103" s="300">
        <v>5198.4</v>
      </c>
      <c r="I103" s="297">
        <v>98.5</v>
      </c>
      <c r="J103" s="300">
        <v>99.8</v>
      </c>
      <c r="K103" s="301">
        <v>2451777.2</v>
      </c>
      <c r="L103" s="302">
        <v>101.7</v>
      </c>
      <c r="M103" s="297">
        <v>105.1</v>
      </c>
      <c r="N103" s="300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214</v>
      </c>
      <c r="B104" s="296">
        <v>2577</v>
      </c>
      <c r="C104" s="297">
        <v>117.1</v>
      </c>
      <c r="D104" s="298">
        <v>102.3</v>
      </c>
      <c r="E104" s="299">
        <v>1241889</v>
      </c>
      <c r="F104" s="300">
        <v>126.2</v>
      </c>
      <c r="G104" s="298">
        <v>122.6</v>
      </c>
      <c r="H104" s="300">
        <v>5103.5</v>
      </c>
      <c r="I104" s="297">
        <v>98.2</v>
      </c>
      <c r="J104" s="300">
        <v>98.9</v>
      </c>
      <c r="K104" s="301">
        <v>2531341</v>
      </c>
      <c r="L104" s="302">
        <v>103.2</v>
      </c>
      <c r="M104" s="297">
        <v>109.9</v>
      </c>
      <c r="N104" s="300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307" t="s">
        <v>215</v>
      </c>
      <c r="B105" s="315">
        <v>2459.2</v>
      </c>
      <c r="C105" s="316">
        <v>95.4</v>
      </c>
      <c r="D105" s="317">
        <v>100.2</v>
      </c>
      <c r="E105" s="318">
        <v>1100927</v>
      </c>
      <c r="F105" s="319">
        <v>88.6</v>
      </c>
      <c r="G105" s="317">
        <v>109.6</v>
      </c>
      <c r="H105" s="319">
        <v>5046</v>
      </c>
      <c r="I105" s="316">
        <v>98.9</v>
      </c>
      <c r="J105" s="319">
        <v>98.9</v>
      </c>
      <c r="K105" s="320">
        <v>2567226</v>
      </c>
      <c r="L105" s="321">
        <v>98.6</v>
      </c>
      <c r="M105" s="316">
        <v>104.9</v>
      </c>
      <c r="N105" s="319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216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218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219</v>
      </c>
      <c r="B108" s="364">
        <v>2488.606</v>
      </c>
      <c r="C108" s="348">
        <v>98.20771161114165</v>
      </c>
      <c r="D108" s="360">
        <v>100.51127911865643</v>
      </c>
      <c r="E108" s="363">
        <v>1099086.4</v>
      </c>
      <c r="F108" s="350">
        <v>97.29749640377129</v>
      </c>
      <c r="G108" s="360">
        <v>105.00399445735991</v>
      </c>
      <c r="H108" s="350">
        <v>5101.61885</v>
      </c>
      <c r="I108" s="348">
        <v>99.49307785455719</v>
      </c>
      <c r="J108" s="350">
        <v>94.74566243420422</v>
      </c>
      <c r="K108" s="362">
        <v>2656053.301</v>
      </c>
      <c r="L108" s="350">
        <v>100.40050252681357</v>
      </c>
      <c r="M108" s="348">
        <v>102.65360989041406</v>
      </c>
      <c r="N108" s="352">
        <v>8422.6</v>
      </c>
      <c r="O108" s="348">
        <v>96</v>
      </c>
      <c r="P108" s="352">
        <v>101.4</v>
      </c>
      <c r="Q108" s="361">
        <v>81.3</v>
      </c>
      <c r="R108" s="249">
        <v>48.9</v>
      </c>
    </row>
    <row r="109" spans="1:18" ht="13.5">
      <c r="A109" s="239" t="s">
        <v>220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49" t="s">
        <v>221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323" t="s">
        <v>222</v>
      </c>
      <c r="B111" s="240">
        <v>2298.3</v>
      </c>
      <c r="C111" s="350">
        <v>98.2</v>
      </c>
      <c r="D111" s="242">
        <v>89.1</v>
      </c>
      <c r="E111" s="240">
        <v>1012596.2</v>
      </c>
      <c r="F111" s="350">
        <v>97.1</v>
      </c>
      <c r="G111" s="242">
        <v>95.5</v>
      </c>
      <c r="H111" s="350">
        <v>5189.1</v>
      </c>
      <c r="I111" s="350">
        <v>99.5</v>
      </c>
      <c r="J111" s="350">
        <v>97.4</v>
      </c>
      <c r="K111" s="351">
        <v>2663758</v>
      </c>
      <c r="L111" s="246">
        <v>99.2</v>
      </c>
      <c r="M111" s="348">
        <v>110</v>
      </c>
      <c r="N111" s="247">
        <v>8902.7</v>
      </c>
      <c r="O111" s="350">
        <v>99.2</v>
      </c>
      <c r="P111" s="352">
        <v>104.6</v>
      </c>
      <c r="Q111" s="352">
        <v>77.5</v>
      </c>
      <c r="R111" s="249">
        <v>44.6</v>
      </c>
    </row>
    <row r="112" spans="1:18" ht="13.5">
      <c r="A112" s="323" t="s">
        <v>224</v>
      </c>
      <c r="B112" s="240">
        <v>2440.5</v>
      </c>
      <c r="C112" s="350">
        <v>106.2</v>
      </c>
      <c r="D112" s="242">
        <v>105.3</v>
      </c>
      <c r="E112" s="240">
        <v>1030851.9</v>
      </c>
      <c r="F112" s="350">
        <v>101.8</v>
      </c>
      <c r="G112" s="242">
        <v>104.7</v>
      </c>
      <c r="H112" s="350">
        <v>5215.9</v>
      </c>
      <c r="I112" s="350">
        <v>100.5</v>
      </c>
      <c r="J112" s="350">
        <v>100.2</v>
      </c>
      <c r="K112" s="351">
        <v>2657631.6</v>
      </c>
      <c r="L112" s="246">
        <v>99.8</v>
      </c>
      <c r="M112" s="348">
        <v>110.8</v>
      </c>
      <c r="N112" s="247">
        <v>8907</v>
      </c>
      <c r="O112" s="350">
        <v>100</v>
      </c>
      <c r="P112" s="352">
        <v>103.9</v>
      </c>
      <c r="Q112" s="352">
        <v>77.7</v>
      </c>
      <c r="R112" s="249">
        <v>46.8</v>
      </c>
    </row>
    <row r="113" spans="1:18" ht="13.5">
      <c r="A113" s="323" t="s">
        <v>225</v>
      </c>
      <c r="B113" s="240">
        <v>2484.8</v>
      </c>
      <c r="C113" s="350">
        <v>101.8</v>
      </c>
      <c r="D113" s="242">
        <v>97.3</v>
      </c>
      <c r="E113" s="240">
        <v>1146135.8</v>
      </c>
      <c r="F113" s="350">
        <v>111.2</v>
      </c>
      <c r="G113" s="242">
        <v>104.7</v>
      </c>
      <c r="H113" s="350">
        <v>5075.2</v>
      </c>
      <c r="I113" s="350">
        <v>97.3</v>
      </c>
      <c r="J113" s="350">
        <v>98.7</v>
      </c>
      <c r="K113" s="351">
        <v>2686367.2</v>
      </c>
      <c r="L113" s="246">
        <v>101.1</v>
      </c>
      <c r="M113" s="348">
        <v>112.8</v>
      </c>
      <c r="N113" s="247">
        <v>8945.9</v>
      </c>
      <c r="O113" s="350">
        <v>100.4</v>
      </c>
      <c r="P113" s="352">
        <v>104</v>
      </c>
      <c r="Q113" s="352">
        <v>77.5</v>
      </c>
      <c r="R113" s="249">
        <v>49.7</v>
      </c>
    </row>
    <row r="114" spans="1:18" ht="13.5">
      <c r="A114" s="323" t="s">
        <v>226</v>
      </c>
      <c r="B114" s="240">
        <v>2158</v>
      </c>
      <c r="C114" s="350">
        <v>86.8</v>
      </c>
      <c r="D114" s="242">
        <v>98.1</v>
      </c>
      <c r="E114" s="240">
        <v>958820.3</v>
      </c>
      <c r="F114" s="350">
        <v>83.7</v>
      </c>
      <c r="G114" s="242">
        <v>102.2</v>
      </c>
      <c r="H114" s="350">
        <v>5187.1</v>
      </c>
      <c r="I114" s="350">
        <v>102.2</v>
      </c>
      <c r="J114" s="350">
        <v>98.3</v>
      </c>
      <c r="K114" s="351">
        <v>2697646.2</v>
      </c>
      <c r="L114" s="246">
        <v>100.4</v>
      </c>
      <c r="M114" s="348">
        <v>111.9</v>
      </c>
      <c r="N114" s="247">
        <v>8985.3</v>
      </c>
      <c r="O114" s="350">
        <v>100.4</v>
      </c>
      <c r="P114" s="352">
        <v>104</v>
      </c>
      <c r="Q114" s="352">
        <v>82.9</v>
      </c>
      <c r="R114" s="249">
        <v>41</v>
      </c>
    </row>
    <row r="115" spans="1:18" ht="13.5">
      <c r="A115" s="323" t="s">
        <v>227</v>
      </c>
      <c r="B115" s="240">
        <v>2119.6</v>
      </c>
      <c r="C115" s="350">
        <v>98.2</v>
      </c>
      <c r="D115" s="242">
        <v>96.3</v>
      </c>
      <c r="E115" s="240">
        <v>973913.8</v>
      </c>
      <c r="F115" s="350">
        <v>101.6</v>
      </c>
      <c r="G115" s="242">
        <v>98.9</v>
      </c>
      <c r="H115" s="350">
        <v>5233.2</v>
      </c>
      <c r="I115" s="350">
        <v>100.9</v>
      </c>
      <c r="J115" s="350">
        <v>100.7</v>
      </c>
      <c r="K115" s="351">
        <v>2740095</v>
      </c>
      <c r="L115" s="246">
        <v>101.6</v>
      </c>
      <c r="M115" s="348">
        <v>111.8</v>
      </c>
      <c r="N115" s="247">
        <v>9085.2</v>
      </c>
      <c r="O115" s="350">
        <v>103.7</v>
      </c>
      <c r="P115" s="352">
        <v>105.5</v>
      </c>
      <c r="Q115" s="352">
        <v>81.7</v>
      </c>
      <c r="R115" s="249">
        <v>40.3</v>
      </c>
    </row>
    <row r="116" spans="1:18" ht="13.5">
      <c r="A116" s="323" t="s">
        <v>229</v>
      </c>
      <c r="B116" s="240">
        <v>2489.4</v>
      </c>
      <c r="C116" s="350">
        <v>117.4</v>
      </c>
      <c r="D116" s="242">
        <v>96.6</v>
      </c>
      <c r="E116" s="240">
        <v>1118126.4</v>
      </c>
      <c r="F116" s="350">
        <v>114.8</v>
      </c>
      <c r="G116" s="242">
        <v>90</v>
      </c>
      <c r="H116" s="350">
        <v>5199.6</v>
      </c>
      <c r="I116" s="350">
        <v>99.4</v>
      </c>
      <c r="J116" s="350">
        <v>101.9</v>
      </c>
      <c r="K116" s="351">
        <v>2695411.1</v>
      </c>
      <c r="L116" s="246">
        <v>98.4</v>
      </c>
      <c r="M116" s="348">
        <v>106.5</v>
      </c>
      <c r="N116" s="247">
        <v>8986.6</v>
      </c>
      <c r="O116" s="350">
        <v>100</v>
      </c>
      <c r="P116" s="352">
        <v>103.7</v>
      </c>
      <c r="Q116" s="352">
        <v>82.2</v>
      </c>
      <c r="R116" s="249">
        <v>48.1</v>
      </c>
    </row>
    <row r="117" spans="1:18" ht="13.5">
      <c r="A117" s="323" t="s">
        <v>230</v>
      </c>
      <c r="B117" s="240">
        <v>2417.3</v>
      </c>
      <c r="C117" s="350">
        <v>97.1</v>
      </c>
      <c r="D117" s="242">
        <v>98.3</v>
      </c>
      <c r="E117" s="240">
        <v>1101801.2</v>
      </c>
      <c r="F117" s="350">
        <v>98.5</v>
      </c>
      <c r="G117" s="242">
        <v>100.1</v>
      </c>
      <c r="H117" s="350">
        <v>5182.3</v>
      </c>
      <c r="I117" s="350">
        <v>99.7</v>
      </c>
      <c r="J117" s="350">
        <v>102.7</v>
      </c>
      <c r="K117" s="351">
        <v>2718162.6</v>
      </c>
      <c r="L117" s="246">
        <v>100.8</v>
      </c>
      <c r="M117" s="348">
        <v>105.9</v>
      </c>
      <c r="N117" s="247">
        <v>8962.6</v>
      </c>
      <c r="O117" s="350">
        <v>99.7</v>
      </c>
      <c r="P117" s="352">
        <v>105.7</v>
      </c>
      <c r="Q117" s="352">
        <v>82.3</v>
      </c>
      <c r="R117" s="249">
        <v>47.3</v>
      </c>
    </row>
    <row r="118" spans="1:18" ht="13.5">
      <c r="A118" s="323" t="s">
        <v>217</v>
      </c>
      <c r="B118" s="240">
        <v>2197</v>
      </c>
      <c r="C118" s="350">
        <v>90.9</v>
      </c>
      <c r="D118" s="242">
        <v>96.5</v>
      </c>
      <c r="E118" s="240">
        <v>1016405.7</v>
      </c>
      <c r="F118" s="350">
        <v>92.2</v>
      </c>
      <c r="G118" s="242">
        <v>104.3</v>
      </c>
      <c r="H118" s="350">
        <v>5263.4</v>
      </c>
      <c r="I118" s="350">
        <v>101.6</v>
      </c>
      <c r="J118" s="350">
        <v>102.5</v>
      </c>
      <c r="K118" s="351">
        <v>2705974.3</v>
      </c>
      <c r="L118" s="246">
        <v>99.6</v>
      </c>
      <c r="M118" s="348">
        <v>103.7</v>
      </c>
      <c r="N118" s="247">
        <v>8964.4</v>
      </c>
      <c r="O118" s="350">
        <v>100</v>
      </c>
      <c r="P118" s="352">
        <v>102.7</v>
      </c>
      <c r="Q118" s="352">
        <v>82.8</v>
      </c>
      <c r="R118" s="249">
        <v>41.9</v>
      </c>
    </row>
    <row r="119" spans="1:18" ht="13.5">
      <c r="A119" s="323" t="s">
        <v>194</v>
      </c>
      <c r="B119" s="240">
        <v>2486.6</v>
      </c>
      <c r="C119" s="350">
        <v>113.2</v>
      </c>
      <c r="D119" s="242">
        <v>98.1</v>
      </c>
      <c r="E119" s="240">
        <v>1146621.5</v>
      </c>
      <c r="F119" s="350">
        <v>112.8</v>
      </c>
      <c r="G119" s="242">
        <v>101.5</v>
      </c>
      <c r="H119" s="350">
        <v>5308</v>
      </c>
      <c r="I119" s="350">
        <v>100.8</v>
      </c>
      <c r="J119" s="350">
        <v>103.5</v>
      </c>
      <c r="K119" s="351">
        <v>2793382.4</v>
      </c>
      <c r="L119" s="246">
        <v>103.2</v>
      </c>
      <c r="M119" s="348">
        <v>105.6</v>
      </c>
      <c r="N119" s="247">
        <v>9027.1</v>
      </c>
      <c r="O119" s="350">
        <v>100.7</v>
      </c>
      <c r="P119" s="352">
        <v>102.9</v>
      </c>
      <c r="Q119" s="352">
        <v>82.1</v>
      </c>
      <c r="R119" s="249">
        <v>47.2</v>
      </c>
    </row>
    <row r="120" spans="1:18" s="138" customFormat="1" ht="13.5">
      <c r="A120" s="323" t="s">
        <v>232</v>
      </c>
      <c r="B120" s="324">
        <v>2592.4</v>
      </c>
      <c r="C120" s="378">
        <v>104.3</v>
      </c>
      <c r="D120" s="203">
        <v>104.2</v>
      </c>
      <c r="E120" s="324">
        <v>1080098.3</v>
      </c>
      <c r="F120" s="378">
        <v>94.2</v>
      </c>
      <c r="G120" s="203">
        <v>98.3</v>
      </c>
      <c r="H120" s="378">
        <v>5463.4</v>
      </c>
      <c r="I120" s="378">
        <v>102.9</v>
      </c>
      <c r="J120" s="378">
        <v>107.1</v>
      </c>
      <c r="K120" s="379">
        <v>2797242.5</v>
      </c>
      <c r="L120" s="329">
        <v>100.1</v>
      </c>
      <c r="M120" s="378">
        <v>105.3</v>
      </c>
      <c r="N120" s="327">
        <v>8980.6</v>
      </c>
      <c r="O120" s="378">
        <v>99.5</v>
      </c>
      <c r="P120" s="378">
        <v>106.6</v>
      </c>
      <c r="Q120" s="378">
        <v>82.8</v>
      </c>
      <c r="R120" s="329">
        <v>47.4</v>
      </c>
    </row>
    <row r="121" spans="1:18" s="138" customFormat="1" ht="13.5">
      <c r="A121" s="323" t="s">
        <v>200</v>
      </c>
      <c r="B121" s="324">
        <v>2468.6</v>
      </c>
      <c r="C121" s="378">
        <v>95.2</v>
      </c>
      <c r="D121" s="203">
        <v>108.2</v>
      </c>
      <c r="E121" s="324">
        <v>1134203.5</v>
      </c>
      <c r="F121" s="378">
        <v>81.3</v>
      </c>
      <c r="G121" s="203">
        <v>110.5</v>
      </c>
      <c r="H121" s="378">
        <v>5518</v>
      </c>
      <c r="I121" s="378">
        <v>101</v>
      </c>
      <c r="J121" s="378">
        <v>106.4</v>
      </c>
      <c r="K121" s="379">
        <v>2896582.1</v>
      </c>
      <c r="L121" s="329">
        <v>103.6</v>
      </c>
      <c r="M121" s="378">
        <v>107.9</v>
      </c>
      <c r="N121" s="327">
        <v>9016</v>
      </c>
      <c r="O121" s="378">
        <v>100.4</v>
      </c>
      <c r="P121" s="378">
        <v>106.8</v>
      </c>
      <c r="Q121" s="378">
        <v>82.6</v>
      </c>
      <c r="R121" s="329">
        <v>45.2</v>
      </c>
    </row>
    <row r="122" spans="1:18" s="138" customFormat="1" ht="13.5">
      <c r="A122" s="323" t="s">
        <v>95</v>
      </c>
      <c r="B122" s="324">
        <v>2395.8</v>
      </c>
      <c r="C122" s="378">
        <v>97.1</v>
      </c>
      <c r="D122" s="203">
        <v>102.3</v>
      </c>
      <c r="E122" s="324">
        <v>1113730.1</v>
      </c>
      <c r="F122" s="378">
        <v>98.2</v>
      </c>
      <c r="G122" s="203">
        <v>106.8</v>
      </c>
      <c r="H122" s="378">
        <v>5509.4</v>
      </c>
      <c r="I122" s="378">
        <v>99.8</v>
      </c>
      <c r="J122" s="378">
        <v>105.6</v>
      </c>
      <c r="K122" s="379">
        <v>2880412.8</v>
      </c>
      <c r="L122" s="329">
        <v>99.4</v>
      </c>
      <c r="M122" s="378">
        <v>107.2</v>
      </c>
      <c r="N122" s="327">
        <v>9036.8</v>
      </c>
      <c r="O122" s="378">
        <v>100.6</v>
      </c>
      <c r="P122" s="378">
        <v>100.7</v>
      </c>
      <c r="Q122" s="378">
        <v>80.8</v>
      </c>
      <c r="R122" s="329">
        <v>44.3</v>
      </c>
    </row>
    <row r="123" spans="1:256" s="138" customFormat="1" ht="13.5">
      <c r="A123" s="323" t="s">
        <v>141</v>
      </c>
      <c r="B123" s="324">
        <v>2311.2</v>
      </c>
      <c r="C123" s="378">
        <v>96.5</v>
      </c>
      <c r="D123" s="203">
        <v>100.6</v>
      </c>
      <c r="E123" s="324">
        <v>1071787.3</v>
      </c>
      <c r="F123" s="378">
        <v>96.2</v>
      </c>
      <c r="G123" s="203">
        <v>105.8</v>
      </c>
      <c r="H123" s="378">
        <v>5512.4</v>
      </c>
      <c r="I123" s="378">
        <v>100.1</v>
      </c>
      <c r="J123" s="378">
        <v>106.2</v>
      </c>
      <c r="K123" s="379">
        <v>2865115.4</v>
      </c>
      <c r="L123" s="329">
        <v>99.5</v>
      </c>
      <c r="M123" s="378">
        <v>107.6</v>
      </c>
      <c r="N123" s="327">
        <v>9049</v>
      </c>
      <c r="O123" s="378">
        <v>100.1</v>
      </c>
      <c r="P123" s="378">
        <v>106.9</v>
      </c>
      <c r="Q123" s="378">
        <v>82.5</v>
      </c>
      <c r="R123" s="329">
        <v>42.3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18" s="359" customFormat="1" ht="13.5">
      <c r="A124" s="331" t="s">
        <v>234</v>
      </c>
      <c r="B124" s="353">
        <v>2324.6</v>
      </c>
      <c r="C124" s="354">
        <v>100.6</v>
      </c>
      <c r="D124" s="355">
        <v>95.2</v>
      </c>
      <c r="E124" s="353">
        <v>1079621.6</v>
      </c>
      <c r="F124" s="354">
        <v>100.7</v>
      </c>
      <c r="G124" s="355">
        <v>104.7</v>
      </c>
      <c r="H124" s="354">
        <v>5512</v>
      </c>
      <c r="I124" s="354">
        <v>100</v>
      </c>
      <c r="J124" s="354">
        <v>105.7</v>
      </c>
      <c r="K124" s="356">
        <v>2865688.7</v>
      </c>
      <c r="L124" s="357">
        <v>100</v>
      </c>
      <c r="M124" s="354">
        <v>107.8</v>
      </c>
      <c r="N124" s="358">
        <v>9067.8</v>
      </c>
      <c r="O124" s="354">
        <v>100.2</v>
      </c>
      <c r="P124" s="354">
        <v>101.8</v>
      </c>
      <c r="Q124" s="354">
        <v>83.2</v>
      </c>
      <c r="R124" s="357">
        <v>42.7</v>
      </c>
    </row>
    <row r="125" spans="1:18" ht="13.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377"/>
    </row>
    <row r="126" spans="1:18" ht="13.5">
      <c r="A126" s="374"/>
      <c r="B126" s="326"/>
      <c r="C126" s="375"/>
      <c r="D126" s="376"/>
      <c r="E126" s="326"/>
      <c r="F126" s="375"/>
      <c r="G126" s="376"/>
      <c r="H126" s="375"/>
      <c r="I126" s="375"/>
      <c r="J126" s="375"/>
      <c r="K126" s="328"/>
      <c r="L126" s="377"/>
      <c r="M126" s="375"/>
      <c r="N126" s="325"/>
      <c r="O126" s="375"/>
      <c r="P126" s="375"/>
      <c r="Q126" s="375"/>
      <c r="R126" s="253"/>
    </row>
    <row r="127" spans="2:17" ht="13.5">
      <c r="B127" s="315"/>
      <c r="E127" s="253"/>
      <c r="K127" s="254"/>
      <c r="P127" s="255"/>
      <c r="Q127" s="253"/>
    </row>
    <row r="129" ht="13.5">
      <c r="S129" s="322"/>
    </row>
    <row r="132" ht="13.5">
      <c r="D132" s="322"/>
    </row>
    <row r="137" spans="1:18" s="141" customFormat="1" ht="13.5">
      <c r="A137"/>
      <c r="B137"/>
      <c r="C137" s="322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9" spans="1:18" ht="13.5">
      <c r="A139" s="141"/>
      <c r="R139" s="256"/>
    </row>
    <row r="140" spans="2:17" ht="13.5">
      <c r="B140" s="256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E51" sqref="E51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7" t="s">
        <v>203</v>
      </c>
      <c r="C3" s="258"/>
      <c r="D3" s="259" t="str">
        <f>'ＡＢ表 '!D4</f>
        <v>令和4年11月</v>
      </c>
      <c r="E3" s="258"/>
      <c r="F3" s="260"/>
    </row>
    <row r="4" spans="2:6" ht="13.5">
      <c r="B4" s="261" t="s">
        <v>86</v>
      </c>
      <c r="C4" s="262" t="s">
        <v>204</v>
      </c>
      <c r="D4" s="263"/>
      <c r="E4" s="262" t="s">
        <v>88</v>
      </c>
      <c r="F4" s="264"/>
    </row>
    <row r="5" spans="2:6" ht="13.5">
      <c r="B5" s="265" t="s">
        <v>205</v>
      </c>
      <c r="C5" s="266" t="s">
        <v>89</v>
      </c>
      <c r="D5" s="266" t="s">
        <v>94</v>
      </c>
      <c r="E5" s="266" t="s">
        <v>89</v>
      </c>
      <c r="F5" s="267" t="s">
        <v>94</v>
      </c>
    </row>
    <row r="6" spans="2:6" ht="18.75" customHeight="1">
      <c r="B6" s="268" t="s">
        <v>104</v>
      </c>
      <c r="C6" s="269">
        <v>31424</v>
      </c>
      <c r="D6" s="269">
        <v>6615254</v>
      </c>
      <c r="E6" s="269">
        <v>176800</v>
      </c>
      <c r="F6" s="270">
        <v>38851747</v>
      </c>
    </row>
    <row r="7" spans="2:6" ht="18" customHeight="1">
      <c r="B7" s="271" t="s">
        <v>105</v>
      </c>
      <c r="C7" s="272">
        <v>5274</v>
      </c>
      <c r="D7" s="272">
        <v>213761</v>
      </c>
      <c r="E7" s="272">
        <v>75259</v>
      </c>
      <c r="F7" s="273">
        <v>5061940</v>
      </c>
    </row>
    <row r="8" spans="2:6" ht="18" customHeight="1">
      <c r="B8" s="271" t="s">
        <v>106</v>
      </c>
      <c r="C8" s="272">
        <v>12327</v>
      </c>
      <c r="D8" s="272">
        <v>570219</v>
      </c>
      <c r="E8" s="272">
        <v>21644</v>
      </c>
      <c r="F8" s="273">
        <v>1182877</v>
      </c>
    </row>
    <row r="9" spans="2:6" ht="18" customHeight="1">
      <c r="B9" s="271" t="s">
        <v>107</v>
      </c>
      <c r="C9" s="272">
        <v>17464</v>
      </c>
      <c r="D9" s="272">
        <v>3008989</v>
      </c>
      <c r="E9" s="272">
        <v>66442</v>
      </c>
      <c r="F9" s="273">
        <v>10918281</v>
      </c>
    </row>
    <row r="10" spans="2:6" ht="18" customHeight="1">
      <c r="B10" s="271" t="s">
        <v>12</v>
      </c>
      <c r="C10" s="272">
        <v>1083</v>
      </c>
      <c r="D10" s="272">
        <v>864487</v>
      </c>
      <c r="E10" s="272">
        <v>7023</v>
      </c>
      <c r="F10" s="273">
        <v>5862986</v>
      </c>
    </row>
    <row r="11" spans="2:6" ht="18" customHeight="1">
      <c r="B11" s="271" t="s">
        <v>110</v>
      </c>
      <c r="C11" s="272">
        <v>103</v>
      </c>
      <c r="D11" s="272">
        <v>35911</v>
      </c>
      <c r="E11" s="272">
        <v>2338</v>
      </c>
      <c r="F11" s="273">
        <v>522386</v>
      </c>
    </row>
    <row r="12" spans="2:6" ht="18" customHeight="1">
      <c r="B12" s="271" t="s">
        <v>111</v>
      </c>
      <c r="C12" s="272">
        <v>6653</v>
      </c>
      <c r="D12" s="272">
        <v>796564</v>
      </c>
      <c r="E12" s="272">
        <v>38765</v>
      </c>
      <c r="F12" s="273">
        <v>7772028</v>
      </c>
    </row>
    <row r="13" spans="2:6" ht="18" customHeight="1">
      <c r="B13" s="271" t="s">
        <v>112</v>
      </c>
      <c r="C13" s="272">
        <v>8623</v>
      </c>
      <c r="D13" s="272">
        <v>10275351</v>
      </c>
      <c r="E13" s="272">
        <v>16543</v>
      </c>
      <c r="F13" s="273">
        <v>11558441</v>
      </c>
    </row>
    <row r="14" spans="2:6" ht="18" customHeight="1">
      <c r="B14" s="271" t="s">
        <v>69</v>
      </c>
      <c r="C14" s="272">
        <v>39934</v>
      </c>
      <c r="D14" s="272">
        <v>13356355</v>
      </c>
      <c r="E14" s="272">
        <v>144381</v>
      </c>
      <c r="F14" s="273">
        <v>75552913</v>
      </c>
    </row>
    <row r="15" spans="2:6" ht="18" customHeight="1">
      <c r="B15" s="271" t="s">
        <v>113</v>
      </c>
      <c r="C15" s="272">
        <v>609</v>
      </c>
      <c r="D15" s="272">
        <v>183098</v>
      </c>
      <c r="E15" s="272">
        <v>2224</v>
      </c>
      <c r="F15" s="273">
        <v>866698</v>
      </c>
    </row>
    <row r="16" spans="2:6" ht="18" customHeight="1">
      <c r="B16" s="271" t="s">
        <v>114</v>
      </c>
      <c r="C16" s="272">
        <v>5598</v>
      </c>
      <c r="D16" s="272">
        <v>1038720</v>
      </c>
      <c r="E16" s="272">
        <v>12272</v>
      </c>
      <c r="F16" s="273">
        <v>1506334</v>
      </c>
    </row>
    <row r="17" spans="2:6" ht="18" customHeight="1">
      <c r="B17" s="274" t="s">
        <v>62</v>
      </c>
      <c r="C17" s="272">
        <v>34458</v>
      </c>
      <c r="D17" s="272">
        <v>16521721</v>
      </c>
      <c r="E17" s="272">
        <v>153480</v>
      </c>
      <c r="F17" s="273">
        <v>36572627</v>
      </c>
    </row>
    <row r="18" spans="2:6" ht="18" customHeight="1">
      <c r="B18" s="274" t="s">
        <v>206</v>
      </c>
      <c r="C18" s="272">
        <v>10216</v>
      </c>
      <c r="D18" s="272">
        <v>3127603</v>
      </c>
      <c r="E18" s="272">
        <v>17007</v>
      </c>
      <c r="F18" s="273">
        <v>5397267</v>
      </c>
    </row>
    <row r="19" spans="2:6" ht="18" customHeight="1">
      <c r="B19" s="274" t="s">
        <v>116</v>
      </c>
      <c r="C19" s="272">
        <v>48218</v>
      </c>
      <c r="D19" s="272">
        <v>54872570</v>
      </c>
      <c r="E19" s="272">
        <v>161273</v>
      </c>
      <c r="F19" s="273">
        <v>145771580</v>
      </c>
    </row>
    <row r="20" spans="2:6" ht="18" customHeight="1">
      <c r="B20" s="274" t="s">
        <v>117</v>
      </c>
      <c r="C20" s="272">
        <v>47487</v>
      </c>
      <c r="D20" s="272">
        <v>36973508</v>
      </c>
      <c r="E20" s="272">
        <v>72355</v>
      </c>
      <c r="F20" s="273">
        <v>55310618</v>
      </c>
    </row>
    <row r="21" spans="2:6" ht="18" customHeight="1">
      <c r="B21" s="274" t="s">
        <v>119</v>
      </c>
      <c r="C21" s="272">
        <v>162963</v>
      </c>
      <c r="D21" s="272">
        <v>77551424</v>
      </c>
      <c r="E21" s="272">
        <v>339361</v>
      </c>
      <c r="F21" s="273">
        <v>215781590</v>
      </c>
    </row>
    <row r="22" spans="2:6" ht="18" customHeight="1">
      <c r="B22" s="274" t="s">
        <v>75</v>
      </c>
      <c r="C22" s="272">
        <v>196549</v>
      </c>
      <c r="D22" s="272">
        <v>114670207</v>
      </c>
      <c r="E22" s="272">
        <v>276681</v>
      </c>
      <c r="F22" s="273">
        <v>261704705</v>
      </c>
    </row>
    <row r="23" spans="2:6" ht="18" customHeight="1">
      <c r="B23" s="274" t="s">
        <v>90</v>
      </c>
      <c r="C23" s="272">
        <v>1885</v>
      </c>
      <c r="D23" s="272">
        <v>849690</v>
      </c>
      <c r="E23" s="272">
        <v>7962</v>
      </c>
      <c r="F23" s="273">
        <v>6365831</v>
      </c>
    </row>
    <row r="24" spans="2:6" ht="18" customHeight="1">
      <c r="B24" s="274" t="s">
        <v>51</v>
      </c>
      <c r="C24" s="272">
        <v>7127</v>
      </c>
      <c r="D24" s="272">
        <v>4717245</v>
      </c>
      <c r="E24" s="272">
        <v>24729</v>
      </c>
      <c r="F24" s="273">
        <v>2858119</v>
      </c>
    </row>
    <row r="25" spans="2:6" ht="18" customHeight="1">
      <c r="B25" s="274" t="s">
        <v>120</v>
      </c>
      <c r="C25" s="272">
        <v>1856</v>
      </c>
      <c r="D25" s="272">
        <v>1174619</v>
      </c>
      <c r="E25" s="272">
        <v>3718</v>
      </c>
      <c r="F25" s="273">
        <v>2647969</v>
      </c>
    </row>
    <row r="26" spans="2:6" ht="18" customHeight="1">
      <c r="B26" s="274" t="s">
        <v>121</v>
      </c>
      <c r="C26" s="272">
        <v>27483</v>
      </c>
      <c r="D26" s="272">
        <v>41814655</v>
      </c>
      <c r="E26" s="272">
        <v>67686</v>
      </c>
      <c r="F26" s="273">
        <v>103476421</v>
      </c>
    </row>
    <row r="27" spans="2:6" ht="18" customHeight="1">
      <c r="B27" s="274" t="s">
        <v>122</v>
      </c>
      <c r="C27" s="272">
        <v>12323</v>
      </c>
      <c r="D27" s="272">
        <v>1949480</v>
      </c>
      <c r="E27" s="272">
        <v>51304</v>
      </c>
      <c r="F27" s="273">
        <v>7120308</v>
      </c>
    </row>
    <row r="28" spans="2:6" ht="18" customHeight="1">
      <c r="B28" s="274" t="s">
        <v>31</v>
      </c>
      <c r="C28" s="272">
        <v>8767</v>
      </c>
      <c r="D28" s="272">
        <v>1911317</v>
      </c>
      <c r="E28" s="272">
        <v>104016</v>
      </c>
      <c r="F28" s="273">
        <v>15016544</v>
      </c>
    </row>
    <row r="29" spans="2:6" ht="18" customHeight="1">
      <c r="B29" s="274" t="s">
        <v>123</v>
      </c>
      <c r="C29" s="272">
        <v>156758</v>
      </c>
      <c r="D29" s="272">
        <v>48567236</v>
      </c>
      <c r="E29" s="272">
        <v>332505</v>
      </c>
      <c r="F29" s="273">
        <v>123320655</v>
      </c>
    </row>
    <row r="30" spans="2:6" ht="18" customHeight="1">
      <c r="B30" s="274" t="s">
        <v>108</v>
      </c>
      <c r="C30" s="272">
        <v>222960</v>
      </c>
      <c r="D30" s="272">
        <v>159629908</v>
      </c>
      <c r="E30" s="272">
        <v>364347</v>
      </c>
      <c r="F30" s="273">
        <v>513568425</v>
      </c>
    </row>
    <row r="31" spans="2:6" ht="18" customHeight="1">
      <c r="B31" s="274" t="s">
        <v>125</v>
      </c>
      <c r="C31" s="272">
        <v>78030</v>
      </c>
      <c r="D31" s="272">
        <v>12585966</v>
      </c>
      <c r="E31" s="272">
        <v>165976</v>
      </c>
      <c r="F31" s="273">
        <v>32306951</v>
      </c>
    </row>
    <row r="32" spans="2:6" ht="18" customHeight="1">
      <c r="B32" s="274" t="s">
        <v>126</v>
      </c>
      <c r="C32" s="272">
        <v>21489</v>
      </c>
      <c r="D32" s="272">
        <v>4113382</v>
      </c>
      <c r="E32" s="272">
        <v>57959</v>
      </c>
      <c r="F32" s="273">
        <v>11985128</v>
      </c>
    </row>
    <row r="33" spans="2:6" ht="18" customHeight="1">
      <c r="B33" s="274" t="s">
        <v>127</v>
      </c>
      <c r="C33" s="272">
        <v>898</v>
      </c>
      <c r="D33" s="272">
        <v>424740</v>
      </c>
      <c r="E33" s="272">
        <v>3020</v>
      </c>
      <c r="F33" s="273">
        <v>1376636</v>
      </c>
    </row>
    <row r="34" spans="2:6" ht="18" customHeight="1">
      <c r="B34" s="274" t="s">
        <v>128</v>
      </c>
      <c r="C34" s="272">
        <v>13895</v>
      </c>
      <c r="D34" s="272">
        <v>11842702</v>
      </c>
      <c r="E34" s="272">
        <v>68841</v>
      </c>
      <c r="F34" s="273">
        <v>86539393</v>
      </c>
    </row>
    <row r="35" spans="2:6" ht="18" customHeight="1">
      <c r="B35" s="274" t="s">
        <v>130</v>
      </c>
      <c r="C35" s="272">
        <v>1710</v>
      </c>
      <c r="D35" s="272">
        <v>1751582</v>
      </c>
      <c r="E35" s="272">
        <v>11433</v>
      </c>
      <c r="F35" s="273">
        <v>10909971</v>
      </c>
    </row>
    <row r="36" spans="2:6" ht="18" customHeight="1">
      <c r="B36" s="274" t="s">
        <v>131</v>
      </c>
      <c r="C36" s="272">
        <v>4589</v>
      </c>
      <c r="D36" s="272">
        <v>1685034</v>
      </c>
      <c r="E36" s="272">
        <v>18041</v>
      </c>
      <c r="F36" s="273">
        <v>7084297</v>
      </c>
    </row>
    <row r="37" spans="2:6" ht="18" customHeight="1">
      <c r="B37" s="274" t="s">
        <v>132</v>
      </c>
      <c r="C37" s="272">
        <v>23409</v>
      </c>
      <c r="D37" s="272">
        <v>4438137</v>
      </c>
      <c r="E37" s="272">
        <v>54753</v>
      </c>
      <c r="F37" s="273">
        <v>11376582</v>
      </c>
    </row>
    <row r="38" spans="2:6" ht="18" customHeight="1">
      <c r="B38" s="274" t="s">
        <v>133</v>
      </c>
      <c r="C38" s="272">
        <v>353748</v>
      </c>
      <c r="D38" s="272">
        <v>121619207</v>
      </c>
      <c r="E38" s="272">
        <v>357944</v>
      </c>
      <c r="F38" s="273">
        <v>139571152</v>
      </c>
    </row>
    <row r="39" spans="2:6" ht="18" customHeight="1">
      <c r="B39" s="274" t="s">
        <v>102</v>
      </c>
      <c r="C39" s="272">
        <v>344582</v>
      </c>
      <c r="D39" s="272">
        <v>133863611</v>
      </c>
      <c r="E39" s="272">
        <v>520558</v>
      </c>
      <c r="F39" s="273">
        <v>196011655</v>
      </c>
    </row>
    <row r="40" spans="2:6" ht="18" customHeight="1">
      <c r="B40" s="274" t="s">
        <v>45</v>
      </c>
      <c r="C40" s="272">
        <v>7416</v>
      </c>
      <c r="D40" s="272">
        <v>5907448</v>
      </c>
      <c r="E40" s="272">
        <v>25146</v>
      </c>
      <c r="F40" s="273">
        <v>18962035</v>
      </c>
    </row>
    <row r="41" spans="2:6" ht="18" customHeight="1">
      <c r="B41" s="274" t="s">
        <v>74</v>
      </c>
      <c r="C41" s="272">
        <v>165243</v>
      </c>
      <c r="D41" s="272">
        <v>64061478</v>
      </c>
      <c r="E41" s="272">
        <v>479162</v>
      </c>
      <c r="F41" s="273">
        <v>194012877</v>
      </c>
    </row>
    <row r="42" spans="2:6" ht="18" customHeight="1">
      <c r="B42" s="274" t="s">
        <v>135</v>
      </c>
      <c r="C42" s="272">
        <v>15304</v>
      </c>
      <c r="D42" s="272">
        <v>5510248</v>
      </c>
      <c r="E42" s="272">
        <v>34520</v>
      </c>
      <c r="F42" s="273">
        <v>14637809</v>
      </c>
    </row>
    <row r="43" spans="2:6" ht="18" customHeight="1">
      <c r="B43" s="274" t="s">
        <v>192</v>
      </c>
      <c r="C43" s="272">
        <v>67709</v>
      </c>
      <c r="D43" s="272">
        <v>56910300</v>
      </c>
      <c r="E43" s="272">
        <v>242058</v>
      </c>
      <c r="F43" s="273">
        <v>146468817</v>
      </c>
    </row>
    <row r="44" spans="2:6" ht="18" customHeight="1">
      <c r="B44" s="275" t="s">
        <v>207</v>
      </c>
      <c r="C44" s="272">
        <v>17768</v>
      </c>
      <c r="D44" s="272">
        <v>11213247</v>
      </c>
      <c r="E44" s="272">
        <v>49684</v>
      </c>
      <c r="F44" s="273">
        <v>13383718</v>
      </c>
    </row>
    <row r="45" spans="2:6" ht="18" customHeight="1">
      <c r="B45" s="276" t="s">
        <v>136</v>
      </c>
      <c r="C45" s="277">
        <v>140653</v>
      </c>
      <c r="D45" s="277">
        <v>42404621</v>
      </c>
      <c r="E45" s="277">
        <v>882795</v>
      </c>
      <c r="F45" s="278">
        <v>326492415</v>
      </c>
    </row>
    <row r="46" spans="2:6" ht="18" customHeight="1">
      <c r="B46" s="279" t="s">
        <v>137</v>
      </c>
      <c r="C46" s="280">
        <v>2324585</v>
      </c>
      <c r="D46" s="280">
        <v>1079621595</v>
      </c>
      <c r="E46" s="280">
        <v>5512005</v>
      </c>
      <c r="F46" s="280">
        <v>2865688726</v>
      </c>
    </row>
    <row r="47" ht="19.5" customHeight="1"/>
    <row r="49" ht="13.5">
      <c r="R49" s="28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T20" sqref="T20"/>
    </sheetView>
  </sheetViews>
  <sheetFormatPr defaultColWidth="9.00390625" defaultRowHeight="13.5"/>
  <sheetData>
    <row r="1" spans="1:20" ht="21" customHeight="1">
      <c r="A1" s="409" t="s">
        <v>240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2023-05-08T01:24:45Z</dcterms:modified>
  <cp:category/>
  <cp:version/>
  <cp:contentType/>
  <cp:contentStatus/>
</cp:coreProperties>
</file>