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(2)'!$A$1:$R$126</definedName>
  </definedNames>
  <calcPr fullCalcOnLoad="1"/>
</workbook>
</file>

<file path=xl/sharedStrings.xml><?xml version="1.0" encoding="utf-8"?>
<sst xmlns="http://schemas.openxmlformats.org/spreadsheetml/2006/main" count="430" uniqueCount="241">
  <si>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</si>
  <si>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</si>
  <si>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</si>
  <si>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</si>
  <si>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</si>
  <si>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</si>
  <si>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</si>
  <si>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</si>
  <si>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</si>
  <si>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</si>
  <si>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</si>
  <si>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</si>
  <si>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</si>
  <si>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</si>
  <si>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</si>
  <si>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</si>
  <si>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</si>
  <si>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</si>
  <si>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</si>
  <si>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</si>
  <si>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</si>
  <si>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</si>
  <si>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</si>
  <si>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</si>
  <si>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</si>
  <si>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</si>
  <si>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</si>
  <si>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</si>
  <si>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</si>
  <si>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</si>
  <si>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</si>
  <si>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</si>
  <si>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</si>
  <si>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</si>
  <si>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</si>
  <si>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</si>
  <si>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</si>
  <si>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</si>
  <si>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</si>
  <si>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</si>
  <si>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</si>
  <si>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</si>
  <si>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</si>
  <si>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</si>
  <si>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</si>
  <si>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</si>
  <si>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</si>
  <si>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</si>
  <si>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</si>
  <si>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</si>
  <si>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</si>
  <si>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</si>
  <si>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</si>
  <si>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</si>
  <si>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</si>
  <si>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</si>
  <si>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</si>
  <si>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</si>
  <si>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</si>
  <si>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</si>
  <si>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</si>
  <si>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</si>
  <si>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</si>
  <si>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</si>
  <si>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</si>
  <si>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</si>
  <si>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</si>
  <si>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</si>
  <si>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</si>
  <si>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</si>
  <si>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</si>
  <si>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</si>
  <si>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</si>
  <si>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</si>
  <si>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</si>
  <si>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</si>
  <si>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</si>
  <si>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</si>
  <si>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</si>
  <si>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</si>
  <si>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</si>
  <si>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</si>
  <si>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</si>
  <si>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</si>
  <si>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</si>
  <si>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</si>
  <si>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</si>
  <si>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</si>
  <si>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</si>
  <si>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</si>
  <si>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</si>
  <si>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</si>
  <si>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</si>
  <si>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</si>
  <si>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</si>
  <si>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</si>
  <si>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</si>
  <si>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</si>
  <si>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</si>
  <si>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</si>
  <si>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</si>
  <si>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</si>
  <si>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</si>
  <si>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</si>
  <si>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</si>
  <si>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</si>
  <si>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</si>
  <si>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</si>
  <si>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</si>
  <si>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</si>
  <si>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</si>
  <si>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</si>
  <si>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</si>
  <si>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</si>
  <si>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</si>
  <si>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</si>
  <si>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</si>
  <si>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</si>
  <si>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</si>
  <si>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</si>
  <si>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</si>
  <si>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</si>
  <si>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</si>
  <si>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</si>
  <si>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</si>
  <si>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</si>
  <si>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</si>
  <si>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</si>
  <si>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</si>
  <si>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</si>
  <si>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</si>
  <si>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</si>
  <si>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</si>
  <si>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</si>
  <si>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</si>
  <si>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</si>
  <si>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</si>
  <si>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</si>
  <si>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</si>
  <si>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</si>
  <si>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</si>
  <si>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</si>
  <si>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</si>
  <si>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</si>
  <si>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</si>
  <si>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</si>
  <si>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</si>
  <si>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</si>
  <si>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</si>
  <si>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</si>
  <si>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</si>
  <si>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</si>
  <si>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</si>
  <si>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</si>
  <si>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</si>
  <si>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</si>
  <si>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</si>
  <si>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</si>
  <si>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</si>
  <si>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</si>
  <si>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</si>
  <si>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</si>
  <si>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</si>
  <si>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</si>
  <si>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</si>
  <si>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</si>
  <si>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</si>
  <si>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</si>
  <si>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</si>
  <si>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</si>
  <si>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</si>
  <si>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</si>
  <si>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</si>
  <si>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</si>
  <si>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</si>
  <si>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</si>
  <si>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</si>
  <si>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</si>
  <si>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</si>
  <si>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</si>
  <si>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</si>
  <si>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</si>
  <si>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</si>
  <si>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</si>
  <si>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</si>
  <si>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</si>
  <si>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</si>
  <si>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</si>
  <si>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</si>
  <si>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</si>
  <si>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</si>
  <si>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</si>
  <si>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</si>
  <si>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</si>
  <si>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</si>
  <si>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</si>
  <si>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</si>
  <si>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</si>
  <si>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</si>
  <si>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</si>
  <si>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</si>
  <si>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</si>
  <si>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</si>
  <si>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</si>
  <si>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</si>
  <si>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</si>
  <si>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</si>
  <si>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</si>
  <si>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</si>
  <si>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</si>
  <si>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</si>
  <si>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</si>
  <si>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</si>
  <si>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</si>
  <si>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</si>
  <si>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</si>
  <si>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</si>
  <si>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</si>
  <si>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</si>
  <si>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</si>
  <si>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</si>
  <si>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</si>
  <si>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</si>
  <si>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</si>
  <si>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</si>
  <si>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</si>
  <si>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</si>
  <si>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</si>
  <si>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</si>
  <si>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</si>
  <si>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</si>
  <si>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2022//</t>
  </si>
  <si>
    <t>7月</t>
  </si>
  <si>
    <t>12月</t>
  </si>
  <si>
    <t>令和4年12月</t>
  </si>
  <si>
    <t>営業普通倉庫２１社統計（令和4年12月）</t>
  </si>
  <si>
    <t>令和4年12月分の営業普通倉庫の実績（主要２１社）について</t>
  </si>
  <si>
    <t>令和4年11月分</t>
  </si>
  <si>
    <t>令和3年12月分</t>
  </si>
  <si>
    <t>令和4年12月分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</si>
  <si>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236万</t>
    </r>
    <r>
      <rPr>
        <b/>
        <sz val="14"/>
        <color indexed="8"/>
        <rFont val="ＭＳ Ｐゴシック"/>
        <family val="3"/>
      </rPr>
      <t>トンで対前月比+１．４％、対前年同月比▲５．１％。</t>
    </r>
    <r>
      <rPr>
        <b/>
        <sz val="14"/>
        <rFont val="ＭＳ Ｐゴシック"/>
        <family val="3"/>
      </rPr>
      <t xml:space="preserve">
・出庫高については、数量245万トンで対前月比+５．６</t>
    </r>
    <r>
      <rPr>
        <b/>
        <sz val="14"/>
        <color indexed="8"/>
        <rFont val="ＭＳ Ｐゴシック"/>
        <family val="3"/>
      </rPr>
      <t>％、対前年同月比▲６．５％。
・保管残高については、数量</t>
    </r>
    <r>
      <rPr>
        <b/>
        <sz val="14"/>
        <color indexed="8"/>
        <rFont val="ＭＳ Ｐゴシック"/>
        <family val="3"/>
      </rPr>
      <t>542</t>
    </r>
    <r>
      <rPr>
        <b/>
        <sz val="14"/>
        <color indexed="8"/>
        <rFont val="ＭＳ Ｐゴシック"/>
        <family val="3"/>
      </rPr>
      <t xml:space="preserve">万トンで対前月比＋１.８％、対前年同月比+６．７％。
</t>
    </r>
    <r>
      <rPr>
        <b/>
        <sz val="14"/>
        <rFont val="ＭＳ Ｐゴシック"/>
        <family val="3"/>
      </rPr>
      <t xml:space="preserve">
・入庫高については、数量で対前月比で増加し、対前年同月比で減少した。金額で対前月比で増加し、対前年同月比で減少した。</t>
    </r>
    <r>
      <rPr>
        <b/>
        <sz val="14"/>
        <color indexed="8"/>
        <rFont val="ＭＳ Ｐゴシック"/>
        <family val="3"/>
      </rPr>
      <t>出庫高については、数量で対前月比で増加し、対前年同月比で減少した。金額では対前月比、対前年同月比共に増加した。保管残高は、数量で対前月比で減少し、対</t>
    </r>
    <r>
      <rPr>
        <b/>
        <sz val="14"/>
        <rFont val="ＭＳ Ｐゴシック"/>
        <family val="3"/>
      </rPr>
      <t>前年同月比共に増加した。金額では、対前月比、対前年同月比共に増加した。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</si>
</sst>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9" xfId="0" applyFont="1" applyFill="1" applyBorder="1" applyAlignment="1">
      <alignment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73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2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60" fillId="0" borderId="74" xfId="54" applyNumberFormat="1" applyFont="1" applyFill="1" applyBorder="1" applyAlignment="1">
      <alignment horizontal="right" vertical="center" wrapText="1"/>
    </xf>
    <xf numFmtId="201" fontId="60" fillId="0" borderId="75" xfId="54" applyNumberFormat="1" applyFont="1" applyFill="1" applyBorder="1" applyAlignment="1">
      <alignment horizontal="right" vertical="center" wrapText="1"/>
    </xf>
    <xf numFmtId="201" fontId="60" fillId="0" borderId="76" xfId="54" applyNumberFormat="1" applyFont="1" applyFill="1" applyBorder="1" applyAlignment="1">
      <alignment horizontal="right" vertical="center" wrapText="1"/>
    </xf>
    <xf numFmtId="201" fontId="60" fillId="0" borderId="21" xfId="54" applyNumberFormat="1" applyFont="1" applyFill="1" applyBorder="1" applyAlignment="1">
      <alignment horizontal="right" vertical="center" wrapText="1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0" borderId="7" xfId="0" applyNumberFormat="1" applyFont="1" applyFill="1" applyBorder="1" applyAlignment="1">
      <alignment/>
    </xf>
    <xf numFmtId="3" fontId="37" fillId="0" borderId="7" xfId="0" applyNumberFormat="1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35"/>
          <c:w val="0.69525"/>
          <c:h val="0.699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  <c:pt idx="5">
                  <c:v>239.6</c:v>
                </c:pt>
                <c:pt idx="6">
                  <c:v>231.1</c:v>
                </c:pt>
                <c:pt idx="7">
                  <c:v>232.5</c:v>
                </c:pt>
                <c:pt idx="8">
                  <c:v>235.8</c:v>
                </c:pt>
              </c:numCache>
            </c:numRef>
          </c:val>
          <c:smooth val="0"/>
        </c:ser>
        <c:marker val="1"/>
        <c:axId val="61796485"/>
        <c:axId val="19297454"/>
      </c:lineChart>
      <c:catAx>
        <c:axId val="61796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96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5"/>
          <c:w val="0.1612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6175"/>
          <c:w val="0.705"/>
          <c:h val="0.705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  <c:pt idx="5">
                  <c:v>550.9</c:v>
                </c:pt>
                <c:pt idx="6">
                  <c:v>551.2</c:v>
                </c:pt>
                <c:pt idx="7">
                  <c:v>551.2</c:v>
                </c:pt>
                <c:pt idx="8">
                  <c:v>541.5</c:v>
                </c:pt>
              </c:numCache>
            </c:numRef>
          </c:val>
          <c:smooth val="0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9912"/>
        <c:crosses val="autoZero"/>
        <c:auto val="1"/>
        <c:lblOffset val="100"/>
        <c:tickLblSkip val="1"/>
        <c:noMultiLvlLbl val="0"/>
      </c:catAx>
      <c:valAx>
        <c:axId val="19589912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3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16125"/>
          <c:w val="0.6645"/>
          <c:h val="0.705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  <c:pt idx="5">
                  <c:v>240.4</c:v>
                </c:pt>
                <c:pt idx="6">
                  <c:v>230.8</c:v>
                </c:pt>
                <c:pt idx="7">
                  <c:v>232.5</c:v>
                </c:pt>
                <c:pt idx="8">
                  <c:v>245.4</c:v>
                </c:pt>
              </c:numCache>
            </c:numRef>
          </c:val>
          <c:smooth val="0"/>
        </c:ser>
        <c:marker val="1"/>
        <c:axId val="42091481"/>
        <c:axId val="43279010"/>
      </c:lineChart>
      <c:catAx>
        <c:axId val="4209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010"/>
        <c:crosses val="autoZero"/>
        <c:auto val="1"/>
        <c:lblOffset val="100"/>
        <c:tickLblSkip val="1"/>
        <c:noMultiLvlLbl val="0"/>
      </c:catAx>
      <c:valAx>
        <c:axId val="4327901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91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34225"/>
          <c:w val="0.1635"/>
          <c:h val="0.3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63"/>
          <c:w val="0.703"/>
          <c:h val="0.699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  <c:pt idx="5">
                  <c:v>903.7</c:v>
                </c:pt>
                <c:pt idx="6">
                  <c:v>904.9</c:v>
                </c:pt>
                <c:pt idx="7">
                  <c:v>906.8</c:v>
                </c:pt>
                <c:pt idx="8">
                  <c:v>913</c:v>
                </c:pt>
              </c:numCache>
            </c:numRef>
          </c:val>
          <c:smooth val="0"/>
        </c:ser>
        <c:marker val="1"/>
        <c:axId val="53966771"/>
        <c:axId val="15938892"/>
      </c:lineChart>
      <c:catAx>
        <c:axId val="53966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66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5"/>
          <c:w val="0.1587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133350</xdr:rowOff>
    </xdr:from>
    <xdr:to>
      <xdr:col>7</xdr:col>
      <xdr:colOff>276225</xdr:colOff>
      <xdr:row>18</xdr:row>
      <xdr:rowOff>38100</xdr:rowOff>
    </xdr:to>
    <xdr:graphicFrame>
      <xdr:nvGraphicFramePr>
        <xdr:cNvPr id="1" name="Chart 36"/>
        <xdr:cNvGraphicFramePr/>
      </xdr:nvGraphicFramePr>
      <xdr:xfrm>
        <a:off x="228600" y="742950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19</xdr:row>
      <xdr:rowOff>38100</xdr:rowOff>
    </xdr:from>
    <xdr:to>
      <xdr:col>7</xdr:col>
      <xdr:colOff>266700</xdr:colOff>
      <xdr:row>33</xdr:row>
      <xdr:rowOff>114300</xdr:rowOff>
    </xdr:to>
    <xdr:graphicFrame>
      <xdr:nvGraphicFramePr>
        <xdr:cNvPr id="2" name="Chart 37"/>
        <xdr:cNvGraphicFramePr/>
      </xdr:nvGraphicFramePr>
      <xdr:xfrm>
        <a:off x="247650" y="3390900"/>
        <a:ext cx="4819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3</xdr:row>
      <xdr:rowOff>133350</xdr:rowOff>
    </xdr:from>
    <xdr:to>
      <xdr:col>14</xdr:col>
      <xdr:colOff>619125</xdr:colOff>
      <xdr:row>18</xdr:row>
      <xdr:rowOff>38100</xdr:rowOff>
    </xdr:to>
    <xdr:graphicFrame>
      <xdr:nvGraphicFramePr>
        <xdr:cNvPr id="3" name="Chart 38"/>
        <xdr:cNvGraphicFramePr/>
      </xdr:nvGraphicFramePr>
      <xdr:xfrm>
        <a:off x="5257800" y="742950"/>
        <a:ext cx="49625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466725</xdr:colOff>
      <xdr:row>19</xdr:row>
      <xdr:rowOff>38100</xdr:rowOff>
    </xdr:from>
    <xdr:to>
      <xdr:col>14</xdr:col>
      <xdr:colOff>647700</xdr:colOff>
      <xdr:row>33</xdr:row>
      <xdr:rowOff>142875</xdr:rowOff>
    </xdr:to>
    <xdr:graphicFrame>
      <xdr:nvGraphicFramePr>
        <xdr:cNvPr id="4" name="Chart 39"/>
        <xdr:cNvGraphicFramePr/>
      </xdr:nvGraphicFramePr>
      <xdr:xfrm>
        <a:off x="5267325" y="3390900"/>
        <a:ext cx="49815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4.4&#65374;R5.3\R4.12\21&#31038;%20R4.12%20%20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３０年度</v>
          </cell>
          <cell r="C4" t="str">
            <v>３1年度</v>
          </cell>
          <cell r="D4" t="str">
            <v>２年度</v>
          </cell>
          <cell r="E4" t="str">
            <v>３年度</v>
          </cell>
          <cell r="F4" t="str">
            <v>４年度</v>
          </cell>
          <cell r="H4" t="str">
            <v>３０年度</v>
          </cell>
          <cell r="I4" t="str">
            <v>３1年度</v>
          </cell>
          <cell r="J4" t="str">
            <v>２年度</v>
          </cell>
          <cell r="K4" t="str">
            <v>３年度</v>
          </cell>
          <cell r="L4" t="str">
            <v>４年度</v>
          </cell>
          <cell r="N4" t="str">
            <v>３０年度</v>
          </cell>
          <cell r="O4" t="str">
            <v>３1年度</v>
          </cell>
          <cell r="P4" t="str">
            <v>２年度</v>
          </cell>
          <cell r="Q4" t="str">
            <v>３年度</v>
          </cell>
          <cell r="R4" t="str">
            <v>４年度</v>
          </cell>
          <cell r="T4" t="str">
            <v>３０年度</v>
          </cell>
          <cell r="U4" t="str">
            <v>３1年度</v>
          </cell>
          <cell r="V4" t="str">
            <v>２年度</v>
          </cell>
          <cell r="W4" t="str">
            <v>３年度</v>
          </cell>
          <cell r="X4" t="str">
            <v>４年度</v>
          </cell>
        </row>
        <row r="5">
          <cell r="A5">
            <v>4</v>
          </cell>
          <cell r="B5">
            <v>242.2</v>
          </cell>
          <cell r="C5">
            <v>256.5</v>
          </cell>
          <cell r="D5">
            <v>245.5</v>
          </cell>
          <cell r="E5">
            <v>245.9</v>
          </cell>
          <cell r="F5">
            <v>241.7</v>
          </cell>
          <cell r="G5">
            <v>4</v>
          </cell>
          <cell r="H5">
            <v>490.4</v>
          </cell>
          <cell r="I5">
            <v>505.8</v>
          </cell>
          <cell r="J5">
            <v>525.2</v>
          </cell>
          <cell r="K5">
            <v>504.6</v>
          </cell>
          <cell r="L5">
            <v>518.2</v>
          </cell>
          <cell r="M5">
            <v>4</v>
          </cell>
          <cell r="N5">
            <v>243.4</v>
          </cell>
          <cell r="O5">
            <v>221.9</v>
          </cell>
          <cell r="P5">
            <v>236.1</v>
          </cell>
          <cell r="Q5">
            <v>251.6</v>
          </cell>
          <cell r="R5">
            <v>243.5</v>
          </cell>
          <cell r="S5">
            <v>4</v>
          </cell>
          <cell r="T5">
            <v>769.7</v>
          </cell>
          <cell r="U5">
            <v>778.7</v>
          </cell>
          <cell r="V5">
            <v>797.2</v>
          </cell>
          <cell r="W5">
            <v>829.5</v>
          </cell>
          <cell r="X5">
            <v>896.2</v>
          </cell>
        </row>
        <row r="6">
          <cell r="A6">
            <v>5</v>
          </cell>
          <cell r="B6">
            <v>238.1</v>
          </cell>
          <cell r="C6">
            <v>240.4</v>
          </cell>
          <cell r="D6">
            <v>215</v>
          </cell>
          <cell r="E6">
            <v>226.6</v>
          </cell>
          <cell r="F6">
            <v>219.7</v>
          </cell>
          <cell r="G6">
            <v>5</v>
          </cell>
          <cell r="H6">
            <v>504.7</v>
          </cell>
          <cell r="I6">
            <v>518.1</v>
          </cell>
          <cell r="J6">
            <v>550.3</v>
          </cell>
          <cell r="K6">
            <v>511.8</v>
          </cell>
          <cell r="L6">
            <v>526.3</v>
          </cell>
          <cell r="M6">
            <v>5</v>
          </cell>
          <cell r="N6">
            <v>223.9</v>
          </cell>
          <cell r="O6">
            <v>228.1</v>
          </cell>
          <cell r="P6">
            <v>189.9</v>
          </cell>
          <cell r="Q6">
            <v>219.4</v>
          </cell>
          <cell r="R6">
            <v>211.6</v>
          </cell>
          <cell r="S6">
            <v>5</v>
          </cell>
          <cell r="T6">
            <v>772.3</v>
          </cell>
          <cell r="U6">
            <v>778.6</v>
          </cell>
          <cell r="V6">
            <v>796.5</v>
          </cell>
          <cell r="W6">
            <v>836.3</v>
          </cell>
          <cell r="X6">
            <v>896.4</v>
          </cell>
        </row>
        <row r="7">
          <cell r="A7">
            <v>6</v>
          </cell>
          <cell r="B7">
            <v>238.1</v>
          </cell>
          <cell r="C7">
            <v>277.7</v>
          </cell>
          <cell r="D7">
            <v>236.5</v>
          </cell>
          <cell r="E7">
            <v>252.4</v>
          </cell>
          <cell r="F7">
            <v>248.7</v>
          </cell>
          <cell r="G7">
            <v>6</v>
          </cell>
          <cell r="H7">
            <v>498.4</v>
          </cell>
          <cell r="I7">
            <v>519.9</v>
          </cell>
          <cell r="J7">
            <v>547.9</v>
          </cell>
          <cell r="K7">
            <v>512.8</v>
          </cell>
          <cell r="L7">
            <v>530.8</v>
          </cell>
          <cell r="M7">
            <v>6</v>
          </cell>
          <cell r="N7">
            <v>242.8</v>
          </cell>
          <cell r="O7">
            <v>275.9</v>
          </cell>
          <cell r="P7">
            <v>238.8</v>
          </cell>
          <cell r="Q7">
            <v>252.4</v>
          </cell>
          <cell r="R7">
            <v>244.2</v>
          </cell>
          <cell r="S7">
            <v>6</v>
          </cell>
          <cell r="T7">
            <v>772.1</v>
          </cell>
          <cell r="U7">
            <v>781.9</v>
          </cell>
          <cell r="V7">
            <v>795</v>
          </cell>
          <cell r="W7">
            <v>839.1</v>
          </cell>
          <cell r="X7">
            <v>902.7</v>
          </cell>
        </row>
        <row r="8">
          <cell r="A8">
            <v>7</v>
          </cell>
          <cell r="B8">
            <v>246</v>
          </cell>
          <cell r="C8">
            <v>263.7</v>
          </cell>
          <cell r="D8">
            <v>247.5</v>
          </cell>
          <cell r="E8">
            <v>248.9</v>
          </cell>
          <cell r="F8">
            <v>259.2</v>
          </cell>
          <cell r="G8">
            <v>7</v>
          </cell>
          <cell r="H8">
            <v>494.1</v>
          </cell>
          <cell r="I8">
            <v>516.7</v>
          </cell>
          <cell r="J8">
            <v>538.4</v>
          </cell>
          <cell r="K8">
            <v>510.2</v>
          </cell>
          <cell r="L8">
            <v>546.3</v>
          </cell>
          <cell r="M8">
            <v>7</v>
          </cell>
          <cell r="N8">
            <v>250.2</v>
          </cell>
          <cell r="O8">
            <v>266.9</v>
          </cell>
          <cell r="P8">
            <v>257</v>
          </cell>
          <cell r="Q8">
            <v>251.5</v>
          </cell>
          <cell r="R8">
            <v>243.7</v>
          </cell>
          <cell r="S8">
            <v>7</v>
          </cell>
          <cell r="T8">
            <v>772.1</v>
          </cell>
          <cell r="U8">
            <v>781.4</v>
          </cell>
          <cell r="V8">
            <v>800.8</v>
          </cell>
          <cell r="W8">
            <v>837</v>
          </cell>
          <cell r="X8">
            <v>896.5</v>
          </cell>
        </row>
        <row r="9">
          <cell r="A9">
            <v>8</v>
          </cell>
          <cell r="B9">
            <v>240</v>
          </cell>
          <cell r="C9">
            <v>232.8</v>
          </cell>
          <cell r="D9">
            <v>225.3</v>
          </cell>
          <cell r="E9">
            <v>228.1</v>
          </cell>
          <cell r="F9">
            <v>246.9</v>
          </cell>
          <cell r="G9">
            <v>8</v>
          </cell>
          <cell r="H9">
            <v>491.2</v>
          </cell>
          <cell r="I9">
            <v>522.7</v>
          </cell>
          <cell r="J9">
            <v>534.1</v>
          </cell>
          <cell r="K9">
            <v>518.3</v>
          </cell>
          <cell r="L9">
            <v>551.8</v>
          </cell>
          <cell r="M9">
            <v>8</v>
          </cell>
          <cell r="N9">
            <v>242.9</v>
          </cell>
          <cell r="O9">
            <v>226.8</v>
          </cell>
          <cell r="P9">
            <v>229.6</v>
          </cell>
          <cell r="Q9">
            <v>222.5</v>
          </cell>
          <cell r="R9">
            <v>241.4</v>
          </cell>
          <cell r="S9">
            <v>8</v>
          </cell>
          <cell r="T9">
            <v>772</v>
          </cell>
          <cell r="U9">
            <v>779.9</v>
          </cell>
          <cell r="V9">
            <v>802.2</v>
          </cell>
          <cell r="W9">
            <v>843.8</v>
          </cell>
          <cell r="X9">
            <v>900</v>
          </cell>
        </row>
        <row r="10">
          <cell r="A10">
            <v>9</v>
          </cell>
          <cell r="B10">
            <v>222.7</v>
          </cell>
          <cell r="C10">
            <v>242</v>
          </cell>
          <cell r="D10">
            <v>250.9</v>
          </cell>
          <cell r="E10">
            <v>235.2</v>
          </cell>
          <cell r="F10">
            <v>239.6</v>
          </cell>
          <cell r="G10">
            <v>9</v>
          </cell>
          <cell r="H10">
            <v>484.1</v>
          </cell>
          <cell r="I10">
            <v>515.9</v>
          </cell>
          <cell r="J10">
            <v>532.5</v>
          </cell>
          <cell r="K10">
            <v>523.6</v>
          </cell>
          <cell r="L10">
            <v>550.9</v>
          </cell>
          <cell r="M10">
            <v>9</v>
          </cell>
          <cell r="N10">
            <v>229.9</v>
          </cell>
          <cell r="O10">
            <v>248.8</v>
          </cell>
          <cell r="P10">
            <v>252.5</v>
          </cell>
          <cell r="Q10">
            <v>229.8</v>
          </cell>
          <cell r="R10">
            <v>240.4</v>
          </cell>
          <cell r="S10">
            <v>9</v>
          </cell>
          <cell r="T10">
            <v>772</v>
          </cell>
          <cell r="U10">
            <v>780.4</v>
          </cell>
          <cell r="V10">
            <v>806.6</v>
          </cell>
          <cell r="W10">
            <v>850.7</v>
          </cell>
          <cell r="X10">
            <v>903.7</v>
          </cell>
        </row>
        <row r="11">
          <cell r="A11">
            <v>10</v>
          </cell>
          <cell r="B11">
            <v>253.6</v>
          </cell>
          <cell r="C11">
            <v>272.8</v>
          </cell>
          <cell r="D11">
            <v>257.9</v>
          </cell>
          <cell r="E11">
            <v>229.8</v>
          </cell>
          <cell r="F11">
            <v>231.1</v>
          </cell>
          <cell r="G11">
            <v>10</v>
          </cell>
          <cell r="H11">
            <v>490</v>
          </cell>
          <cell r="I11">
            <v>516.8</v>
          </cell>
          <cell r="J11">
            <v>533.4</v>
          </cell>
          <cell r="K11">
            <v>518.9</v>
          </cell>
          <cell r="L11">
            <v>551.2</v>
          </cell>
          <cell r="M11">
            <v>10</v>
          </cell>
          <cell r="N11">
            <v>247.7</v>
          </cell>
          <cell r="O11">
            <v>271.9</v>
          </cell>
          <cell r="P11">
            <v>257.1</v>
          </cell>
          <cell r="Q11">
            <v>232.5</v>
          </cell>
          <cell r="R11">
            <v>230.8</v>
          </cell>
          <cell r="S11">
            <v>10</v>
          </cell>
          <cell r="T11">
            <v>771.8</v>
          </cell>
          <cell r="U11">
            <v>781.5</v>
          </cell>
          <cell r="V11">
            <v>808.5</v>
          </cell>
          <cell r="W11">
            <v>846.3</v>
          </cell>
          <cell r="X11">
            <v>904.9</v>
          </cell>
        </row>
        <row r="12">
          <cell r="A12">
            <v>11</v>
          </cell>
          <cell r="B12">
            <v>277.8</v>
          </cell>
          <cell r="C12">
            <v>260.7</v>
          </cell>
          <cell r="D12">
            <v>231.8</v>
          </cell>
          <cell r="E12">
            <v>244</v>
          </cell>
          <cell r="F12">
            <v>232.5</v>
          </cell>
          <cell r="G12">
            <v>11</v>
          </cell>
          <cell r="H12">
            <v>498.9</v>
          </cell>
          <cell r="I12">
            <v>522.5</v>
          </cell>
          <cell r="J12">
            <v>520.6</v>
          </cell>
          <cell r="K12">
            <v>521.5</v>
          </cell>
          <cell r="L12">
            <v>551.2</v>
          </cell>
          <cell r="M12">
            <v>11</v>
          </cell>
          <cell r="N12">
            <v>268.8</v>
          </cell>
          <cell r="O12">
            <v>255</v>
          </cell>
          <cell r="P12">
            <v>244.5</v>
          </cell>
          <cell r="Q12">
            <v>241.3</v>
          </cell>
          <cell r="R12">
            <v>232.5</v>
          </cell>
          <cell r="S12">
            <v>11</v>
          </cell>
          <cell r="T12">
            <v>773.5</v>
          </cell>
          <cell r="U12">
            <v>781.8</v>
          </cell>
          <cell r="V12">
            <v>822.6</v>
          </cell>
          <cell r="W12">
            <v>890.7</v>
          </cell>
          <cell r="X12">
            <v>906.8</v>
          </cell>
        </row>
        <row r="13">
          <cell r="A13">
            <v>12</v>
          </cell>
          <cell r="B13">
            <v>247</v>
          </cell>
          <cell r="C13">
            <v>265.5</v>
          </cell>
          <cell r="D13">
            <v>255.3</v>
          </cell>
          <cell r="E13">
            <v>248.4</v>
          </cell>
          <cell r="F13">
            <v>235.8</v>
          </cell>
          <cell r="G13">
            <v>12</v>
          </cell>
          <cell r="H13">
            <v>492</v>
          </cell>
          <cell r="I13">
            <v>517.2</v>
          </cell>
          <cell r="J13">
            <v>513.9</v>
          </cell>
          <cell r="K13">
            <v>507.5</v>
          </cell>
          <cell r="L13">
            <v>541.5</v>
          </cell>
          <cell r="M13">
            <v>12</v>
          </cell>
          <cell r="N13">
            <v>253.9</v>
          </cell>
          <cell r="O13">
            <v>270.8</v>
          </cell>
          <cell r="P13">
            <v>262.4</v>
          </cell>
          <cell r="Q13">
            <v>262.5</v>
          </cell>
          <cell r="R13">
            <v>245.4</v>
          </cell>
          <cell r="S13">
            <v>12</v>
          </cell>
          <cell r="T13">
            <v>773.6</v>
          </cell>
          <cell r="U13">
            <v>787.5</v>
          </cell>
          <cell r="V13">
            <v>859.8</v>
          </cell>
          <cell r="W13">
            <v>894.5</v>
          </cell>
          <cell r="X13">
            <v>913</v>
          </cell>
        </row>
        <row r="14">
          <cell r="A14">
            <v>1</v>
          </cell>
          <cell r="B14">
            <v>231.8</v>
          </cell>
          <cell r="C14">
            <v>242.9</v>
          </cell>
          <cell r="D14">
            <v>220</v>
          </cell>
          <cell r="E14">
            <v>215.8</v>
          </cell>
          <cell r="G14">
            <v>1</v>
          </cell>
          <cell r="H14">
            <v>515.5</v>
          </cell>
          <cell r="I14">
            <v>525.4</v>
          </cell>
          <cell r="J14">
            <v>527.6</v>
          </cell>
          <cell r="K14">
            <v>518.7</v>
          </cell>
          <cell r="M14">
            <v>1</v>
          </cell>
          <cell r="N14">
            <v>208.3</v>
          </cell>
          <cell r="O14">
            <v>234.8</v>
          </cell>
          <cell r="P14">
            <v>206.3</v>
          </cell>
          <cell r="Q14">
            <v>204.6</v>
          </cell>
          <cell r="S14">
            <v>1</v>
          </cell>
          <cell r="T14">
            <v>775.4</v>
          </cell>
          <cell r="U14">
            <v>790.4</v>
          </cell>
          <cell r="V14">
            <v>828.1</v>
          </cell>
          <cell r="W14">
            <v>898.5</v>
          </cell>
        </row>
        <row r="15">
          <cell r="A15">
            <v>2</v>
          </cell>
          <cell r="B15">
            <v>219.4</v>
          </cell>
          <cell r="C15">
            <v>224.3</v>
          </cell>
          <cell r="D15">
            <v>220</v>
          </cell>
          <cell r="E15">
            <v>212</v>
          </cell>
          <cell r="G15">
            <v>2</v>
          </cell>
          <cell r="H15">
            <v>519.5</v>
          </cell>
          <cell r="I15">
            <v>521</v>
          </cell>
          <cell r="J15">
            <v>520</v>
          </cell>
          <cell r="K15">
            <v>523.3</v>
          </cell>
          <cell r="M15">
            <v>2</v>
          </cell>
          <cell r="N15">
            <v>215.4</v>
          </cell>
          <cell r="O15">
            <v>228.6</v>
          </cell>
          <cell r="P15">
            <v>228</v>
          </cell>
          <cell r="Q15">
            <v>207.3</v>
          </cell>
          <cell r="S15">
            <v>2</v>
          </cell>
          <cell r="T15">
            <v>774.4</v>
          </cell>
          <cell r="U15">
            <v>793.2</v>
          </cell>
          <cell r="V15">
            <v>824.2</v>
          </cell>
          <cell r="W15">
            <v>908.5</v>
          </cell>
        </row>
        <row r="16">
          <cell r="A16">
            <v>3</v>
          </cell>
          <cell r="B16">
            <v>234.7</v>
          </cell>
          <cell r="C16">
            <v>252</v>
          </cell>
          <cell r="D16">
            <v>257</v>
          </cell>
          <cell r="E16">
            <v>248.9</v>
          </cell>
          <cell r="G16">
            <v>3</v>
          </cell>
          <cell r="H16">
            <v>466.8</v>
          </cell>
          <cell r="I16">
            <v>515.8</v>
          </cell>
          <cell r="J16">
            <v>510</v>
          </cell>
          <cell r="K16">
            <v>520</v>
          </cell>
          <cell r="M16">
            <v>3</v>
          </cell>
          <cell r="N16">
            <v>287.5</v>
          </cell>
          <cell r="O16">
            <v>257.2</v>
          </cell>
          <cell r="P16">
            <v>258</v>
          </cell>
          <cell r="Q16">
            <v>252.3</v>
          </cell>
          <cell r="S16">
            <v>3</v>
          </cell>
          <cell r="T16">
            <v>776.5</v>
          </cell>
          <cell r="U16">
            <v>794.9</v>
          </cell>
          <cell r="V16">
            <v>829.5</v>
          </cell>
          <cell r="W16">
            <v>898.6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">
      <selection activeCell="M12" sqref="M12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90" t="s">
        <v>236</v>
      </c>
      <c r="B1" s="390"/>
      <c r="C1" s="390"/>
      <c r="D1" s="390"/>
      <c r="E1" s="390"/>
      <c r="F1" s="390"/>
      <c r="G1" s="390"/>
      <c r="H1" s="390"/>
      <c r="I1" s="390"/>
      <c r="J1" s="390"/>
    </row>
    <row r="2" ht="14.25">
      <c r="C2" s="1" t="s">
        <v>5</v>
      </c>
    </row>
    <row r="3" spans="5:10" ht="14.25">
      <c r="E3" s="5"/>
      <c r="F3" s="391" t="s">
        <v>231</v>
      </c>
      <c r="G3" s="391"/>
      <c r="H3" s="391"/>
      <c r="I3" s="391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210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92" t="s">
        <v>240</v>
      </c>
      <c r="B8" s="393"/>
      <c r="C8" s="393"/>
      <c r="D8" s="393"/>
      <c r="E8" s="393"/>
      <c r="F8" s="393"/>
      <c r="G8" s="393"/>
      <c r="H8" s="393"/>
      <c r="I8" s="393"/>
      <c r="J8" s="394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95" t="s">
        <v>1</v>
      </c>
      <c r="D11" s="396"/>
      <c r="E11" s="397" t="s">
        <v>16</v>
      </c>
      <c r="F11" s="398"/>
      <c r="G11" s="399"/>
      <c r="H11" s="397" t="s">
        <v>17</v>
      </c>
      <c r="I11" s="398"/>
      <c r="J11" s="399"/>
    </row>
    <row r="12" spans="1:10" s="3" customFormat="1" ht="26.25" customHeight="1" thickBot="1">
      <c r="A12" s="14"/>
      <c r="B12" s="15" t="s">
        <v>10</v>
      </c>
      <c r="C12" s="384" t="s">
        <v>239</v>
      </c>
      <c r="D12" s="385"/>
      <c r="E12" s="16" t="s">
        <v>23</v>
      </c>
      <c r="F12" s="384" t="s">
        <v>237</v>
      </c>
      <c r="G12" s="385"/>
      <c r="H12" s="16" t="s">
        <v>10</v>
      </c>
      <c r="I12" s="384" t="s">
        <v>238</v>
      </c>
      <c r="J12" s="385"/>
    </row>
    <row r="13" spans="1:10" ht="30" customHeight="1">
      <c r="A13" s="386" t="s">
        <v>26</v>
      </c>
      <c r="B13" s="17" t="s">
        <v>29</v>
      </c>
      <c r="C13" s="312">
        <f>'ＡＢ表 '!C29/10</f>
        <v>235.8058</v>
      </c>
      <c r="D13" s="286" t="s">
        <v>30</v>
      </c>
      <c r="E13" s="369">
        <f>('ＡＢ表 '!D29/100)-1</f>
        <v>0.014399559491264036</v>
      </c>
      <c r="F13" s="312">
        <v>232.45850000000002</v>
      </c>
      <c r="G13" s="286" t="s">
        <v>30</v>
      </c>
      <c r="H13" s="369">
        <f>('ＡＢ表 '!E29/100)-1</f>
        <v>-0.05099126313658586</v>
      </c>
      <c r="I13" s="312">
        <v>248</v>
      </c>
      <c r="J13" s="286" t="s">
        <v>30</v>
      </c>
    </row>
    <row r="14" spans="1:10" ht="30" customHeight="1" thickBot="1">
      <c r="A14" s="386"/>
      <c r="B14" s="18" t="s">
        <v>25</v>
      </c>
      <c r="C14" s="313">
        <f>'ＡＢ表 '!C30/100</f>
        <v>11456.287649999998</v>
      </c>
      <c r="D14" s="287" t="s">
        <v>32</v>
      </c>
      <c r="E14" s="370">
        <f>('ＡＢ表 '!D30/100)-1</f>
        <v>0.06113917163726246</v>
      </c>
      <c r="F14" s="313">
        <v>10796.21595</v>
      </c>
      <c r="G14" s="287" t="s">
        <v>32</v>
      </c>
      <c r="H14" s="370">
        <f>('ＡＢ表 '!E30/100)-1</f>
        <v>-0.0004423498668996162</v>
      </c>
      <c r="I14" s="313">
        <v>11461</v>
      </c>
      <c r="J14" s="287" t="s">
        <v>32</v>
      </c>
    </row>
    <row r="15" spans="1:10" ht="30" customHeight="1">
      <c r="A15" s="387" t="s">
        <v>34</v>
      </c>
      <c r="B15" s="19" t="s">
        <v>29</v>
      </c>
      <c r="C15" s="330">
        <f>'ＡＢ表 '!F29/10</f>
        <v>245.4526</v>
      </c>
      <c r="D15" s="286" t="s">
        <v>30</v>
      </c>
      <c r="E15" s="369">
        <f>('ＡＢ表 '!G29/100)-1</f>
        <v>0.05570284247506252</v>
      </c>
      <c r="F15" s="312">
        <v>232.5016</v>
      </c>
      <c r="G15" s="286" t="s">
        <v>30</v>
      </c>
      <c r="H15" s="369">
        <f>('ＡＢ表 '!H29/100)-1</f>
        <v>-0.06512838208935212</v>
      </c>
      <c r="I15" s="312">
        <v>263</v>
      </c>
      <c r="J15" s="286" t="s">
        <v>30</v>
      </c>
    </row>
    <row r="16" spans="1:10" ht="30" customHeight="1" thickBot="1">
      <c r="A16" s="388"/>
      <c r="B16" s="20" t="s">
        <v>25</v>
      </c>
      <c r="C16" s="314">
        <f>'ＡＢ表 '!F30/100</f>
        <v>11408.31897</v>
      </c>
      <c r="D16" s="288" t="s">
        <v>32</v>
      </c>
      <c r="E16" s="370">
        <f>('ＡＢ表 '!G30/100)-1</f>
        <v>0.057257515246254886</v>
      </c>
      <c r="F16" s="314">
        <v>10790.48274</v>
      </c>
      <c r="G16" s="288" t="s">
        <v>32</v>
      </c>
      <c r="H16" s="370">
        <f>('ＡＢ表 '!H30/100)-1</f>
        <v>0.02096991649660751</v>
      </c>
      <c r="I16" s="314">
        <v>11174</v>
      </c>
      <c r="J16" s="288" t="s">
        <v>32</v>
      </c>
    </row>
    <row r="17" spans="1:13" ht="30" customHeight="1">
      <c r="A17" s="389" t="s">
        <v>40</v>
      </c>
      <c r="B17" s="17" t="s">
        <v>29</v>
      </c>
      <c r="C17" s="312">
        <f>'ＡＢ表 '!C42/10</f>
        <v>541.5537</v>
      </c>
      <c r="D17" s="286" t="s">
        <v>30</v>
      </c>
      <c r="E17" s="369">
        <f>('ＡＢ表 '!D42/100)-1</f>
        <v>-0.017501435503051943</v>
      </c>
      <c r="F17" s="312">
        <v>551.2005</v>
      </c>
      <c r="G17" s="286" t="s">
        <v>30</v>
      </c>
      <c r="H17" s="368">
        <f>('ＡＢ表 '!E42/100)-1</f>
        <v>0.06706225168694635</v>
      </c>
      <c r="I17" s="330">
        <v>508</v>
      </c>
      <c r="J17" s="286" t="s">
        <v>30</v>
      </c>
      <c r="L17" s="21"/>
      <c r="M17" s="21"/>
    </row>
    <row r="18" spans="1:10" ht="30" customHeight="1" thickBot="1">
      <c r="A18" s="384"/>
      <c r="B18" s="20" t="s">
        <v>25</v>
      </c>
      <c r="C18" s="314">
        <f>'ＡＢ表 '!C43/100</f>
        <v>28704.85594</v>
      </c>
      <c r="D18" s="288" t="s">
        <v>32</v>
      </c>
      <c r="E18" s="370">
        <f>('ＡＢ表 '!D43/100)-1</f>
        <v>0.0016738970832661515</v>
      </c>
      <c r="F18" s="314">
        <v>28656.88726</v>
      </c>
      <c r="G18" s="288" t="s">
        <v>32</v>
      </c>
      <c r="H18" s="371">
        <f>('ＡＢ表 '!E43/100)-1</f>
        <v>0.06853804361779603</v>
      </c>
      <c r="I18" s="314">
        <v>26863</v>
      </c>
      <c r="J18" s="288" t="s">
        <v>32</v>
      </c>
    </row>
    <row r="19" spans="1:10" ht="14.25" customHeight="1">
      <c r="A19" s="380"/>
      <c r="B19" s="381"/>
      <c r="C19" s="381"/>
      <c r="D19" s="381"/>
      <c r="E19" s="381"/>
      <c r="F19" s="381"/>
      <c r="G19" s="381"/>
      <c r="H19" s="381"/>
      <c r="I19" s="381"/>
      <c r="J19" s="381"/>
    </row>
    <row r="20" ht="10.5" customHeight="1"/>
    <row r="21" spans="1:11" s="4" customFormat="1" ht="86.25" customHeight="1">
      <c r="A21" s="382" t="s">
        <v>228</v>
      </c>
      <c r="B21" s="382"/>
      <c r="C21" s="382"/>
      <c r="D21" s="382"/>
      <c r="E21" s="382"/>
      <c r="F21" s="382"/>
      <c r="G21" s="382"/>
      <c r="H21" s="382"/>
      <c r="I21" s="382"/>
      <c r="J21" s="382"/>
      <c r="K21" s="22"/>
    </row>
    <row r="22" spans="1:10" ht="21.75" customHeight="1">
      <c r="A22" s="383" t="s">
        <v>46</v>
      </c>
      <c r="B22" s="383"/>
      <c r="C22" s="383"/>
      <c r="D22" s="383"/>
      <c r="E22" s="383"/>
      <c r="F22" s="383"/>
      <c r="G22" s="383"/>
      <c r="H22" s="383"/>
      <c r="I22" s="383"/>
      <c r="J22" s="383"/>
    </row>
    <row r="23" spans="1:10" ht="14.25">
      <c r="A23" s="383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0" ht="14.25">
      <c r="A24" s="383"/>
      <c r="B24" s="383"/>
      <c r="C24" s="383"/>
      <c r="D24" s="383"/>
      <c r="E24" s="383"/>
      <c r="F24" s="383"/>
      <c r="G24" s="383"/>
      <c r="H24" s="383"/>
      <c r="I24" s="383"/>
      <c r="J24" s="383"/>
    </row>
    <row r="25" spans="1:10" ht="14.25">
      <c r="A25" s="383"/>
      <c r="B25" s="383"/>
      <c r="C25" s="383"/>
      <c r="D25" s="383"/>
      <c r="E25" s="383"/>
      <c r="F25" s="383"/>
      <c r="G25" s="383"/>
      <c r="H25" s="383"/>
      <c r="I25" s="383"/>
      <c r="J25" s="383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I13" sqref="I13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234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400" t="s">
        <v>55</v>
      </c>
      <c r="F6" s="401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9114.089918670972</v>
      </c>
      <c r="D8" s="40">
        <v>7514.264337045487</v>
      </c>
      <c r="E8" s="65">
        <v>100.6849594345186</v>
      </c>
      <c r="F8" s="42">
        <v>102.05965192788</v>
      </c>
      <c r="G8" s="23"/>
      <c r="H8" s="43"/>
    </row>
    <row r="9" spans="1:8" ht="18.75" customHeight="1">
      <c r="A9" s="37" t="s">
        <v>60</v>
      </c>
      <c r="B9" s="38" t="s">
        <v>59</v>
      </c>
      <c r="C9" s="100">
        <v>5.45</v>
      </c>
      <c r="D9" s="372">
        <v>5.45</v>
      </c>
      <c r="E9" s="65">
        <v>100</v>
      </c>
      <c r="F9" s="373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10.20064</v>
      </c>
      <c r="D10" s="40">
        <v>7.262</v>
      </c>
      <c r="E10" s="65">
        <v>100</v>
      </c>
      <c r="F10" s="42">
        <v>99.99647093422213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9129.800000000001</v>
      </c>
      <c r="D11" s="40">
        <v>7527</v>
      </c>
      <c r="E11" s="366">
        <v>100.68377582148933</v>
      </c>
      <c r="F11" s="284">
        <v>102.05604612035735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140.70564000000002</v>
      </c>
      <c r="D12" s="40">
        <v>55.935181818181825</v>
      </c>
      <c r="E12" s="65">
        <v>101.24587153586782</v>
      </c>
      <c r="F12" s="42">
        <v>100.56678224354853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119.75556</v>
      </c>
      <c r="E13" s="65">
        <v>100.00017424116612</v>
      </c>
      <c r="F13" s="42">
        <v>100.27289603284669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67" t="s">
        <v>35</v>
      </c>
      <c r="F14" s="45" t="s">
        <v>35</v>
      </c>
      <c r="G14" s="23"/>
      <c r="H14" s="43"/>
    </row>
    <row r="15" spans="1:8" ht="18.75" customHeight="1">
      <c r="A15" s="46" t="s">
        <v>223</v>
      </c>
      <c r="B15" s="47" t="s">
        <v>59</v>
      </c>
      <c r="C15" s="48">
        <v>63.43958</v>
      </c>
      <c r="D15" s="49">
        <v>55.404</v>
      </c>
      <c r="E15" s="81">
        <v>99.99733611890179</v>
      </c>
      <c r="F15" s="50">
        <v>100.51745282271483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66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70</v>
      </c>
      <c r="E20" s="59" t="s">
        <v>39</v>
      </c>
      <c r="F20" s="34"/>
      <c r="G20" s="58" t="s">
        <v>70</v>
      </c>
      <c r="H20" s="60" t="s">
        <v>39</v>
      </c>
      <c r="I20" s="24"/>
    </row>
    <row r="21" spans="1:9" ht="18.75" customHeight="1">
      <c r="A21" s="61" t="s">
        <v>72</v>
      </c>
      <c r="B21" s="62" t="s">
        <v>73</v>
      </c>
      <c r="C21" s="41">
        <v>2275.31</v>
      </c>
      <c r="D21" s="39">
        <v>100.17024420159343</v>
      </c>
      <c r="E21" s="63">
        <v>94.50900641576801</v>
      </c>
      <c r="F21" s="41">
        <v>2364.849</v>
      </c>
      <c r="G21" s="303">
        <v>105.67079546368537</v>
      </c>
      <c r="H21" s="42">
        <v>92.9876540685581</v>
      </c>
      <c r="I21" s="24"/>
    </row>
    <row r="22" spans="1:9" ht="18.75" customHeight="1">
      <c r="A22" s="64" t="s">
        <v>76</v>
      </c>
      <c r="B22" s="62" t="s">
        <v>77</v>
      </c>
      <c r="C22" s="65">
        <v>1123467.603</v>
      </c>
      <c r="D22" s="39">
        <v>105.7068494554608</v>
      </c>
      <c r="E22" s="63">
        <v>100.11671414658667</v>
      </c>
      <c r="F22" s="41">
        <v>1120230.32</v>
      </c>
      <c r="G22" s="303">
        <v>105.91012416278716</v>
      </c>
      <c r="H22" s="42">
        <v>102.30342623905759</v>
      </c>
      <c r="I22" s="24"/>
    </row>
    <row r="23" spans="1:9" ht="18.75" customHeight="1">
      <c r="A23" s="61" t="s">
        <v>78</v>
      </c>
      <c r="B23" s="62" t="s">
        <v>73</v>
      </c>
      <c r="C23" s="65">
        <v>27.663</v>
      </c>
      <c r="D23" s="39">
        <v>138.8008028098344</v>
      </c>
      <c r="E23" s="63">
        <v>67.14809330776514</v>
      </c>
      <c r="F23" s="41">
        <v>24.859</v>
      </c>
      <c r="G23" s="303">
        <v>92.83020277082788</v>
      </c>
      <c r="H23" s="42">
        <v>73.21375979266065</v>
      </c>
      <c r="I23" s="24"/>
    </row>
    <row r="24" spans="1:9" ht="18.75" customHeight="1">
      <c r="A24" s="64" t="s">
        <v>76</v>
      </c>
      <c r="B24" s="62" t="s">
        <v>77</v>
      </c>
      <c r="C24" s="65">
        <v>7910.707</v>
      </c>
      <c r="D24" s="39">
        <v>139.6382333794163</v>
      </c>
      <c r="E24" s="63">
        <v>76.10725680853741</v>
      </c>
      <c r="F24" s="41">
        <v>7391.135</v>
      </c>
      <c r="G24" s="303">
        <v>95.74983929710979</v>
      </c>
      <c r="H24" s="42">
        <v>84.99087034650137</v>
      </c>
      <c r="I24" s="24"/>
    </row>
    <row r="25" spans="1:9" ht="18.75" customHeight="1">
      <c r="A25" s="61" t="s">
        <v>79</v>
      </c>
      <c r="B25" s="62" t="s">
        <v>73</v>
      </c>
      <c r="C25" s="65">
        <v>37.605</v>
      </c>
      <c r="D25" s="39">
        <v>224.57449985070167</v>
      </c>
      <c r="E25" s="63">
        <v>185.61204343534058</v>
      </c>
      <c r="F25" s="41">
        <v>49.853</v>
      </c>
      <c r="G25" s="303">
        <v>110.93235425011126</v>
      </c>
      <c r="H25" s="42">
        <v>149.76717637516148</v>
      </c>
      <c r="I25" s="24"/>
    </row>
    <row r="26" spans="1:9" ht="18.75" customHeight="1">
      <c r="A26" s="61" t="s">
        <v>76</v>
      </c>
      <c r="B26" s="62" t="s">
        <v>77</v>
      </c>
      <c r="C26" s="65">
        <v>2312.623</v>
      </c>
      <c r="D26" s="39">
        <v>339.7713331991461</v>
      </c>
      <c r="E26" s="63">
        <v>152.03612383398604</v>
      </c>
      <c r="F26" s="41">
        <v>3019.601</v>
      </c>
      <c r="G26" s="303">
        <v>108.22391835254264</v>
      </c>
      <c r="H26" s="42">
        <v>159.0350144467115</v>
      </c>
      <c r="I26" s="24"/>
    </row>
    <row r="27" spans="1:9" ht="18.75" customHeight="1">
      <c r="A27" s="66" t="s">
        <v>80</v>
      </c>
      <c r="B27" s="62" t="s">
        <v>73</v>
      </c>
      <c r="C27" s="65">
        <v>17.48</v>
      </c>
      <c r="D27" s="39">
        <v>106.15169733406206</v>
      </c>
      <c r="E27" s="63">
        <v>110.66092681691569</v>
      </c>
      <c r="F27" s="41">
        <v>14.965</v>
      </c>
      <c r="G27" s="303">
        <v>97.44741811551737</v>
      </c>
      <c r="H27" s="42">
        <v>99.13878767803908</v>
      </c>
      <c r="I27" s="24"/>
    </row>
    <row r="28" spans="1:9" ht="18.75" customHeight="1">
      <c r="A28" s="61" t="s">
        <v>76</v>
      </c>
      <c r="B28" s="67" t="s">
        <v>77</v>
      </c>
      <c r="C28" s="68">
        <v>11937.832</v>
      </c>
      <c r="D28" s="69">
        <v>114.11287794089982</v>
      </c>
      <c r="E28" s="70">
        <v>98.96553939589384</v>
      </c>
      <c r="F28" s="71">
        <v>10190.841</v>
      </c>
      <c r="G28" s="304">
        <v>94.17618716429976</v>
      </c>
      <c r="H28" s="72">
        <v>86.38213659728581</v>
      </c>
      <c r="I28" s="24"/>
    </row>
    <row r="29" spans="1:9" ht="18.75" customHeight="1">
      <c r="A29" s="73" t="s">
        <v>81</v>
      </c>
      <c r="B29" s="74" t="s">
        <v>73</v>
      </c>
      <c r="C29" s="75">
        <v>2358.058</v>
      </c>
      <c r="D29" s="282">
        <v>101.4399559491264</v>
      </c>
      <c r="E29" s="76">
        <v>94.90087368634141</v>
      </c>
      <c r="F29" s="77">
        <v>2454.526</v>
      </c>
      <c r="G29" s="305">
        <v>105.57028424750625</v>
      </c>
      <c r="H29" s="78">
        <v>93.48716179106479</v>
      </c>
      <c r="I29" s="24"/>
    </row>
    <row r="30" spans="1:9" ht="18.75" customHeight="1">
      <c r="A30" s="79" t="s">
        <v>2</v>
      </c>
      <c r="B30" s="80" t="s">
        <v>77</v>
      </c>
      <c r="C30" s="81">
        <v>1145628.765</v>
      </c>
      <c r="D30" s="283">
        <v>106.11391716372624</v>
      </c>
      <c r="E30" s="82">
        <v>99.95576501331004</v>
      </c>
      <c r="F30" s="83">
        <v>1140831.897</v>
      </c>
      <c r="G30" s="306">
        <v>105.7257515246255</v>
      </c>
      <c r="H30" s="84">
        <v>102.09699164966075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5"/>
      <c r="H31" s="23"/>
      <c r="I31" s="24"/>
      <c r="K31" s="86"/>
    </row>
    <row r="32" spans="1:9" ht="18.75" customHeight="1">
      <c r="A32" s="87"/>
      <c r="B32" s="88" t="s">
        <v>19</v>
      </c>
      <c r="C32" s="54" t="s">
        <v>40</v>
      </c>
      <c r="D32" s="89"/>
      <c r="E32" s="90"/>
      <c r="F32" s="91" t="s">
        <v>82</v>
      </c>
      <c r="G32" s="23"/>
      <c r="H32" s="23"/>
      <c r="I32" s="24"/>
    </row>
    <row r="33" spans="1:9" ht="25.5" customHeight="1">
      <c r="A33" s="92" t="s">
        <v>56</v>
      </c>
      <c r="B33" s="93"/>
      <c r="C33" s="33"/>
      <c r="D33" s="58" t="s">
        <v>70</v>
      </c>
      <c r="E33" s="94" t="s">
        <v>39</v>
      </c>
      <c r="F33" s="95" t="s">
        <v>37</v>
      </c>
      <c r="G33" s="23"/>
      <c r="H33" s="23"/>
      <c r="I33" s="24"/>
    </row>
    <row r="34" spans="1:9" ht="18.75" customHeight="1">
      <c r="A34" s="96" t="s">
        <v>72</v>
      </c>
      <c r="B34" s="97" t="s">
        <v>73</v>
      </c>
      <c r="C34" s="39">
        <v>5204.25</v>
      </c>
      <c r="D34" s="39">
        <v>98.308602779597</v>
      </c>
      <c r="E34" s="39">
        <v>106.01420947912786</v>
      </c>
      <c r="F34" s="98">
        <v>44.20024539821199</v>
      </c>
      <c r="G34" s="23"/>
      <c r="H34" s="23"/>
      <c r="I34" s="24"/>
    </row>
    <row r="35" spans="1:9" ht="18.75" customHeight="1">
      <c r="A35" s="99" t="s">
        <v>76</v>
      </c>
      <c r="B35" s="97" t="s">
        <v>77</v>
      </c>
      <c r="C35" s="100">
        <v>2812700.74</v>
      </c>
      <c r="D35" s="39">
        <v>100.11522780237394</v>
      </c>
      <c r="E35" s="39">
        <v>106.61063680746463</v>
      </c>
      <c r="F35" s="101" t="s">
        <v>35</v>
      </c>
      <c r="G35" s="102"/>
      <c r="I35" s="24"/>
    </row>
    <row r="36" spans="1:9" ht="18.75" customHeight="1">
      <c r="A36" s="96" t="s">
        <v>78</v>
      </c>
      <c r="B36" s="97" t="s">
        <v>73</v>
      </c>
      <c r="C36" s="100">
        <v>104.395</v>
      </c>
      <c r="D36" s="39">
        <v>102.76008701558209</v>
      </c>
      <c r="E36" s="39">
        <v>116.16094179434968</v>
      </c>
      <c r="F36" s="98">
        <v>25.49784936840368</v>
      </c>
      <c r="G36" s="102"/>
      <c r="H36" s="102"/>
      <c r="I36" s="24"/>
    </row>
    <row r="37" spans="1:9" ht="18.75" customHeight="1">
      <c r="A37" s="99" t="s">
        <v>76</v>
      </c>
      <c r="B37" s="97" t="s">
        <v>77</v>
      </c>
      <c r="C37" s="100">
        <v>31651.887</v>
      </c>
      <c r="D37" s="39">
        <v>101.66891540189029</v>
      </c>
      <c r="E37" s="39">
        <v>136.88295146852377</v>
      </c>
      <c r="F37" s="101" t="s">
        <v>35</v>
      </c>
      <c r="G37" s="402" t="s">
        <v>83</v>
      </c>
      <c r="H37" s="403"/>
      <c r="I37" s="24"/>
    </row>
    <row r="38" spans="1:9" ht="18.75" customHeight="1">
      <c r="A38" s="96" t="s">
        <v>79</v>
      </c>
      <c r="B38" s="97" t="s">
        <v>73</v>
      </c>
      <c r="C38" s="100">
        <v>74.435</v>
      </c>
      <c r="D38" s="39">
        <v>85.87035520228879</v>
      </c>
      <c r="E38" s="39">
        <v>150.8797178416508</v>
      </c>
      <c r="F38" s="98">
        <v>54.28195484055165</v>
      </c>
      <c r="G38" s="402"/>
      <c r="H38" s="403"/>
      <c r="I38" s="24"/>
    </row>
    <row r="39" spans="1:9" ht="18.75" customHeight="1">
      <c r="A39" s="96" t="s">
        <v>76</v>
      </c>
      <c r="B39" s="97" t="s">
        <v>77</v>
      </c>
      <c r="C39" s="100">
        <v>3561.455</v>
      </c>
      <c r="D39" s="100">
        <v>83.43705992339578</v>
      </c>
      <c r="E39" s="100">
        <v>153.3419186948184</v>
      </c>
      <c r="F39" s="101" t="s">
        <v>35</v>
      </c>
      <c r="G39" s="402"/>
      <c r="H39" s="403"/>
      <c r="I39" s="24"/>
    </row>
    <row r="40" spans="1:9" ht="18.75" customHeight="1">
      <c r="A40" s="103" t="s">
        <v>80</v>
      </c>
      <c r="B40" s="97" t="s">
        <v>73</v>
      </c>
      <c r="C40" s="100">
        <v>32.457</v>
      </c>
      <c r="D40" s="39">
        <v>108.39957250684658</v>
      </c>
      <c r="E40" s="39">
        <v>120.3582155968406</v>
      </c>
      <c r="F40" s="98">
        <v>51.99602557733297</v>
      </c>
      <c r="G40" s="402"/>
      <c r="H40" s="403"/>
      <c r="I40" s="24"/>
    </row>
    <row r="41" spans="1:9" ht="18.75" customHeight="1">
      <c r="A41" s="96" t="s">
        <v>76</v>
      </c>
      <c r="B41" s="104" t="s">
        <v>77</v>
      </c>
      <c r="C41" s="105">
        <v>22571.512</v>
      </c>
      <c r="D41" s="69">
        <v>108.3891053244394</v>
      </c>
      <c r="E41" s="69">
        <v>99.74784091545857</v>
      </c>
      <c r="F41" s="106" t="s">
        <v>35</v>
      </c>
      <c r="G41" s="402"/>
      <c r="H41" s="403"/>
      <c r="I41" s="24"/>
    </row>
    <row r="42" spans="1:9" ht="18.75" customHeight="1">
      <c r="A42" s="107" t="s">
        <v>81</v>
      </c>
      <c r="B42" s="108" t="s">
        <v>73</v>
      </c>
      <c r="C42" s="109">
        <v>5415.537</v>
      </c>
      <c r="D42" s="282">
        <v>98.2498564496948</v>
      </c>
      <c r="E42" s="110">
        <v>106.70622516869463</v>
      </c>
      <c r="F42" s="111">
        <v>44.040864816625735</v>
      </c>
      <c r="G42" s="402"/>
      <c r="H42" s="403"/>
      <c r="I42" s="24"/>
    </row>
    <row r="43" spans="1:9" ht="18.75" customHeight="1">
      <c r="A43" s="112" t="s">
        <v>2</v>
      </c>
      <c r="B43" s="113" t="s">
        <v>77</v>
      </c>
      <c r="C43" s="114">
        <v>2870485.594</v>
      </c>
      <c r="D43" s="283">
        <v>100.16738970832661</v>
      </c>
      <c r="E43" s="115">
        <v>106.85380436177961</v>
      </c>
      <c r="F43" s="116" t="s">
        <v>35</v>
      </c>
      <c r="G43" s="402"/>
      <c r="H43" s="403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5" activePane="bottomLeft" state="frozen"/>
      <selection pane="topLeft" activeCell="B47" sqref="B47"/>
      <selection pane="bottomLeft" activeCell="E1" sqref="E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7" t="s">
        <v>84</v>
      </c>
      <c r="B1" s="117" t="s">
        <v>85</v>
      </c>
      <c r="C1" s="117"/>
      <c r="D1" s="117"/>
      <c r="E1" s="117" t="str">
        <f>'ＡＢ表 '!D4</f>
        <v>令和4年12月</v>
      </c>
      <c r="F1" s="117"/>
      <c r="G1" s="117"/>
      <c r="H1" s="117"/>
      <c r="I1" s="117"/>
      <c r="J1" s="117"/>
    </row>
    <row r="2" spans="1:10" ht="18.75" customHeight="1">
      <c r="A2" s="87"/>
      <c r="B2" s="118" t="s">
        <v>86</v>
      </c>
      <c r="C2" s="119"/>
      <c r="D2" s="120" t="s">
        <v>87</v>
      </c>
      <c r="E2" s="120"/>
      <c r="F2" s="121"/>
      <c r="G2" s="120"/>
      <c r="H2" s="120" t="s">
        <v>88</v>
      </c>
      <c r="I2" s="120"/>
      <c r="J2" s="122"/>
    </row>
    <row r="3" spans="1:10" ht="18.75" customHeight="1">
      <c r="A3" s="123"/>
      <c r="B3" s="124"/>
      <c r="C3" s="104" t="s">
        <v>89</v>
      </c>
      <c r="D3" s="104" t="s">
        <v>91</v>
      </c>
      <c r="E3" s="104" t="s">
        <v>93</v>
      </c>
      <c r="F3" s="104" t="s">
        <v>94</v>
      </c>
      <c r="G3" s="104" t="s">
        <v>89</v>
      </c>
      <c r="H3" s="104" t="s">
        <v>91</v>
      </c>
      <c r="I3" s="125" t="s">
        <v>93</v>
      </c>
      <c r="J3" s="126" t="s">
        <v>94</v>
      </c>
    </row>
    <row r="4" spans="1:10" ht="18.75" customHeight="1">
      <c r="A4" s="92"/>
      <c r="B4" s="93" t="s">
        <v>42</v>
      </c>
      <c r="C4" s="113" t="s">
        <v>97</v>
      </c>
      <c r="D4" s="113" t="s">
        <v>96</v>
      </c>
      <c r="E4" s="113" t="s">
        <v>99</v>
      </c>
      <c r="F4" s="127" t="s">
        <v>101</v>
      </c>
      <c r="G4" s="128" t="s">
        <v>97</v>
      </c>
      <c r="H4" s="113" t="s">
        <v>96</v>
      </c>
      <c r="I4" s="113" t="s">
        <v>99</v>
      </c>
      <c r="J4" s="129" t="s">
        <v>103</v>
      </c>
    </row>
    <row r="5" spans="1:10" ht="18.75" customHeight="1">
      <c r="A5" s="130">
        <v>1</v>
      </c>
      <c r="B5" s="131" t="s">
        <v>104</v>
      </c>
      <c r="C5" s="332">
        <v>27.863</v>
      </c>
      <c r="D5" s="333">
        <v>88.66789714867616</v>
      </c>
      <c r="E5" s="333">
        <v>136.25605164066704</v>
      </c>
      <c r="F5" s="334">
        <v>5166.683</v>
      </c>
      <c r="G5" s="332">
        <v>171.784</v>
      </c>
      <c r="H5" s="333">
        <v>97.16289592760181</v>
      </c>
      <c r="I5" s="333">
        <v>92.1790737232975</v>
      </c>
      <c r="J5" s="335">
        <v>37136.382</v>
      </c>
    </row>
    <row r="6" spans="1:10" ht="18.75" customHeight="1">
      <c r="A6" s="132">
        <v>2</v>
      </c>
      <c r="B6" s="133" t="s">
        <v>105</v>
      </c>
      <c r="C6" s="332">
        <v>17.408</v>
      </c>
      <c r="D6" s="333">
        <v>330.0720515737581</v>
      </c>
      <c r="E6" s="333">
        <v>292.42398790525783</v>
      </c>
      <c r="F6" s="334">
        <v>830.593</v>
      </c>
      <c r="G6" s="332">
        <v>61.241</v>
      </c>
      <c r="H6" s="333">
        <v>81.37365630688689</v>
      </c>
      <c r="I6" s="333">
        <v>130.17813111130005</v>
      </c>
      <c r="J6" s="335">
        <v>4396.076</v>
      </c>
    </row>
    <row r="7" spans="1:10" ht="18.75" customHeight="1">
      <c r="A7" s="132">
        <v>3</v>
      </c>
      <c r="B7" s="133" t="s">
        <v>106</v>
      </c>
      <c r="C7" s="332">
        <v>12.232</v>
      </c>
      <c r="D7" s="333">
        <v>99.22933398231524</v>
      </c>
      <c r="E7" s="333">
        <v>803.1516743269862</v>
      </c>
      <c r="F7" s="334">
        <v>796.901</v>
      </c>
      <c r="G7" s="332">
        <v>25.485</v>
      </c>
      <c r="H7" s="333">
        <v>117.74625762335982</v>
      </c>
      <c r="I7" s="333">
        <v>229.5945945945946</v>
      </c>
      <c r="J7" s="335">
        <v>1509.751</v>
      </c>
    </row>
    <row r="8" spans="1:10" ht="18.75" customHeight="1">
      <c r="A8" s="132">
        <v>4</v>
      </c>
      <c r="B8" s="133" t="s">
        <v>107</v>
      </c>
      <c r="C8" s="332">
        <v>18.101</v>
      </c>
      <c r="D8" s="333">
        <v>103.64750343563902</v>
      </c>
      <c r="E8" s="333">
        <v>120.8263800814365</v>
      </c>
      <c r="F8" s="334">
        <v>2737.701</v>
      </c>
      <c r="G8" s="332">
        <v>68.658</v>
      </c>
      <c r="H8" s="333">
        <v>103.3352397579844</v>
      </c>
      <c r="I8" s="333">
        <v>105.50271217173501</v>
      </c>
      <c r="J8" s="336">
        <v>11200.546</v>
      </c>
    </row>
    <row r="9" spans="1:10" ht="18.75" customHeight="1">
      <c r="A9" s="132">
        <v>5</v>
      </c>
      <c r="B9" s="133" t="s">
        <v>12</v>
      </c>
      <c r="C9" s="332">
        <v>0.806</v>
      </c>
      <c r="D9" s="333">
        <v>74.42289935364728</v>
      </c>
      <c r="E9" s="333">
        <v>78.48101265822784</v>
      </c>
      <c r="F9" s="334">
        <v>640.448</v>
      </c>
      <c r="G9" s="332">
        <v>6.989</v>
      </c>
      <c r="H9" s="333">
        <v>99.51587640609426</v>
      </c>
      <c r="I9" s="333">
        <v>119.90049751243781</v>
      </c>
      <c r="J9" s="335">
        <v>5743.141</v>
      </c>
    </row>
    <row r="10" spans="1:10" ht="18.75" customHeight="1">
      <c r="A10" s="132">
        <v>6</v>
      </c>
      <c r="B10" s="133" t="s">
        <v>110</v>
      </c>
      <c r="C10" s="332">
        <v>0.206</v>
      </c>
      <c r="D10" s="333">
        <v>200</v>
      </c>
      <c r="E10" s="333">
        <v>8.655462184873949</v>
      </c>
      <c r="F10" s="337">
        <v>52.171</v>
      </c>
      <c r="G10" s="338">
        <v>2.387</v>
      </c>
      <c r="H10" s="339">
        <v>102.09580838323353</v>
      </c>
      <c r="I10" s="339">
        <v>121.41403865717193</v>
      </c>
      <c r="J10" s="336">
        <v>490.707</v>
      </c>
    </row>
    <row r="11" spans="1:10" ht="18.75" customHeight="1">
      <c r="A11" s="132">
        <v>7</v>
      </c>
      <c r="B11" s="133" t="s">
        <v>111</v>
      </c>
      <c r="C11" s="332">
        <v>11.73</v>
      </c>
      <c r="D11" s="333">
        <v>176.3114384488201</v>
      </c>
      <c r="E11" s="333">
        <v>65.17752958826472</v>
      </c>
      <c r="F11" s="337">
        <v>1184.264</v>
      </c>
      <c r="G11" s="338">
        <v>32.969</v>
      </c>
      <c r="H11" s="339">
        <v>85.04836837353282</v>
      </c>
      <c r="I11" s="339">
        <v>87.65786604982586</v>
      </c>
      <c r="J11" s="336">
        <v>6760.428</v>
      </c>
    </row>
    <row r="12" spans="1:10" ht="18.75" customHeight="1">
      <c r="A12" s="132">
        <v>8</v>
      </c>
      <c r="B12" s="133" t="s">
        <v>112</v>
      </c>
      <c r="C12" s="332">
        <v>7.772</v>
      </c>
      <c r="D12" s="333">
        <v>90.13104487997217</v>
      </c>
      <c r="E12" s="333">
        <v>82.06102840249181</v>
      </c>
      <c r="F12" s="337">
        <v>13705.806</v>
      </c>
      <c r="G12" s="338">
        <v>16.513</v>
      </c>
      <c r="H12" s="339">
        <v>99.81865441576497</v>
      </c>
      <c r="I12" s="339">
        <v>99.21889082497147</v>
      </c>
      <c r="J12" s="336">
        <v>14034.834</v>
      </c>
    </row>
    <row r="13" spans="1:10" ht="18.75" customHeight="1">
      <c r="A13" s="132">
        <v>9</v>
      </c>
      <c r="B13" s="133" t="s">
        <v>69</v>
      </c>
      <c r="C13" s="332">
        <v>38.519</v>
      </c>
      <c r="D13" s="333">
        <v>96.45665347823909</v>
      </c>
      <c r="E13" s="333">
        <v>75.59415170248258</v>
      </c>
      <c r="F13" s="337">
        <v>12998.158</v>
      </c>
      <c r="G13" s="338">
        <v>139.921</v>
      </c>
      <c r="H13" s="339">
        <v>96.91095088688955</v>
      </c>
      <c r="I13" s="339">
        <v>86.60835871153037</v>
      </c>
      <c r="J13" s="336">
        <v>73929.283</v>
      </c>
    </row>
    <row r="14" spans="1:10" ht="18.75" customHeight="1">
      <c r="A14" s="132">
        <v>10</v>
      </c>
      <c r="B14" s="133" t="s">
        <v>113</v>
      </c>
      <c r="C14" s="332">
        <v>0.437</v>
      </c>
      <c r="D14" s="333">
        <v>71.75697865353038</v>
      </c>
      <c r="E14" s="333">
        <v>45.09803921568628</v>
      </c>
      <c r="F14" s="337">
        <v>137.255</v>
      </c>
      <c r="G14" s="338">
        <v>2.21</v>
      </c>
      <c r="H14" s="339">
        <v>99.37050359712231</v>
      </c>
      <c r="I14" s="339">
        <v>50.804597701149426</v>
      </c>
      <c r="J14" s="336">
        <v>802.967</v>
      </c>
    </row>
    <row r="15" spans="1:10" ht="18.75" customHeight="1">
      <c r="A15" s="132">
        <v>11</v>
      </c>
      <c r="B15" s="133" t="s">
        <v>114</v>
      </c>
      <c r="C15" s="332">
        <v>10.039</v>
      </c>
      <c r="D15" s="333">
        <v>179.33190425151838</v>
      </c>
      <c r="E15" s="333">
        <v>418.11745106205746</v>
      </c>
      <c r="F15" s="337">
        <v>3703.758</v>
      </c>
      <c r="G15" s="338">
        <v>17.656</v>
      </c>
      <c r="H15" s="339">
        <v>143.8722294654498</v>
      </c>
      <c r="I15" s="339">
        <v>213.1080265540133</v>
      </c>
      <c r="J15" s="336">
        <v>1826.89</v>
      </c>
    </row>
    <row r="16" spans="1:10" ht="18.75" customHeight="1">
      <c r="A16" s="132">
        <v>12</v>
      </c>
      <c r="B16" s="134" t="s">
        <v>115</v>
      </c>
      <c r="C16" s="332">
        <v>41.951</v>
      </c>
      <c r="D16" s="333">
        <v>121.74531313483081</v>
      </c>
      <c r="E16" s="333">
        <v>96.74822997624594</v>
      </c>
      <c r="F16" s="337">
        <v>15453.797</v>
      </c>
      <c r="G16" s="338">
        <v>157.814</v>
      </c>
      <c r="H16" s="339">
        <v>102.82382069324993</v>
      </c>
      <c r="I16" s="339">
        <v>158.43824669196636</v>
      </c>
      <c r="J16" s="336">
        <v>38754.487</v>
      </c>
    </row>
    <row r="17" spans="1:10" ht="18.75" customHeight="1">
      <c r="A17" s="132">
        <v>13</v>
      </c>
      <c r="B17" s="134" t="s">
        <v>24</v>
      </c>
      <c r="C17" s="332">
        <v>9.896</v>
      </c>
      <c r="D17" s="333">
        <v>96.86765857478466</v>
      </c>
      <c r="E17" s="333">
        <v>87.97226420126233</v>
      </c>
      <c r="F17" s="337">
        <v>2738.891</v>
      </c>
      <c r="G17" s="338">
        <v>16.904</v>
      </c>
      <c r="H17" s="339">
        <v>99.39436702534252</v>
      </c>
      <c r="I17" s="339">
        <v>114.75120494195914</v>
      </c>
      <c r="J17" s="336">
        <v>5805.255</v>
      </c>
    </row>
    <row r="18" spans="1:10" ht="18.75" customHeight="1">
      <c r="A18" s="132">
        <v>14</v>
      </c>
      <c r="B18" s="134" t="s">
        <v>116</v>
      </c>
      <c r="C18" s="332">
        <v>56.17</v>
      </c>
      <c r="D18" s="333">
        <v>116.49176656020572</v>
      </c>
      <c r="E18" s="333">
        <v>77.22873013254139</v>
      </c>
      <c r="F18" s="337">
        <v>69057.052</v>
      </c>
      <c r="G18" s="338">
        <v>168.103</v>
      </c>
      <c r="H18" s="339">
        <v>104.23505484489036</v>
      </c>
      <c r="I18" s="339">
        <v>119.232133231197</v>
      </c>
      <c r="J18" s="336">
        <v>159004.228</v>
      </c>
    </row>
    <row r="19" spans="1:10" ht="18.75" customHeight="1">
      <c r="A19" s="132">
        <v>15</v>
      </c>
      <c r="B19" s="134" t="s">
        <v>117</v>
      </c>
      <c r="C19" s="332">
        <v>48.556</v>
      </c>
      <c r="D19" s="333">
        <v>102.2511424179249</v>
      </c>
      <c r="E19" s="333">
        <v>94.19570109412587</v>
      </c>
      <c r="F19" s="337">
        <v>41086.097</v>
      </c>
      <c r="G19" s="338">
        <v>71.948</v>
      </c>
      <c r="H19" s="339">
        <v>99.43749568101721</v>
      </c>
      <c r="I19" s="339">
        <v>107.86038475520859</v>
      </c>
      <c r="J19" s="336">
        <v>52221.739</v>
      </c>
    </row>
    <row r="20" spans="1:10" ht="18.75" customHeight="1">
      <c r="A20" s="132">
        <v>16</v>
      </c>
      <c r="B20" s="134" t="s">
        <v>119</v>
      </c>
      <c r="C20" s="332">
        <v>147.825</v>
      </c>
      <c r="D20" s="333">
        <v>90.71077483846027</v>
      </c>
      <c r="E20" s="333">
        <v>87.83683413054459</v>
      </c>
      <c r="F20" s="337">
        <v>74714.176</v>
      </c>
      <c r="G20" s="338">
        <v>327.898</v>
      </c>
      <c r="H20" s="339">
        <v>96.62218109918346</v>
      </c>
      <c r="I20" s="339">
        <v>106.28267669319158</v>
      </c>
      <c r="J20" s="336">
        <v>216799.65</v>
      </c>
    </row>
    <row r="21" spans="1:10" ht="18.75" customHeight="1">
      <c r="A21" s="132">
        <v>17</v>
      </c>
      <c r="B21" s="134" t="s">
        <v>75</v>
      </c>
      <c r="C21" s="332">
        <v>192.693</v>
      </c>
      <c r="D21" s="333">
        <v>98.03814824801958</v>
      </c>
      <c r="E21" s="333">
        <v>93.11629570209435</v>
      </c>
      <c r="F21" s="337">
        <v>116325.872</v>
      </c>
      <c r="G21" s="338">
        <v>275.109</v>
      </c>
      <c r="H21" s="339">
        <v>99.43183666388367</v>
      </c>
      <c r="I21" s="339">
        <v>106.23527776276056</v>
      </c>
      <c r="J21" s="336">
        <v>262076.087</v>
      </c>
    </row>
    <row r="22" spans="1:10" ht="18.75" customHeight="1">
      <c r="A22" s="132">
        <v>18</v>
      </c>
      <c r="B22" s="134" t="s">
        <v>118</v>
      </c>
      <c r="C22" s="332">
        <v>2.259</v>
      </c>
      <c r="D22" s="333">
        <v>119.84084880636605</v>
      </c>
      <c r="E22" s="333">
        <v>72.89448209099709</v>
      </c>
      <c r="F22" s="337">
        <v>893.48</v>
      </c>
      <c r="G22" s="338">
        <v>7.473</v>
      </c>
      <c r="H22" s="339">
        <v>93.85832705350414</v>
      </c>
      <c r="I22" s="339">
        <v>78.71287128712872</v>
      </c>
      <c r="J22" s="336">
        <v>5979.548</v>
      </c>
    </row>
    <row r="23" spans="1:10" ht="18.75" customHeight="1">
      <c r="A23" s="132">
        <v>19</v>
      </c>
      <c r="B23" s="134" t="s">
        <v>51</v>
      </c>
      <c r="C23" s="332">
        <v>3.929</v>
      </c>
      <c r="D23" s="333">
        <v>55.12838501473271</v>
      </c>
      <c r="E23" s="333">
        <v>51.473863487488536</v>
      </c>
      <c r="F23" s="337">
        <v>5967.498</v>
      </c>
      <c r="G23" s="338">
        <v>26.23</v>
      </c>
      <c r="H23" s="339">
        <v>106.06979659509079</v>
      </c>
      <c r="I23" s="339">
        <v>129.56285502593232</v>
      </c>
      <c r="J23" s="336">
        <v>5513.507</v>
      </c>
    </row>
    <row r="24" spans="1:10" ht="18.75" customHeight="1">
      <c r="A24" s="132">
        <v>20</v>
      </c>
      <c r="B24" s="134" t="s">
        <v>120</v>
      </c>
      <c r="C24" s="332">
        <v>3.526</v>
      </c>
      <c r="D24" s="333">
        <v>189.97844827586206</v>
      </c>
      <c r="E24" s="333">
        <v>190.1833872707659</v>
      </c>
      <c r="F24" s="337">
        <v>2284.573</v>
      </c>
      <c r="G24" s="338">
        <v>5.197</v>
      </c>
      <c r="H24" s="339">
        <v>139.77945131791284</v>
      </c>
      <c r="I24" s="339">
        <v>172.31432360742707</v>
      </c>
      <c r="J24" s="336">
        <v>3918.92</v>
      </c>
    </row>
    <row r="25" spans="1:10" ht="18.75" customHeight="1">
      <c r="A25" s="132">
        <v>21</v>
      </c>
      <c r="B25" s="134" t="s">
        <v>121</v>
      </c>
      <c r="C25" s="332">
        <v>27.356</v>
      </c>
      <c r="D25" s="333">
        <v>99.53789615398611</v>
      </c>
      <c r="E25" s="333">
        <v>97.05871917686713</v>
      </c>
      <c r="F25" s="337">
        <v>43214.825</v>
      </c>
      <c r="G25" s="338">
        <v>60.055</v>
      </c>
      <c r="H25" s="339">
        <v>88.72588127530065</v>
      </c>
      <c r="I25" s="339">
        <v>132.38471034300326</v>
      </c>
      <c r="J25" s="336">
        <v>102816.467</v>
      </c>
    </row>
    <row r="26" spans="1:10" ht="18.75" customHeight="1">
      <c r="A26" s="132">
        <v>22</v>
      </c>
      <c r="B26" s="134" t="s">
        <v>122</v>
      </c>
      <c r="C26" s="332">
        <v>13.782</v>
      </c>
      <c r="D26" s="333">
        <v>111.83964943601397</v>
      </c>
      <c r="E26" s="333">
        <v>74.477168332883</v>
      </c>
      <c r="F26" s="337">
        <v>2337.511</v>
      </c>
      <c r="G26" s="338">
        <v>52.702</v>
      </c>
      <c r="H26" s="339">
        <v>102.72493372836426</v>
      </c>
      <c r="I26" s="339">
        <v>95.136832984331</v>
      </c>
      <c r="J26" s="336">
        <v>7544.209</v>
      </c>
    </row>
    <row r="27" spans="1:10" ht="18.75" customHeight="1">
      <c r="A27" s="132">
        <v>23</v>
      </c>
      <c r="B27" s="134" t="s">
        <v>31</v>
      </c>
      <c r="C27" s="332">
        <v>8.734</v>
      </c>
      <c r="D27" s="333">
        <v>99.62358845671268</v>
      </c>
      <c r="E27" s="333">
        <v>81.29188384214446</v>
      </c>
      <c r="F27" s="337">
        <v>1867.889</v>
      </c>
      <c r="G27" s="338">
        <v>104.887</v>
      </c>
      <c r="H27" s="339">
        <v>100.83737117366557</v>
      </c>
      <c r="I27" s="339">
        <v>105.39924030789638</v>
      </c>
      <c r="J27" s="336">
        <v>15117.956</v>
      </c>
    </row>
    <row r="28" spans="1:10" ht="18.75" customHeight="1">
      <c r="A28" s="132">
        <v>24</v>
      </c>
      <c r="B28" s="134" t="s">
        <v>123</v>
      </c>
      <c r="C28" s="332">
        <v>159.946</v>
      </c>
      <c r="D28" s="333">
        <v>102.0337080085227</v>
      </c>
      <c r="E28" s="333">
        <v>83.28178533120894</v>
      </c>
      <c r="F28" s="337">
        <v>47848.721</v>
      </c>
      <c r="G28" s="338">
        <v>331.976</v>
      </c>
      <c r="H28" s="339">
        <v>99.84090464805041</v>
      </c>
      <c r="I28" s="339">
        <v>102.24965503646757</v>
      </c>
      <c r="J28" s="336">
        <v>125310.106</v>
      </c>
    </row>
    <row r="29" spans="1:10" ht="18.75" customHeight="1">
      <c r="A29" s="132">
        <v>25</v>
      </c>
      <c r="B29" s="134" t="s">
        <v>124</v>
      </c>
      <c r="C29" s="332">
        <v>188.106</v>
      </c>
      <c r="D29" s="333">
        <v>84.3675995694295</v>
      </c>
      <c r="E29" s="333">
        <v>90.5805929685506</v>
      </c>
      <c r="F29" s="337">
        <v>179076.908</v>
      </c>
      <c r="G29" s="338">
        <v>360.196</v>
      </c>
      <c r="H29" s="339">
        <v>98.86070147414415</v>
      </c>
      <c r="I29" s="339">
        <v>107.40128930686339</v>
      </c>
      <c r="J29" s="336">
        <v>521332.261</v>
      </c>
    </row>
    <row r="30" spans="1:10" ht="18.75" customHeight="1">
      <c r="A30" s="132">
        <v>26</v>
      </c>
      <c r="B30" s="134" t="s">
        <v>125</v>
      </c>
      <c r="C30" s="332">
        <v>79.882</v>
      </c>
      <c r="D30" s="333">
        <v>102.37344611047033</v>
      </c>
      <c r="E30" s="333">
        <v>83.92729565034671</v>
      </c>
      <c r="F30" s="337">
        <v>13314.653</v>
      </c>
      <c r="G30" s="338">
        <v>162.757</v>
      </c>
      <c r="H30" s="339">
        <v>98.06056297295994</v>
      </c>
      <c r="I30" s="339">
        <v>93.5379681725967</v>
      </c>
      <c r="J30" s="336">
        <v>33026.703</v>
      </c>
    </row>
    <row r="31" spans="1:10" ht="18.75" customHeight="1">
      <c r="A31" s="132">
        <v>27</v>
      </c>
      <c r="B31" s="134" t="s">
        <v>126</v>
      </c>
      <c r="C31" s="332">
        <v>19.314</v>
      </c>
      <c r="D31" s="333">
        <v>89.87854251012146</v>
      </c>
      <c r="E31" s="333">
        <v>96.04177026355048</v>
      </c>
      <c r="F31" s="337">
        <v>3592.659</v>
      </c>
      <c r="G31" s="338">
        <v>57.767</v>
      </c>
      <c r="H31" s="339">
        <v>99.66873134457116</v>
      </c>
      <c r="I31" s="339">
        <v>112.38060035406494</v>
      </c>
      <c r="J31" s="336">
        <v>11886.787</v>
      </c>
    </row>
    <row r="32" spans="1:10" ht="18.75" customHeight="1">
      <c r="A32" s="132">
        <v>28</v>
      </c>
      <c r="B32" s="134" t="s">
        <v>127</v>
      </c>
      <c r="C32" s="332">
        <v>0.846</v>
      </c>
      <c r="D32" s="333">
        <v>94.20935412026726</v>
      </c>
      <c r="E32" s="333">
        <v>152.7075812274368</v>
      </c>
      <c r="F32" s="337">
        <v>443.321</v>
      </c>
      <c r="G32" s="338">
        <v>3.153</v>
      </c>
      <c r="H32" s="339">
        <v>104.40397350993378</v>
      </c>
      <c r="I32" s="339">
        <v>87.48612652608213</v>
      </c>
      <c r="J32" s="336">
        <v>1439.048</v>
      </c>
    </row>
    <row r="33" spans="1:10" ht="18.75" customHeight="1">
      <c r="A33" s="132">
        <v>29</v>
      </c>
      <c r="B33" s="134" t="s">
        <v>128</v>
      </c>
      <c r="C33" s="332">
        <v>12.577</v>
      </c>
      <c r="D33" s="333">
        <v>90.51457358762146</v>
      </c>
      <c r="E33" s="333">
        <v>61.63987453440502</v>
      </c>
      <c r="F33" s="337">
        <v>14198.059</v>
      </c>
      <c r="G33" s="338">
        <v>68.451</v>
      </c>
      <c r="H33" s="339">
        <v>99.43347714298166</v>
      </c>
      <c r="I33" s="339">
        <v>93.67481833235259</v>
      </c>
      <c r="J33" s="336">
        <v>85113.452</v>
      </c>
    </row>
    <row r="34" spans="1:10" ht="18.75" customHeight="1">
      <c r="A34" s="132">
        <v>30</v>
      </c>
      <c r="B34" s="134" t="s">
        <v>130</v>
      </c>
      <c r="C34" s="332">
        <v>1.37</v>
      </c>
      <c r="D34" s="333">
        <v>80.11695906432749</v>
      </c>
      <c r="E34" s="333">
        <v>69.1919191919192</v>
      </c>
      <c r="F34" s="337">
        <v>1596.556</v>
      </c>
      <c r="G34" s="338">
        <v>11.412</v>
      </c>
      <c r="H34" s="339">
        <v>99.81632117554447</v>
      </c>
      <c r="I34" s="339">
        <v>91.0338225909381</v>
      </c>
      <c r="J34" s="336">
        <v>10981.911</v>
      </c>
    </row>
    <row r="35" spans="1:10" ht="18.75" customHeight="1">
      <c r="A35" s="132">
        <v>31</v>
      </c>
      <c r="B35" s="134" t="s">
        <v>131</v>
      </c>
      <c r="C35" s="332">
        <v>5.815</v>
      </c>
      <c r="D35" s="333">
        <v>126.71606014382218</v>
      </c>
      <c r="E35" s="333">
        <v>86.32719714964371</v>
      </c>
      <c r="F35" s="337">
        <v>1798.382</v>
      </c>
      <c r="G35" s="338">
        <v>17.432</v>
      </c>
      <c r="H35" s="339">
        <v>96.62435563438834</v>
      </c>
      <c r="I35" s="339">
        <v>100.05165585720026</v>
      </c>
      <c r="J35" s="336">
        <v>6450.419</v>
      </c>
    </row>
    <row r="36" spans="1:10" ht="18.75" customHeight="1">
      <c r="A36" s="132">
        <v>32</v>
      </c>
      <c r="B36" s="134" t="s">
        <v>132</v>
      </c>
      <c r="C36" s="332">
        <v>27.502</v>
      </c>
      <c r="D36" s="333">
        <v>117.48472809603143</v>
      </c>
      <c r="E36" s="333">
        <v>107.4884702571719</v>
      </c>
      <c r="F36" s="337">
        <v>5311.228</v>
      </c>
      <c r="G36" s="338">
        <v>70.056</v>
      </c>
      <c r="H36" s="339">
        <v>127.94915347104268</v>
      </c>
      <c r="I36" s="339">
        <v>93.86732410595849</v>
      </c>
      <c r="J36" s="336">
        <v>14331.105</v>
      </c>
    </row>
    <row r="37" spans="1:10" ht="18.75" customHeight="1">
      <c r="A37" s="132">
        <v>33</v>
      </c>
      <c r="B37" s="134" t="s">
        <v>133</v>
      </c>
      <c r="C37" s="332">
        <v>373.866</v>
      </c>
      <c r="D37" s="333">
        <v>105.68709929102073</v>
      </c>
      <c r="E37" s="333">
        <v>105.09263553797763</v>
      </c>
      <c r="F37" s="337">
        <v>128489.53</v>
      </c>
      <c r="G37" s="338">
        <v>332.18</v>
      </c>
      <c r="H37" s="339">
        <v>92.80222604653243</v>
      </c>
      <c r="I37" s="339">
        <v>100.47822286213813</v>
      </c>
      <c r="J37" s="336">
        <v>125362.938</v>
      </c>
    </row>
    <row r="38" spans="1:10" ht="18.75" customHeight="1">
      <c r="A38" s="132">
        <v>34</v>
      </c>
      <c r="B38" s="134" t="s">
        <v>11</v>
      </c>
      <c r="C38" s="332">
        <v>376.726</v>
      </c>
      <c r="D38" s="333">
        <v>109.32840368910739</v>
      </c>
      <c r="E38" s="333">
        <v>101.21764456170708</v>
      </c>
      <c r="F38" s="337">
        <v>132441.013</v>
      </c>
      <c r="G38" s="338">
        <v>493.513</v>
      </c>
      <c r="H38" s="339">
        <v>94.8046135108864</v>
      </c>
      <c r="I38" s="339">
        <v>108.90191803553617</v>
      </c>
      <c r="J38" s="336">
        <v>188769.796</v>
      </c>
    </row>
    <row r="39" spans="1:10" ht="18.75" customHeight="1">
      <c r="A39" s="132">
        <v>35</v>
      </c>
      <c r="B39" s="134" t="s">
        <v>45</v>
      </c>
      <c r="C39" s="332">
        <v>7.696</v>
      </c>
      <c r="D39" s="333">
        <v>103.77562028047464</v>
      </c>
      <c r="E39" s="333">
        <v>72.05317854133509</v>
      </c>
      <c r="F39" s="337">
        <v>6073.876</v>
      </c>
      <c r="G39" s="338">
        <v>24.768</v>
      </c>
      <c r="H39" s="339">
        <v>98.49677881173943</v>
      </c>
      <c r="I39" s="339">
        <v>78.13002744392922</v>
      </c>
      <c r="J39" s="336">
        <v>17789.43</v>
      </c>
    </row>
    <row r="40" spans="1:10" ht="18.75" customHeight="1">
      <c r="A40" s="132">
        <v>36</v>
      </c>
      <c r="B40" s="134" t="s">
        <v>134</v>
      </c>
      <c r="C40" s="332">
        <v>159.573</v>
      </c>
      <c r="D40" s="333">
        <v>96.56868974782593</v>
      </c>
      <c r="E40" s="333">
        <v>105.40315602438686</v>
      </c>
      <c r="F40" s="337">
        <v>60573.39</v>
      </c>
      <c r="G40" s="338">
        <v>474.213</v>
      </c>
      <c r="H40" s="339">
        <v>98.96715515838068</v>
      </c>
      <c r="I40" s="339">
        <v>109.12687089232129</v>
      </c>
      <c r="J40" s="336">
        <v>191800.3</v>
      </c>
    </row>
    <row r="41" spans="1:10" ht="18.75" customHeight="1">
      <c r="A41" s="132">
        <v>37</v>
      </c>
      <c r="B41" s="134" t="s">
        <v>135</v>
      </c>
      <c r="C41" s="332">
        <v>14.702</v>
      </c>
      <c r="D41" s="333">
        <v>96.06638787245164</v>
      </c>
      <c r="E41" s="333">
        <v>74.59157787924912</v>
      </c>
      <c r="F41" s="337">
        <v>5370.776</v>
      </c>
      <c r="G41" s="338">
        <v>35.785</v>
      </c>
      <c r="H41" s="339">
        <v>103.66454229432213</v>
      </c>
      <c r="I41" s="339">
        <v>70.97100472016183</v>
      </c>
      <c r="J41" s="336">
        <v>15197.023</v>
      </c>
    </row>
    <row r="42" spans="1:10" ht="18.75" customHeight="1">
      <c r="A42" s="132">
        <v>38</v>
      </c>
      <c r="B42" s="134" t="s">
        <v>15</v>
      </c>
      <c r="C42" s="332">
        <v>67.494</v>
      </c>
      <c r="D42" s="333">
        <v>99.6824646649633</v>
      </c>
      <c r="E42" s="333">
        <v>90.51821254224559</v>
      </c>
      <c r="F42" s="337">
        <v>76431.276</v>
      </c>
      <c r="G42" s="338">
        <v>228.136</v>
      </c>
      <c r="H42" s="339">
        <v>94.24848590007353</v>
      </c>
      <c r="I42" s="339">
        <v>155.66897756427753</v>
      </c>
      <c r="J42" s="336">
        <v>148265.21</v>
      </c>
    </row>
    <row r="43" spans="1:10" ht="18.75" customHeight="1">
      <c r="A43" s="132">
        <v>39</v>
      </c>
      <c r="B43" s="134" t="s">
        <v>36</v>
      </c>
      <c r="C43" s="332">
        <v>19.659</v>
      </c>
      <c r="D43" s="333">
        <v>110.64272850067537</v>
      </c>
      <c r="E43" s="333">
        <v>71.62270475080152</v>
      </c>
      <c r="F43" s="337">
        <v>3864.215</v>
      </c>
      <c r="G43" s="338">
        <v>51.571</v>
      </c>
      <c r="H43" s="339">
        <v>103.79800338137026</v>
      </c>
      <c r="I43" s="339">
        <v>106.97823967473603</v>
      </c>
      <c r="J43" s="336">
        <v>13172.333</v>
      </c>
    </row>
    <row r="44" spans="1:10" ht="18.75" customHeight="1">
      <c r="A44" s="132">
        <v>40</v>
      </c>
      <c r="B44" s="134" t="s">
        <v>136</v>
      </c>
      <c r="C44" s="332">
        <v>141.194</v>
      </c>
      <c r="D44" s="333">
        <v>100.38463452610324</v>
      </c>
      <c r="E44" s="333">
        <v>93.81661129568106</v>
      </c>
      <c r="F44" s="337">
        <v>47308.803</v>
      </c>
      <c r="G44" s="338">
        <v>872.038</v>
      </c>
      <c r="H44" s="340">
        <v>98.78148380994455</v>
      </c>
      <c r="I44" s="339">
        <v>103.21148911592324</v>
      </c>
      <c r="J44" s="336">
        <v>326873.714</v>
      </c>
    </row>
    <row r="45" spans="1:10" ht="18.75" customHeight="1">
      <c r="A45" s="135"/>
      <c r="B45" s="136" t="s">
        <v>137</v>
      </c>
      <c r="C45" s="341">
        <v>2358.058</v>
      </c>
      <c r="D45" s="342">
        <v>101.4399559491264</v>
      </c>
      <c r="E45" s="343">
        <v>94.90087368634141</v>
      </c>
      <c r="F45" s="344">
        <v>1145628.765</v>
      </c>
      <c r="G45" s="345">
        <v>5415.537</v>
      </c>
      <c r="H45" s="346">
        <v>98.2498564496948</v>
      </c>
      <c r="I45" s="343">
        <v>106.70622516869463</v>
      </c>
      <c r="J45" s="347">
        <v>2870485.594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V141"/>
  <sheetViews>
    <sheetView tabSelected="1" view="pageBreakPreview" zoomScale="85" zoomScaleNormal="85" zoomScaleSheetLayoutView="85" zoomScalePageLayoutView="0" workbookViewId="0" topLeftCell="K100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2" t="s">
        <v>138</v>
      </c>
      <c r="B1" s="143" t="s">
        <v>139</v>
      </c>
      <c r="C1" s="143"/>
      <c r="D1" s="143"/>
      <c r="E1" s="143" t="str">
        <f>'ＡＢ表 '!D4</f>
        <v>令和4年12月</v>
      </c>
      <c r="F1" s="143"/>
      <c r="G1" s="143"/>
      <c r="H1" s="143"/>
      <c r="I1" s="143"/>
      <c r="J1" s="143" t="s">
        <v>140</v>
      </c>
      <c r="K1" s="143"/>
      <c r="L1" s="143"/>
      <c r="M1" s="143"/>
      <c r="N1" s="144"/>
      <c r="O1" s="144"/>
      <c r="P1" s="145"/>
      <c r="Q1" s="144"/>
      <c r="R1" s="144"/>
    </row>
    <row r="2" spans="1:18" ht="12" customHeight="1">
      <c r="A2" s="146" t="s">
        <v>68</v>
      </c>
      <c r="B2" s="147"/>
      <c r="C2" s="148"/>
      <c r="D2" s="148"/>
      <c r="E2" s="148" t="s">
        <v>142</v>
      </c>
      <c r="F2" s="149"/>
      <c r="G2" s="149"/>
      <c r="H2" s="148"/>
      <c r="I2" s="148" t="s">
        <v>109</v>
      </c>
      <c r="J2" s="149"/>
      <c r="K2" s="149"/>
      <c r="L2" s="149"/>
      <c r="M2" s="149"/>
      <c r="N2" s="404" t="s">
        <v>143</v>
      </c>
      <c r="O2" s="405"/>
      <c r="P2" s="405"/>
      <c r="Q2" s="405"/>
      <c r="R2" s="406"/>
    </row>
    <row r="3" spans="1:18" ht="12.75" customHeight="1">
      <c r="A3" s="151"/>
      <c r="B3" s="152" t="s">
        <v>144</v>
      </c>
      <c r="C3" s="153" t="s">
        <v>5</v>
      </c>
      <c r="D3" s="154"/>
      <c r="E3" s="152" t="s">
        <v>146</v>
      </c>
      <c r="F3" s="153"/>
      <c r="G3" s="154"/>
      <c r="H3" s="152" t="s">
        <v>147</v>
      </c>
      <c r="I3" s="153"/>
      <c r="J3" s="154"/>
      <c r="K3" s="407" t="s">
        <v>148</v>
      </c>
      <c r="L3" s="408"/>
      <c r="M3" s="154"/>
      <c r="N3" s="152" t="s">
        <v>149</v>
      </c>
      <c r="O3" s="153"/>
      <c r="P3" s="153"/>
      <c r="Q3" s="153"/>
      <c r="R3" s="154"/>
    </row>
    <row r="4" spans="1:18" s="137" customFormat="1" ht="12" customHeight="1">
      <c r="A4" s="155" t="s">
        <v>150</v>
      </c>
      <c r="B4" s="156" t="s">
        <v>151</v>
      </c>
      <c r="C4" s="157" t="s">
        <v>21</v>
      </c>
      <c r="D4" s="157" t="s">
        <v>64</v>
      </c>
      <c r="E4" s="156" t="s">
        <v>152</v>
      </c>
      <c r="F4" s="157" t="s">
        <v>71</v>
      </c>
      <c r="G4" s="157" t="s">
        <v>64</v>
      </c>
      <c r="H4" s="156" t="s">
        <v>151</v>
      </c>
      <c r="I4" s="157" t="s">
        <v>21</v>
      </c>
      <c r="J4" s="157" t="s">
        <v>64</v>
      </c>
      <c r="K4" s="156" t="s">
        <v>153</v>
      </c>
      <c r="L4" s="157" t="s">
        <v>21</v>
      </c>
      <c r="M4" s="157" t="s">
        <v>64</v>
      </c>
      <c r="N4" s="156" t="s">
        <v>154</v>
      </c>
      <c r="O4" s="157" t="s">
        <v>21</v>
      </c>
      <c r="P4" s="157" t="s">
        <v>155</v>
      </c>
      <c r="Q4" s="158" t="s">
        <v>92</v>
      </c>
      <c r="R4" s="157" t="s">
        <v>33</v>
      </c>
    </row>
    <row r="5" spans="1:18" ht="13.5">
      <c r="A5" s="159" t="s">
        <v>156</v>
      </c>
      <c r="B5" s="160">
        <v>2753.8</v>
      </c>
      <c r="C5" s="161">
        <v>100.982764943161</v>
      </c>
      <c r="D5" s="162">
        <f>B5/2754*100</f>
        <v>99.9927378358751</v>
      </c>
      <c r="E5" s="163">
        <v>795033</v>
      </c>
      <c r="F5" s="162">
        <v>104.340653499729</v>
      </c>
      <c r="G5" s="162">
        <f>E5/795033*100</f>
        <v>100</v>
      </c>
      <c r="H5" s="164">
        <v>4884.9</v>
      </c>
      <c r="I5" s="162">
        <v>103.67595559989</v>
      </c>
      <c r="J5" s="162">
        <f>H5/4885*100</f>
        <v>99.99795291709313</v>
      </c>
      <c r="K5" s="163">
        <v>1474286</v>
      </c>
      <c r="L5" s="162">
        <v>106.831544698952</v>
      </c>
      <c r="M5" s="162">
        <f>K5/1474286*100</f>
        <v>100</v>
      </c>
      <c r="N5" s="165">
        <v>4946.6</v>
      </c>
      <c r="O5" s="162">
        <v>101.558297575297</v>
      </c>
      <c r="P5" s="162">
        <f>N5/4947*100</f>
        <v>99.9919142914898</v>
      </c>
      <c r="Q5" s="166">
        <v>74.3</v>
      </c>
      <c r="R5" s="162">
        <v>53.1</v>
      </c>
    </row>
    <row r="6" spans="1:18" ht="12" customHeight="1">
      <c r="A6" s="167" t="s">
        <v>157</v>
      </c>
      <c r="B6" s="168">
        <v>2464.433333333333</v>
      </c>
      <c r="C6" s="169">
        <v>101.96248793269893</v>
      </c>
      <c r="D6" s="169">
        <v>89.48559670781891</v>
      </c>
      <c r="E6" s="170">
        <v>735131.9166666666</v>
      </c>
      <c r="F6" s="169">
        <v>107.73073565667563</v>
      </c>
      <c r="G6" s="169">
        <v>92.46558528597765</v>
      </c>
      <c r="H6" s="170">
        <v>4706.758333333334</v>
      </c>
      <c r="I6" s="169">
        <v>94.95175173155809</v>
      </c>
      <c r="J6" s="169">
        <v>96.35124530876836</v>
      </c>
      <c r="K6" s="171">
        <v>1342946.0833333333</v>
      </c>
      <c r="L6" s="169">
        <v>98.97345616459388</v>
      </c>
      <c r="M6" s="169">
        <v>91.09128644871709</v>
      </c>
      <c r="N6" s="172">
        <v>6470.85</v>
      </c>
      <c r="O6" s="169">
        <v>99.52703949796972</v>
      </c>
      <c r="P6" s="169">
        <v>130.80351728320196</v>
      </c>
      <c r="Q6" s="173">
        <v>72.775</v>
      </c>
      <c r="R6" s="169">
        <v>52.59166666666666</v>
      </c>
    </row>
    <row r="7" spans="1:18" ht="12" customHeight="1">
      <c r="A7" s="167" t="s">
        <v>158</v>
      </c>
      <c r="B7" s="168">
        <v>2492.4</v>
      </c>
      <c r="C7" s="169">
        <v>101.13481124802189</v>
      </c>
      <c r="D7" s="169">
        <v>90.50108932461875</v>
      </c>
      <c r="E7" s="170">
        <v>746715</v>
      </c>
      <c r="F7" s="169">
        <v>101.57564691053749</v>
      </c>
      <c r="G7" s="169">
        <v>93.92251642384656</v>
      </c>
      <c r="H7" s="170">
        <v>4822.3</v>
      </c>
      <c r="I7" s="169">
        <v>102.4</v>
      </c>
      <c r="J7" s="169">
        <v>98.7164790174002</v>
      </c>
      <c r="K7" s="171">
        <v>1405612</v>
      </c>
      <c r="L7" s="169">
        <v>104.66630175584737</v>
      </c>
      <c r="M7" s="169">
        <v>95.34188074769753</v>
      </c>
      <c r="N7" s="172">
        <v>6522.9</v>
      </c>
      <c r="O7" s="169">
        <v>100.80437655022136</v>
      </c>
      <c r="P7" s="169">
        <v>131.8556701030928</v>
      </c>
      <c r="Q7" s="173">
        <v>73.8</v>
      </c>
      <c r="R7" s="169">
        <v>51.6</v>
      </c>
    </row>
    <row r="8" spans="1:18" ht="12" customHeight="1">
      <c r="A8" s="167" t="s">
        <v>159</v>
      </c>
      <c r="B8" s="168">
        <v>2535.2312726916666</v>
      </c>
      <c r="C8" s="169">
        <v>101.7</v>
      </c>
      <c r="D8" s="169">
        <v>92</v>
      </c>
      <c r="E8" s="170">
        <v>784773.6968983333</v>
      </c>
      <c r="F8" s="169">
        <v>105.1</v>
      </c>
      <c r="G8" s="169">
        <v>98.70957518723542</v>
      </c>
      <c r="H8" s="170">
        <v>4702.893503175</v>
      </c>
      <c r="I8" s="169">
        <v>97.5</v>
      </c>
      <c r="J8" s="169">
        <v>96.27212903121801</v>
      </c>
      <c r="K8" s="171">
        <v>1470211.7803914582</v>
      </c>
      <c r="L8" s="169">
        <v>104.6</v>
      </c>
      <c r="M8" s="169">
        <v>99.7</v>
      </c>
      <c r="N8" s="172">
        <v>6590.828702791666</v>
      </c>
      <c r="O8" s="169">
        <v>101</v>
      </c>
      <c r="P8" s="169">
        <v>133.2287993287177</v>
      </c>
      <c r="Q8" s="173">
        <v>74.20833333333333</v>
      </c>
      <c r="R8" s="169">
        <v>53.99690199148498</v>
      </c>
    </row>
    <row r="9" spans="1:18" ht="12" customHeight="1">
      <c r="A9" s="167" t="s">
        <v>145</v>
      </c>
      <c r="B9" s="168">
        <v>2568.1695657124997</v>
      </c>
      <c r="C9" s="169">
        <v>101.3</v>
      </c>
      <c r="D9" s="169">
        <v>93.2</v>
      </c>
      <c r="E9" s="170">
        <v>789332.0649583332</v>
      </c>
      <c r="F9" s="169">
        <v>100.6</v>
      </c>
      <c r="G9" s="169">
        <v>99.28293101774808</v>
      </c>
      <c r="H9" s="170">
        <v>4795.503007164584</v>
      </c>
      <c r="I9" s="169">
        <v>102</v>
      </c>
      <c r="J9" s="169">
        <v>98.16792235751451</v>
      </c>
      <c r="K9" s="171">
        <v>1579078.7856666667</v>
      </c>
      <c r="L9" s="169">
        <v>107.4</v>
      </c>
      <c r="M9" s="169">
        <v>107.10803640994126</v>
      </c>
      <c r="N9" s="172">
        <v>6782.471259208334</v>
      </c>
      <c r="O9" s="169">
        <v>102.9</v>
      </c>
      <c r="P9" s="169">
        <v>137.1027139520585</v>
      </c>
      <c r="Q9" s="173">
        <v>75.67339318160273</v>
      </c>
      <c r="R9" s="169">
        <v>53.3963846414786</v>
      </c>
    </row>
    <row r="10" spans="1:18" ht="12" customHeight="1">
      <c r="A10" s="167" t="s">
        <v>41</v>
      </c>
      <c r="B10" s="168">
        <v>2553.7</v>
      </c>
      <c r="C10" s="169">
        <v>99.5</v>
      </c>
      <c r="D10" s="169">
        <v>92.7</v>
      </c>
      <c r="E10" s="170">
        <v>800434.6166666667</v>
      </c>
      <c r="F10" s="169">
        <v>101.4</v>
      </c>
      <c r="G10" s="169">
        <v>100.7</v>
      </c>
      <c r="H10" s="170">
        <v>4852</v>
      </c>
      <c r="I10" s="169">
        <v>101.2</v>
      </c>
      <c r="J10" s="169">
        <v>99.3</v>
      </c>
      <c r="K10" s="171">
        <v>1633580.9166666667</v>
      </c>
      <c r="L10" s="169">
        <v>103.5</v>
      </c>
      <c r="M10" s="169">
        <v>110.8</v>
      </c>
      <c r="N10" s="172">
        <v>6978.366666666666</v>
      </c>
      <c r="O10" s="169">
        <v>102.9</v>
      </c>
      <c r="P10" s="169">
        <v>141.1</v>
      </c>
      <c r="Q10" s="173">
        <v>77</v>
      </c>
      <c r="R10" s="169">
        <v>52.60833333333334</v>
      </c>
    </row>
    <row r="11" spans="1:18" ht="12" customHeight="1">
      <c r="A11" s="167" t="s">
        <v>129</v>
      </c>
      <c r="B11" s="168">
        <v>2167</v>
      </c>
      <c r="C11" s="169">
        <v>84.8</v>
      </c>
      <c r="D11" s="169">
        <v>78.7</v>
      </c>
      <c r="E11" s="170">
        <v>761078.9083333332</v>
      </c>
      <c r="F11" s="169">
        <v>95.1</v>
      </c>
      <c r="G11" s="169">
        <v>95.7</v>
      </c>
      <c r="H11" s="170">
        <v>4750</v>
      </c>
      <c r="I11" s="169">
        <v>97.9</v>
      </c>
      <c r="J11" s="169">
        <v>97.2</v>
      </c>
      <c r="K11" s="171">
        <v>1671764.1</v>
      </c>
      <c r="L11" s="169">
        <v>102.3</v>
      </c>
      <c r="M11" s="169">
        <v>113.4</v>
      </c>
      <c r="N11" s="172">
        <v>7138.791666666668</v>
      </c>
      <c r="O11" s="169">
        <v>102.3</v>
      </c>
      <c r="P11" s="169">
        <v>144.3</v>
      </c>
      <c r="Q11" s="173">
        <v>76.6</v>
      </c>
      <c r="R11" s="169">
        <v>46</v>
      </c>
    </row>
    <row r="12" spans="1:18" ht="12" customHeight="1">
      <c r="A12" s="167" t="s">
        <v>160</v>
      </c>
      <c r="B12" s="168">
        <v>2341.0416666666665</v>
      </c>
      <c r="C12" s="169">
        <v>108</v>
      </c>
      <c r="D12" s="169">
        <v>85</v>
      </c>
      <c r="E12" s="170">
        <v>855246.5083333334</v>
      </c>
      <c r="F12" s="169">
        <v>112.4</v>
      </c>
      <c r="G12" s="169">
        <v>107.6</v>
      </c>
      <c r="H12" s="170">
        <v>4693.475</v>
      </c>
      <c r="I12" s="169">
        <v>98.8</v>
      </c>
      <c r="J12" s="169">
        <v>96.1</v>
      </c>
      <c r="K12" s="171">
        <v>1743489.2583333335</v>
      </c>
      <c r="L12" s="169">
        <v>104.3</v>
      </c>
      <c r="M12" s="169">
        <v>118.3</v>
      </c>
      <c r="N12" s="172">
        <v>7126.05</v>
      </c>
      <c r="O12" s="169">
        <v>99.8</v>
      </c>
      <c r="P12" s="169">
        <v>144.1</v>
      </c>
      <c r="Q12" s="173">
        <v>76.52499999999999</v>
      </c>
      <c r="R12" s="169">
        <v>49.75</v>
      </c>
    </row>
    <row r="13" spans="1:18" ht="12" customHeight="1">
      <c r="A13" s="167" t="s">
        <v>161</v>
      </c>
      <c r="B13" s="168">
        <v>2284</v>
      </c>
      <c r="C13" s="169">
        <v>97.6</v>
      </c>
      <c r="D13" s="169">
        <v>82.9</v>
      </c>
      <c r="E13" s="170">
        <v>874831</v>
      </c>
      <c r="F13" s="169">
        <v>102.3</v>
      </c>
      <c r="G13" s="169">
        <v>110</v>
      </c>
      <c r="H13" s="170">
        <v>4591</v>
      </c>
      <c r="I13" s="169">
        <v>97.8</v>
      </c>
      <c r="J13" s="169">
        <v>94</v>
      </c>
      <c r="K13" s="171">
        <v>1882007</v>
      </c>
      <c r="L13" s="169">
        <v>107.9</v>
      </c>
      <c r="M13" s="169">
        <v>127.7</v>
      </c>
      <c r="N13" s="172">
        <v>7019.1</v>
      </c>
      <c r="O13" s="169">
        <v>98.5</v>
      </c>
      <c r="P13" s="169">
        <v>141.9</v>
      </c>
      <c r="Q13" s="173">
        <v>78.1</v>
      </c>
      <c r="R13" s="169">
        <v>49.5</v>
      </c>
    </row>
    <row r="14" spans="1:18" ht="12" customHeight="1">
      <c r="A14" s="167" t="s">
        <v>162</v>
      </c>
      <c r="B14" s="168">
        <v>2266</v>
      </c>
      <c r="C14" s="169">
        <v>99.2</v>
      </c>
      <c r="D14" s="169">
        <v>82.3</v>
      </c>
      <c r="E14" s="170">
        <v>874347</v>
      </c>
      <c r="F14" s="169">
        <v>99.9</v>
      </c>
      <c r="G14" s="169">
        <v>110</v>
      </c>
      <c r="H14" s="170">
        <v>4681</v>
      </c>
      <c r="I14" s="169">
        <v>102.2</v>
      </c>
      <c r="J14" s="169">
        <v>95.8</v>
      </c>
      <c r="K14" s="171">
        <v>2008849</v>
      </c>
      <c r="L14" s="169">
        <v>106.7</v>
      </c>
      <c r="M14" s="169">
        <v>136.3</v>
      </c>
      <c r="N14" s="172">
        <v>7097.1</v>
      </c>
      <c r="O14" s="169">
        <v>101.1</v>
      </c>
      <c r="P14" s="169">
        <v>143.5</v>
      </c>
      <c r="Q14" s="173">
        <v>79</v>
      </c>
      <c r="R14" s="169">
        <v>48.8</v>
      </c>
    </row>
    <row r="15" spans="1:18" ht="12" customHeight="1">
      <c r="A15" s="167" t="s">
        <v>163</v>
      </c>
      <c r="B15" s="168">
        <v>2306.1166666666672</v>
      </c>
      <c r="C15" s="169">
        <v>101.8</v>
      </c>
      <c r="D15" s="169">
        <v>83.7</v>
      </c>
      <c r="E15" s="170">
        <v>951702.8499999997</v>
      </c>
      <c r="F15" s="169">
        <v>108.8</v>
      </c>
      <c r="G15" s="169">
        <v>119.7</v>
      </c>
      <c r="H15" s="170">
        <v>4698.3583333333345</v>
      </c>
      <c r="I15" s="169">
        <v>100.4</v>
      </c>
      <c r="J15" s="169">
        <v>100.375</v>
      </c>
      <c r="K15" s="171">
        <v>2103227.3583333334</v>
      </c>
      <c r="L15" s="169">
        <v>104.7</v>
      </c>
      <c r="M15" s="169">
        <v>142.7</v>
      </c>
      <c r="N15" s="172">
        <v>7168.475000000001</v>
      </c>
      <c r="O15" s="169">
        <v>101</v>
      </c>
      <c r="P15" s="169">
        <v>144.9</v>
      </c>
      <c r="Q15" s="173">
        <v>79.56666666666666</v>
      </c>
      <c r="R15" s="169">
        <v>49.73333333333334</v>
      </c>
    </row>
    <row r="16" spans="1:18" ht="12" customHeight="1">
      <c r="A16" s="167" t="s">
        <v>164</v>
      </c>
      <c r="B16" s="168">
        <v>2369.6583333333333</v>
      </c>
      <c r="C16" s="169">
        <v>102.8</v>
      </c>
      <c r="D16" s="169">
        <v>86.1</v>
      </c>
      <c r="E16" s="170">
        <v>1005767</v>
      </c>
      <c r="F16" s="169">
        <v>105.7</v>
      </c>
      <c r="G16" s="169">
        <v>126.5</v>
      </c>
      <c r="H16" s="170">
        <v>4863</v>
      </c>
      <c r="I16" s="169">
        <v>103.5</v>
      </c>
      <c r="J16" s="169">
        <v>99.5</v>
      </c>
      <c r="K16" s="171">
        <v>2251158</v>
      </c>
      <c r="L16" s="169">
        <v>107</v>
      </c>
      <c r="M16" s="169">
        <v>152.7</v>
      </c>
      <c r="N16" s="174">
        <v>7310</v>
      </c>
      <c r="O16" s="169">
        <v>102</v>
      </c>
      <c r="P16" s="169">
        <v>147.8</v>
      </c>
      <c r="Q16" s="173">
        <v>79.9</v>
      </c>
      <c r="R16" s="169">
        <v>49.2</v>
      </c>
    </row>
    <row r="17" spans="1:18" s="138" customFormat="1" ht="12" customHeight="1">
      <c r="A17" s="167" t="s">
        <v>165</v>
      </c>
      <c r="B17" s="175">
        <v>2256</v>
      </c>
      <c r="C17" s="176">
        <v>95.2</v>
      </c>
      <c r="D17" s="177">
        <f>B17/2754*100</f>
        <v>81.91721132897604</v>
      </c>
      <c r="E17" s="178">
        <v>982965</v>
      </c>
      <c r="F17" s="176">
        <v>97.7</v>
      </c>
      <c r="G17" s="177">
        <f>E17/795033*100</f>
        <v>123.63826407205738</v>
      </c>
      <c r="H17" s="178">
        <v>4994</v>
      </c>
      <c r="I17" s="179">
        <v>102.7</v>
      </c>
      <c r="J17" s="177">
        <f>H17/4885*100</f>
        <v>102.23132036847493</v>
      </c>
      <c r="K17" s="180">
        <v>2189408</v>
      </c>
      <c r="L17" s="176">
        <v>97.3</v>
      </c>
      <c r="M17" s="177">
        <f>K17/1474286*100</f>
        <v>148.5063278088512</v>
      </c>
      <c r="N17" s="181">
        <v>7427.7</v>
      </c>
      <c r="O17" s="176">
        <v>101.6</v>
      </c>
      <c r="P17" s="177">
        <f>N17/4947*100</f>
        <v>150.14554275318375</v>
      </c>
      <c r="Q17" s="177">
        <v>80</v>
      </c>
      <c r="R17" s="176">
        <v>45.8</v>
      </c>
    </row>
    <row r="18" spans="1:18" s="138" customFormat="1" ht="12" customHeight="1">
      <c r="A18" s="167" t="s">
        <v>166</v>
      </c>
      <c r="B18" s="175">
        <v>2230</v>
      </c>
      <c r="C18" s="176">
        <v>98.8</v>
      </c>
      <c r="D18" s="177">
        <f>B18/2754*100</f>
        <v>80.97312999273784</v>
      </c>
      <c r="E18" s="178">
        <v>999059</v>
      </c>
      <c r="F18" s="176">
        <v>101.6</v>
      </c>
      <c r="G18" s="177">
        <f>E18/795033*100</f>
        <v>125.6625825594661</v>
      </c>
      <c r="H18" s="178">
        <v>4862</v>
      </c>
      <c r="I18" s="179">
        <v>97.4</v>
      </c>
      <c r="J18" s="177">
        <f>H18/4885*100</f>
        <v>99.52917093142273</v>
      </c>
      <c r="K18" s="180">
        <v>2234653</v>
      </c>
      <c r="L18" s="176">
        <v>102.1</v>
      </c>
      <c r="M18" s="177">
        <f>K18/1474286*100</f>
        <v>151.57527101254436</v>
      </c>
      <c r="N18" s="181">
        <v>7478.7</v>
      </c>
      <c r="O18" s="176">
        <v>100.7</v>
      </c>
      <c r="P18" s="177">
        <f>N18/4947*100</f>
        <v>151.1764705882353</v>
      </c>
      <c r="Q18" s="177">
        <v>80.1</v>
      </c>
      <c r="R18" s="176">
        <v>46.1</v>
      </c>
    </row>
    <row r="19" spans="1:18" s="138" customFormat="1" ht="12" customHeight="1">
      <c r="A19" s="167" t="s">
        <v>167</v>
      </c>
      <c r="B19" s="175">
        <v>2330</v>
      </c>
      <c r="C19" s="176">
        <v>101</v>
      </c>
      <c r="D19" s="177">
        <f>B19/2754*100</f>
        <v>84.60421205519245</v>
      </c>
      <c r="E19" s="178">
        <v>1045546</v>
      </c>
      <c r="F19" s="176">
        <v>104.7</v>
      </c>
      <c r="G19" s="177">
        <f>E19/795033*100</f>
        <v>131.509761230037</v>
      </c>
      <c r="H19" s="182">
        <v>4825</v>
      </c>
      <c r="I19" s="179">
        <v>99.2</v>
      </c>
      <c r="J19" s="177">
        <f>H19/4885*100</f>
        <v>98.77175025588537</v>
      </c>
      <c r="K19" s="180">
        <v>2310860</v>
      </c>
      <c r="L19" s="176">
        <v>103.4</v>
      </c>
      <c r="M19" s="177">
        <f>K19/1474286*100</f>
        <v>156.74434946814932</v>
      </c>
      <c r="N19" s="181">
        <v>7569.1</v>
      </c>
      <c r="O19" s="176">
        <v>101.2</v>
      </c>
      <c r="P19" s="177">
        <f>N19/4947*100</f>
        <v>153.00384071154235</v>
      </c>
      <c r="Q19" s="177">
        <v>80.5</v>
      </c>
      <c r="R19" s="176">
        <v>48.2</v>
      </c>
    </row>
    <row r="20" spans="1:18" s="138" customFormat="1" ht="12" customHeight="1">
      <c r="A20" s="167" t="s">
        <v>168</v>
      </c>
      <c r="B20" s="175">
        <v>2407.3</v>
      </c>
      <c r="C20" s="176">
        <v>104.5</v>
      </c>
      <c r="D20" s="177">
        <v>87.41103848946987</v>
      </c>
      <c r="E20" s="178">
        <v>1044095</v>
      </c>
      <c r="F20" s="176">
        <v>99.9</v>
      </c>
      <c r="G20" s="177">
        <v>131.32725308257645</v>
      </c>
      <c r="H20" s="182">
        <v>4941.7</v>
      </c>
      <c r="I20" s="179">
        <v>102.4</v>
      </c>
      <c r="J20" s="177">
        <v>101.16069600818834</v>
      </c>
      <c r="K20" s="180">
        <v>2369882</v>
      </c>
      <c r="L20" s="176">
        <v>102.6</v>
      </c>
      <c r="M20" s="177">
        <v>160.74777892484903</v>
      </c>
      <c r="N20" s="181">
        <v>7714</v>
      </c>
      <c r="O20" s="176">
        <v>102</v>
      </c>
      <c r="P20" s="177">
        <v>155.9328886193653</v>
      </c>
      <c r="Q20" s="177">
        <v>80.95</v>
      </c>
      <c r="R20" s="176">
        <v>48.725</v>
      </c>
    </row>
    <row r="21" spans="1:18" s="138" customFormat="1" ht="12" customHeight="1">
      <c r="A21" s="167" t="s">
        <v>27</v>
      </c>
      <c r="B21" s="175">
        <v>2499</v>
      </c>
      <c r="C21" s="176">
        <v>103.8</v>
      </c>
      <c r="D21" s="177">
        <v>90.74074074074075</v>
      </c>
      <c r="E21" s="178">
        <v>1092687</v>
      </c>
      <c r="F21" s="176">
        <v>104.7</v>
      </c>
      <c r="G21" s="177">
        <v>137.4392006369547</v>
      </c>
      <c r="H21" s="182">
        <v>5135</v>
      </c>
      <c r="I21" s="179">
        <v>103.9</v>
      </c>
      <c r="J21" s="177">
        <v>105.11770726714431</v>
      </c>
      <c r="K21" s="180">
        <v>2469268</v>
      </c>
      <c r="L21" s="176">
        <v>104.2</v>
      </c>
      <c r="M21" s="177">
        <v>167.4890760680085</v>
      </c>
      <c r="N21" s="181">
        <v>7798.8</v>
      </c>
      <c r="O21" s="176">
        <v>101.1</v>
      </c>
      <c r="P21" s="177">
        <v>157.64705882352942</v>
      </c>
      <c r="Q21" s="177">
        <v>81.8</v>
      </c>
      <c r="R21" s="176">
        <v>48.9</v>
      </c>
    </row>
    <row r="22" spans="1:18" s="138" customFormat="1" ht="12" customHeight="1">
      <c r="A22" s="167" t="s">
        <v>208</v>
      </c>
      <c r="B22" s="175">
        <v>2404.4333333333334</v>
      </c>
      <c r="C22" s="176">
        <v>96.2</v>
      </c>
      <c r="D22" s="177">
        <v>87.30694747034616</v>
      </c>
      <c r="E22" s="178">
        <v>1000162.5416666669</v>
      </c>
      <c r="F22" s="176">
        <v>91.5</v>
      </c>
      <c r="G22" s="177">
        <v>125.80138707030612</v>
      </c>
      <c r="H22" s="182">
        <v>5299.250000000001</v>
      </c>
      <c r="I22" s="179">
        <v>103.2</v>
      </c>
      <c r="J22" s="177">
        <v>108.48004094165815</v>
      </c>
      <c r="K22" s="180">
        <v>2447117.0083333333</v>
      </c>
      <c r="L22" s="176">
        <v>99.1</v>
      </c>
      <c r="M22" s="177">
        <v>165.98658661435658</v>
      </c>
      <c r="N22" s="181">
        <v>8027.083333333333</v>
      </c>
      <c r="O22" s="176">
        <v>102.9</v>
      </c>
      <c r="P22" s="177">
        <v>162.2616400512095</v>
      </c>
      <c r="Q22" s="177">
        <v>82.15833333333333</v>
      </c>
      <c r="R22" s="176">
        <v>45.7</v>
      </c>
    </row>
    <row r="23" spans="1:18" s="86" customFormat="1" ht="12" customHeight="1">
      <c r="A23" s="285" t="s">
        <v>213</v>
      </c>
      <c r="B23" s="289">
        <v>2381.058833333333</v>
      </c>
      <c r="C23" s="290">
        <f>(B23/B22)*100</f>
        <v>99.0278582618219</v>
      </c>
      <c r="D23" s="291">
        <f>B23/B$5*100</f>
        <v>86.46447938606046</v>
      </c>
      <c r="E23" s="292">
        <v>1060018.9333333333</v>
      </c>
      <c r="F23" s="290">
        <f>(E23/E22)*100</f>
        <v>105.98466640901407</v>
      </c>
      <c r="G23" s="291">
        <f>E23/$E$5*100</f>
        <v>133.33018042437652</v>
      </c>
      <c r="H23" s="293">
        <v>5154.301570833333</v>
      </c>
      <c r="I23" s="290">
        <f>(H23/H22)*100</f>
        <v>97.26473691245616</v>
      </c>
      <c r="J23" s="291">
        <f>H23/$H5*100</f>
        <v>105.51498640367937</v>
      </c>
      <c r="K23" s="294">
        <v>2603649.300083333</v>
      </c>
      <c r="L23" s="290">
        <f>(K23/K22)*100</f>
        <v>106.39660021228859</v>
      </c>
      <c r="M23" s="291">
        <f>K23/K$5*100</f>
        <v>176.60408496610108</v>
      </c>
      <c r="N23" s="295">
        <v>8460.525</v>
      </c>
      <c r="O23" s="290">
        <f>(N23/N22)*100</f>
        <v>105.39974046197769</v>
      </c>
      <c r="P23" s="291">
        <f>N23/N$5*100</f>
        <v>171.0371770509036</v>
      </c>
      <c r="Q23" s="365">
        <f>SUM(Q102:Q113)/12</f>
        <v>78.04166666666667</v>
      </c>
      <c r="R23" s="365">
        <f>SUM(R102:R125)/12</f>
        <v>90.52499999999999</v>
      </c>
    </row>
    <row r="24" spans="1:18" ht="5.25" customHeight="1">
      <c r="A24" s="183"/>
      <c r="B24" s="184"/>
      <c r="C24" s="185"/>
      <c r="D24" s="185"/>
      <c r="E24" s="186"/>
      <c r="F24" s="185"/>
      <c r="G24" s="185"/>
      <c r="H24" s="187"/>
      <c r="I24" s="185"/>
      <c r="J24" s="185"/>
      <c r="K24" s="188"/>
      <c r="L24" s="185"/>
      <c r="M24" s="185"/>
      <c r="N24" s="189"/>
      <c r="O24" s="185"/>
      <c r="P24" s="185"/>
      <c r="Q24" s="190"/>
      <c r="R24" s="185"/>
    </row>
    <row r="25" spans="1:18" ht="12.75" customHeight="1">
      <c r="A25" s="191" t="s">
        <v>28</v>
      </c>
      <c r="B25" s="192" t="s">
        <v>44</v>
      </c>
      <c r="C25" s="19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1:18" s="139" customFormat="1" ht="12.75" customHeight="1">
      <c r="A26" s="194" t="s">
        <v>169</v>
      </c>
      <c r="B26" s="147"/>
      <c r="C26" s="148"/>
      <c r="D26" s="148"/>
      <c r="E26" s="148" t="s">
        <v>170</v>
      </c>
      <c r="F26" s="148"/>
      <c r="G26" s="148"/>
      <c r="H26" s="148"/>
      <c r="I26" s="148"/>
      <c r="J26" s="148"/>
      <c r="K26" s="148"/>
      <c r="L26" s="148"/>
      <c r="M26" s="195"/>
      <c r="N26" s="404" t="s">
        <v>143</v>
      </c>
      <c r="O26" s="405"/>
      <c r="P26" s="405"/>
      <c r="Q26" s="405"/>
      <c r="R26" s="406"/>
    </row>
    <row r="27" spans="1:18" s="139" customFormat="1" ht="12" customHeight="1">
      <c r="A27" s="151"/>
      <c r="B27" s="152" t="s">
        <v>144</v>
      </c>
      <c r="C27" s="150"/>
      <c r="D27" s="154"/>
      <c r="E27" s="152" t="s">
        <v>171</v>
      </c>
      <c r="F27" s="153"/>
      <c r="G27" s="154"/>
      <c r="H27" s="152" t="s">
        <v>147</v>
      </c>
      <c r="I27" s="153"/>
      <c r="J27" s="154"/>
      <c r="K27" s="407" t="s">
        <v>148</v>
      </c>
      <c r="L27" s="408"/>
      <c r="M27" s="154"/>
      <c r="N27" s="152" t="s">
        <v>149</v>
      </c>
      <c r="O27" s="153"/>
      <c r="P27" s="153"/>
      <c r="Q27" s="153"/>
      <c r="R27" s="154"/>
    </row>
    <row r="28" spans="1:18" s="139" customFormat="1" ht="12" customHeight="1">
      <c r="A28" s="196" t="s">
        <v>172</v>
      </c>
      <c r="B28" s="156" t="s">
        <v>151</v>
      </c>
      <c r="C28" s="157" t="s">
        <v>175</v>
      </c>
      <c r="D28" s="157" t="s">
        <v>0</v>
      </c>
      <c r="E28" s="156" t="s">
        <v>152</v>
      </c>
      <c r="F28" s="157" t="s">
        <v>175</v>
      </c>
      <c r="G28" s="157" t="s">
        <v>0</v>
      </c>
      <c r="H28" s="156" t="s">
        <v>151</v>
      </c>
      <c r="I28" s="157" t="s">
        <v>175</v>
      </c>
      <c r="J28" s="157" t="s">
        <v>0</v>
      </c>
      <c r="K28" s="156" t="s">
        <v>153</v>
      </c>
      <c r="L28" s="157" t="s">
        <v>175</v>
      </c>
      <c r="M28" s="157" t="s">
        <v>0</v>
      </c>
      <c r="N28" s="156" t="s">
        <v>154</v>
      </c>
      <c r="O28" s="157" t="s">
        <v>175</v>
      </c>
      <c r="P28" s="157" t="s">
        <v>0</v>
      </c>
      <c r="Q28" s="157" t="s">
        <v>176</v>
      </c>
      <c r="R28" s="157" t="s">
        <v>33</v>
      </c>
    </row>
    <row r="29" spans="1:18" s="139" customFormat="1" ht="204" customHeight="1" hidden="1">
      <c r="A29" s="197" t="s">
        <v>178</v>
      </c>
      <c r="B29" s="198">
        <v>2559.3</v>
      </c>
      <c r="C29" s="199">
        <v>102.9</v>
      </c>
      <c r="D29" s="200">
        <v>106.3</v>
      </c>
      <c r="E29" s="201">
        <v>773046</v>
      </c>
      <c r="F29" s="200">
        <v>102.9</v>
      </c>
      <c r="G29" s="200">
        <v>107.6</v>
      </c>
      <c r="H29" s="198">
        <v>4705.5</v>
      </c>
      <c r="I29" s="200">
        <v>100.6</v>
      </c>
      <c r="J29" s="200">
        <v>98.3</v>
      </c>
      <c r="K29" s="201">
        <v>1363270</v>
      </c>
      <c r="L29" s="200">
        <v>100.4</v>
      </c>
      <c r="M29" s="199">
        <v>100</v>
      </c>
      <c r="N29" s="198">
        <v>6504.6</v>
      </c>
      <c r="O29" s="200">
        <v>100.6</v>
      </c>
      <c r="P29" s="200">
        <v>100.5</v>
      </c>
      <c r="Q29" s="200">
        <v>73.7</v>
      </c>
      <c r="R29" s="199">
        <v>54.5</v>
      </c>
    </row>
    <row r="30" spans="1:18" s="139" customFormat="1" ht="12" customHeight="1">
      <c r="A30" s="197" t="s">
        <v>8</v>
      </c>
      <c r="B30" s="169">
        <v>2195.6</v>
      </c>
      <c r="C30" s="169">
        <v>91.4</v>
      </c>
      <c r="D30" s="169">
        <v>94.7</v>
      </c>
      <c r="E30" s="202">
        <v>954337.1</v>
      </c>
      <c r="F30" s="203">
        <v>93.4</v>
      </c>
      <c r="G30" s="203">
        <v>98.6</v>
      </c>
      <c r="H30" s="203">
        <v>5023</v>
      </c>
      <c r="I30" s="203">
        <v>103.6</v>
      </c>
      <c r="J30" s="203">
        <v>105.2</v>
      </c>
      <c r="K30" s="202">
        <v>2228941.4</v>
      </c>
      <c r="L30" s="203">
        <v>103.2</v>
      </c>
      <c r="M30" s="204">
        <v>97.3</v>
      </c>
      <c r="N30" s="169">
        <v>7394.8</v>
      </c>
      <c r="O30" s="169">
        <v>100.4</v>
      </c>
      <c r="P30" s="169">
        <v>102.2</v>
      </c>
      <c r="Q30" s="169">
        <v>79.6</v>
      </c>
      <c r="R30" s="205">
        <v>43.3</v>
      </c>
    </row>
    <row r="31" spans="1:18" s="139" customFormat="1" ht="12" customHeight="1">
      <c r="A31" s="197" t="s">
        <v>177</v>
      </c>
      <c r="B31" s="169">
        <v>2170.1</v>
      </c>
      <c r="C31" s="169">
        <v>98.8</v>
      </c>
      <c r="D31" s="169">
        <v>94.6</v>
      </c>
      <c r="E31" s="202">
        <v>957657.9</v>
      </c>
      <c r="F31" s="203">
        <v>100.3</v>
      </c>
      <c r="G31" s="203">
        <v>103.2</v>
      </c>
      <c r="H31" s="203">
        <v>5113.9</v>
      </c>
      <c r="I31" s="203">
        <v>101.8</v>
      </c>
      <c r="J31" s="203">
        <v>107.7</v>
      </c>
      <c r="K31" s="202">
        <v>2243586.6</v>
      </c>
      <c r="L31" s="203">
        <v>100.7</v>
      </c>
      <c r="M31" s="204">
        <v>99.9</v>
      </c>
      <c r="N31" s="169">
        <v>7360.7</v>
      </c>
      <c r="O31" s="169">
        <v>99.5</v>
      </c>
      <c r="P31" s="169">
        <v>102.1</v>
      </c>
      <c r="Q31" s="203">
        <v>79.9</v>
      </c>
      <c r="R31" s="206">
        <v>42.4</v>
      </c>
    </row>
    <row r="32" spans="1:18" s="139" customFormat="1" ht="12" customHeight="1">
      <c r="A32" s="197" t="s">
        <v>7</v>
      </c>
      <c r="B32" s="169">
        <v>2304.8</v>
      </c>
      <c r="C32" s="169">
        <v>106.2</v>
      </c>
      <c r="D32" s="169">
        <v>89.7</v>
      </c>
      <c r="E32" s="202">
        <v>1004197.3</v>
      </c>
      <c r="F32" s="203">
        <v>104.9</v>
      </c>
      <c r="G32" s="203">
        <v>95.4</v>
      </c>
      <c r="H32" s="203">
        <v>5036.1</v>
      </c>
      <c r="I32" s="203">
        <v>98.5</v>
      </c>
      <c r="J32" s="203">
        <v>109.8</v>
      </c>
      <c r="K32" s="202">
        <v>2104326.9</v>
      </c>
      <c r="L32" s="203">
        <v>93.8</v>
      </c>
      <c r="M32" s="204">
        <v>98.8</v>
      </c>
      <c r="N32" s="169">
        <v>7359.7</v>
      </c>
      <c r="O32" s="169">
        <v>100</v>
      </c>
      <c r="P32" s="169">
        <v>102</v>
      </c>
      <c r="Q32" s="203">
        <v>80.1</v>
      </c>
      <c r="R32" s="206">
        <v>46.7</v>
      </c>
    </row>
    <row r="33" spans="1:18" s="140" customFormat="1" ht="12" customHeight="1">
      <c r="A33" s="207" t="s">
        <v>174</v>
      </c>
      <c r="B33" s="204">
        <v>2360.6</v>
      </c>
      <c r="C33" s="204">
        <v>102.4</v>
      </c>
      <c r="D33" s="204">
        <v>95.5</v>
      </c>
      <c r="E33" s="180">
        <v>996107.3</v>
      </c>
      <c r="F33" s="176">
        <v>99.2</v>
      </c>
      <c r="G33" s="176">
        <v>98.7</v>
      </c>
      <c r="H33" s="176">
        <v>5027.6</v>
      </c>
      <c r="I33" s="176">
        <v>99.8</v>
      </c>
      <c r="J33" s="176">
        <v>107</v>
      </c>
      <c r="K33" s="180">
        <v>2099823.6</v>
      </c>
      <c r="L33" s="176">
        <v>99.8</v>
      </c>
      <c r="M33" s="204">
        <v>96.5</v>
      </c>
      <c r="N33" s="204">
        <v>7390.4</v>
      </c>
      <c r="O33" s="204">
        <v>100.4</v>
      </c>
      <c r="P33" s="204">
        <v>102</v>
      </c>
      <c r="Q33" s="176">
        <v>79.8</v>
      </c>
      <c r="R33" s="208">
        <v>47.7</v>
      </c>
    </row>
    <row r="34" spans="1:18" s="140" customFormat="1" ht="12" customHeight="1">
      <c r="A34" s="207" t="s">
        <v>18</v>
      </c>
      <c r="B34" s="204">
        <v>2146.6</v>
      </c>
      <c r="C34" s="204">
        <v>90.9</v>
      </c>
      <c r="D34" s="204">
        <v>89.3</v>
      </c>
      <c r="E34" s="180">
        <v>886014.8</v>
      </c>
      <c r="F34" s="176">
        <v>88.9</v>
      </c>
      <c r="G34" s="176">
        <v>87.3</v>
      </c>
      <c r="H34" s="176">
        <v>5119.8</v>
      </c>
      <c r="I34" s="176">
        <v>101.8</v>
      </c>
      <c r="J34" s="176">
        <v>105</v>
      </c>
      <c r="K34" s="180">
        <v>2135666.6</v>
      </c>
      <c r="L34" s="176">
        <v>101.7</v>
      </c>
      <c r="M34" s="204">
        <v>94.1</v>
      </c>
      <c r="N34" s="204">
        <v>7384</v>
      </c>
      <c r="O34" s="204">
        <v>99.9</v>
      </c>
      <c r="P34" s="204">
        <v>99.9</v>
      </c>
      <c r="Q34" s="176">
        <v>79.9</v>
      </c>
      <c r="R34" s="208">
        <v>41.9</v>
      </c>
    </row>
    <row r="35" spans="1:18" s="140" customFormat="1" ht="12" customHeight="1">
      <c r="A35" s="207" t="s">
        <v>179</v>
      </c>
      <c r="B35" s="204">
        <v>2314.9</v>
      </c>
      <c r="C35" s="204">
        <v>107.8</v>
      </c>
      <c r="D35" s="204">
        <v>97.7</v>
      </c>
      <c r="E35" s="180">
        <v>1026607.8</v>
      </c>
      <c r="F35" s="176">
        <v>115.9</v>
      </c>
      <c r="G35" s="176">
        <v>100.6</v>
      </c>
      <c r="H35" s="176">
        <v>5031.8</v>
      </c>
      <c r="I35" s="176">
        <v>98.3</v>
      </c>
      <c r="J35" s="176">
        <v>101.9</v>
      </c>
      <c r="K35" s="180">
        <v>2179521.8</v>
      </c>
      <c r="L35" s="176">
        <v>102.1</v>
      </c>
      <c r="M35" s="204">
        <v>94.8</v>
      </c>
      <c r="N35" s="204">
        <v>7407.1</v>
      </c>
      <c r="O35" s="204">
        <v>100.3</v>
      </c>
      <c r="P35" s="204">
        <v>100.8</v>
      </c>
      <c r="Q35" s="176">
        <v>80.3</v>
      </c>
      <c r="R35" s="208">
        <v>47.4</v>
      </c>
    </row>
    <row r="36" spans="1:18" s="140" customFormat="1" ht="12" customHeight="1">
      <c r="A36" s="207" t="s">
        <v>180</v>
      </c>
      <c r="B36" s="204">
        <v>2416.6</v>
      </c>
      <c r="C36" s="204">
        <v>104.4</v>
      </c>
      <c r="D36" s="204">
        <v>96.5</v>
      </c>
      <c r="E36" s="180">
        <v>1063096.1</v>
      </c>
      <c r="F36" s="176">
        <v>103.6</v>
      </c>
      <c r="G36" s="176">
        <v>104.2</v>
      </c>
      <c r="H36" s="176">
        <v>5018.8</v>
      </c>
      <c r="I36" s="176">
        <v>99.7</v>
      </c>
      <c r="J36" s="176">
        <v>100.5</v>
      </c>
      <c r="K36" s="180">
        <v>2242680.9</v>
      </c>
      <c r="L36" s="176">
        <v>102.9</v>
      </c>
      <c r="M36" s="204">
        <v>96.4</v>
      </c>
      <c r="N36" s="204">
        <v>7366.9</v>
      </c>
      <c r="O36" s="204">
        <v>99.5</v>
      </c>
      <c r="P36" s="204">
        <v>100.4</v>
      </c>
      <c r="Q36" s="176">
        <v>80.2</v>
      </c>
      <c r="R36" s="208">
        <v>48.9</v>
      </c>
    </row>
    <row r="37" spans="1:18" s="140" customFormat="1" ht="12" customHeight="1">
      <c r="A37" s="207" t="s">
        <v>181</v>
      </c>
      <c r="B37" s="204">
        <v>2190.7</v>
      </c>
      <c r="C37" s="204">
        <v>90.6</v>
      </c>
      <c r="D37" s="204">
        <v>98.5</v>
      </c>
      <c r="E37" s="180">
        <v>907181.3</v>
      </c>
      <c r="F37" s="176">
        <v>85.3</v>
      </c>
      <c r="G37" s="176">
        <v>97.3</v>
      </c>
      <c r="H37" s="176">
        <v>5027.2</v>
      </c>
      <c r="I37" s="176">
        <v>100.2</v>
      </c>
      <c r="J37" s="176">
        <v>99.7</v>
      </c>
      <c r="K37" s="180">
        <v>2232606.1</v>
      </c>
      <c r="L37" s="176">
        <v>99.6</v>
      </c>
      <c r="M37" s="204">
        <v>95.7</v>
      </c>
      <c r="N37" s="204">
        <v>7478.1</v>
      </c>
      <c r="O37" s="204">
        <v>101.5</v>
      </c>
      <c r="P37" s="204">
        <v>101.9</v>
      </c>
      <c r="Q37" s="176">
        <v>80.2</v>
      </c>
      <c r="R37" s="208">
        <v>44.4</v>
      </c>
    </row>
    <row r="38" spans="1:18" s="140" customFormat="1" ht="12" customHeight="1">
      <c r="A38" s="207" t="s">
        <v>47</v>
      </c>
      <c r="B38" s="204">
        <v>2161.7</v>
      </c>
      <c r="C38" s="204">
        <v>98.7</v>
      </c>
      <c r="D38" s="204">
        <v>91.6</v>
      </c>
      <c r="E38" s="180">
        <v>975717.4</v>
      </c>
      <c r="F38" s="176">
        <v>107.6</v>
      </c>
      <c r="G38" s="176">
        <v>91</v>
      </c>
      <c r="H38" s="176">
        <v>4902.2</v>
      </c>
      <c r="I38" s="176">
        <v>97.5</v>
      </c>
      <c r="J38" s="176">
        <v>98</v>
      </c>
      <c r="K38" s="180">
        <v>2199019.2</v>
      </c>
      <c r="L38" s="176">
        <v>98.5</v>
      </c>
      <c r="M38" s="204">
        <v>95.8</v>
      </c>
      <c r="N38" s="204">
        <v>7496.3</v>
      </c>
      <c r="O38" s="204">
        <v>100.2</v>
      </c>
      <c r="P38" s="204">
        <v>102</v>
      </c>
      <c r="Q38" s="176">
        <v>79.7</v>
      </c>
      <c r="R38" s="208">
        <v>45.8</v>
      </c>
    </row>
    <row r="39" spans="1:18" s="140" customFormat="1" ht="12" customHeight="1">
      <c r="A39" s="207" t="s">
        <v>182</v>
      </c>
      <c r="B39" s="204">
        <v>2316.4</v>
      </c>
      <c r="C39" s="204">
        <v>107.2</v>
      </c>
      <c r="D39" s="204">
        <v>97.3</v>
      </c>
      <c r="E39" s="180">
        <v>1002537</v>
      </c>
      <c r="F39" s="176">
        <v>102.7</v>
      </c>
      <c r="G39" s="176">
        <v>93.1</v>
      </c>
      <c r="H39" s="176">
        <v>4886.6</v>
      </c>
      <c r="I39" s="176">
        <v>99.7</v>
      </c>
      <c r="J39" s="176">
        <v>99.4</v>
      </c>
      <c r="K39" s="180">
        <v>2190518.6</v>
      </c>
      <c r="L39" s="176">
        <v>99.6</v>
      </c>
      <c r="M39" s="204">
        <v>96.8</v>
      </c>
      <c r="N39" s="204">
        <v>7498.8</v>
      </c>
      <c r="O39" s="204">
        <v>100</v>
      </c>
      <c r="P39" s="204">
        <v>102</v>
      </c>
      <c r="Q39" s="176">
        <v>80</v>
      </c>
      <c r="R39" s="208">
        <v>47.9</v>
      </c>
    </row>
    <row r="40" spans="1:18" s="140" customFormat="1" ht="12" customHeight="1">
      <c r="A40" s="207" t="s">
        <v>183</v>
      </c>
      <c r="B40" s="204">
        <v>2159.2</v>
      </c>
      <c r="C40" s="204">
        <v>93.2</v>
      </c>
      <c r="D40" s="204">
        <v>101.1</v>
      </c>
      <c r="E40" s="180">
        <v>992711.8</v>
      </c>
      <c r="F40" s="176">
        <v>99</v>
      </c>
      <c r="G40" s="176">
        <v>104.2</v>
      </c>
      <c r="H40" s="176">
        <v>4892.8</v>
      </c>
      <c r="I40" s="176">
        <v>100.1</v>
      </c>
      <c r="J40" s="176">
        <v>99.6</v>
      </c>
      <c r="K40" s="180">
        <v>2227421.8</v>
      </c>
      <c r="L40" s="176">
        <v>101.7</v>
      </c>
      <c r="M40" s="204">
        <v>100.1</v>
      </c>
      <c r="N40" s="204">
        <v>7495.5</v>
      </c>
      <c r="O40" s="204">
        <v>100</v>
      </c>
      <c r="P40" s="204">
        <v>102.3</v>
      </c>
      <c r="Q40" s="176">
        <v>80.1</v>
      </c>
      <c r="R40" s="208">
        <v>44.5</v>
      </c>
    </row>
    <row r="41" spans="1:18" s="140" customFormat="1" ht="12" customHeight="1">
      <c r="A41" s="207" t="s">
        <v>185</v>
      </c>
      <c r="B41" s="204">
        <v>2353.2</v>
      </c>
      <c r="C41" s="204">
        <v>109</v>
      </c>
      <c r="D41" s="204">
        <v>97.9</v>
      </c>
      <c r="E41" s="180">
        <v>1029419.5</v>
      </c>
      <c r="F41" s="176">
        <v>103.7</v>
      </c>
      <c r="G41" s="176">
        <v>100.8</v>
      </c>
      <c r="H41" s="176">
        <v>4847.3</v>
      </c>
      <c r="I41" s="176">
        <v>99.1</v>
      </c>
      <c r="J41" s="176">
        <v>99.9</v>
      </c>
      <c r="K41" s="180">
        <v>2188779.4</v>
      </c>
      <c r="L41" s="176">
        <v>98.3</v>
      </c>
      <c r="M41" s="204">
        <v>101.3</v>
      </c>
      <c r="N41" s="204">
        <v>7500.4</v>
      </c>
      <c r="O41" s="204">
        <v>100.1</v>
      </c>
      <c r="P41" s="204">
        <v>101.8</v>
      </c>
      <c r="Q41" s="176">
        <v>79.8</v>
      </c>
      <c r="R41" s="208">
        <v>49.1</v>
      </c>
    </row>
    <row r="42" spans="1:18" s="139" customFormat="1" ht="12" customHeight="1">
      <c r="A42" s="209" t="s">
        <v>186</v>
      </c>
      <c r="B42" s="210">
        <v>1956.7</v>
      </c>
      <c r="C42" s="210">
        <v>83.2</v>
      </c>
      <c r="D42" s="210">
        <v>89.1</v>
      </c>
      <c r="E42" s="211">
        <v>867662.6</v>
      </c>
      <c r="F42" s="212">
        <v>84.3</v>
      </c>
      <c r="G42" s="212">
        <v>90.9</v>
      </c>
      <c r="H42" s="212">
        <v>4912</v>
      </c>
      <c r="I42" s="212">
        <v>101.3</v>
      </c>
      <c r="J42" s="212">
        <v>97.8</v>
      </c>
      <c r="K42" s="211">
        <v>2204263</v>
      </c>
      <c r="L42" s="212">
        <v>100.7</v>
      </c>
      <c r="M42" s="213">
        <v>98.9</v>
      </c>
      <c r="N42" s="210">
        <v>7452.3</v>
      </c>
      <c r="O42" s="210">
        <v>99.4</v>
      </c>
      <c r="P42" s="210">
        <v>100.8</v>
      </c>
      <c r="Q42" s="210">
        <v>79.8</v>
      </c>
      <c r="R42" s="214">
        <v>39.8</v>
      </c>
    </row>
    <row r="43" spans="1:18" s="139" customFormat="1" ht="12" customHeight="1">
      <c r="A43" s="197" t="s">
        <v>187</v>
      </c>
      <c r="B43" s="169">
        <v>2147.2</v>
      </c>
      <c r="C43" s="169">
        <v>109.7</v>
      </c>
      <c r="D43" s="169">
        <v>98.9</v>
      </c>
      <c r="E43" s="202">
        <v>957420</v>
      </c>
      <c r="F43" s="203">
        <v>110.3</v>
      </c>
      <c r="G43" s="203">
        <v>100</v>
      </c>
      <c r="H43" s="203">
        <v>4939.3</v>
      </c>
      <c r="I43" s="203">
        <v>100.6</v>
      </c>
      <c r="J43" s="203">
        <v>96.6</v>
      </c>
      <c r="K43" s="202">
        <v>2227504.9</v>
      </c>
      <c r="L43" s="203">
        <v>101.1</v>
      </c>
      <c r="M43" s="204">
        <v>99.3</v>
      </c>
      <c r="N43" s="169">
        <v>7445.8</v>
      </c>
      <c r="O43" s="169">
        <v>99.9</v>
      </c>
      <c r="P43" s="169">
        <v>101.2</v>
      </c>
      <c r="Q43" s="169">
        <v>80.2</v>
      </c>
      <c r="R43" s="205">
        <v>43.3</v>
      </c>
    </row>
    <row r="44" spans="1:18" s="139" customFormat="1" ht="12" customHeight="1">
      <c r="A44" s="197" t="s">
        <v>188</v>
      </c>
      <c r="B44" s="169">
        <v>2327.8</v>
      </c>
      <c r="C44" s="169">
        <v>108.4</v>
      </c>
      <c r="D44" s="169">
        <v>101</v>
      </c>
      <c r="E44" s="202">
        <v>1043553.4</v>
      </c>
      <c r="F44" s="203">
        <v>109</v>
      </c>
      <c r="G44" s="203">
        <v>103.9</v>
      </c>
      <c r="H44" s="203">
        <v>4863.1</v>
      </c>
      <c r="I44" s="203">
        <v>98.5</v>
      </c>
      <c r="J44" s="203">
        <v>96.6</v>
      </c>
      <c r="K44" s="202">
        <v>2179741</v>
      </c>
      <c r="L44" s="203">
        <v>97.9</v>
      </c>
      <c r="M44" s="204">
        <v>103.6</v>
      </c>
      <c r="N44" s="169">
        <v>7456.3</v>
      </c>
      <c r="O44" s="169">
        <v>100.1</v>
      </c>
      <c r="P44" s="169">
        <v>101.3</v>
      </c>
      <c r="Q44" s="169">
        <v>80</v>
      </c>
      <c r="R44" s="205">
        <v>48.2</v>
      </c>
    </row>
    <row r="45" spans="1:18" s="139" customFormat="1" ht="12" customHeight="1">
      <c r="A45" s="207" t="s">
        <v>174</v>
      </c>
      <c r="B45" s="169">
        <v>2313.4</v>
      </c>
      <c r="C45" s="169">
        <v>99.4</v>
      </c>
      <c r="D45" s="169">
        <v>98</v>
      </c>
      <c r="E45" s="202">
        <v>985878.5</v>
      </c>
      <c r="F45" s="203">
        <v>94.5</v>
      </c>
      <c r="G45" s="203">
        <v>99</v>
      </c>
      <c r="H45" s="203">
        <v>4898.5</v>
      </c>
      <c r="I45" s="203">
        <v>100.7</v>
      </c>
      <c r="J45" s="203">
        <v>97.4</v>
      </c>
      <c r="K45" s="202">
        <v>2186291.9</v>
      </c>
      <c r="L45" s="203">
        <v>100.3</v>
      </c>
      <c r="M45" s="204">
        <v>104.1</v>
      </c>
      <c r="N45" s="169">
        <v>7430.1</v>
      </c>
      <c r="O45" s="169">
        <v>99.6</v>
      </c>
      <c r="P45" s="169">
        <v>100.5</v>
      </c>
      <c r="Q45" s="169">
        <v>80</v>
      </c>
      <c r="R45" s="205">
        <v>47.1</v>
      </c>
    </row>
    <row r="46" spans="1:18" s="139" customFormat="1" ht="12" customHeight="1">
      <c r="A46" s="197" t="s">
        <v>100</v>
      </c>
      <c r="B46" s="169">
        <v>2200.7</v>
      </c>
      <c r="C46" s="169">
        <v>95.1</v>
      </c>
      <c r="D46" s="169">
        <v>102.5</v>
      </c>
      <c r="E46" s="202">
        <v>960380.7</v>
      </c>
      <c r="F46" s="203">
        <v>97.4</v>
      </c>
      <c r="G46" s="203">
        <v>108.4</v>
      </c>
      <c r="H46" s="203">
        <v>4904.7</v>
      </c>
      <c r="I46" s="203">
        <v>100.1</v>
      </c>
      <c r="J46" s="203">
        <v>95.8</v>
      </c>
      <c r="K46" s="202">
        <v>2232087.1</v>
      </c>
      <c r="L46" s="203">
        <v>102.1</v>
      </c>
      <c r="M46" s="204">
        <v>104.5</v>
      </c>
      <c r="N46" s="169">
        <v>7478.3</v>
      </c>
      <c r="O46" s="169">
        <v>100.6</v>
      </c>
      <c r="P46" s="169">
        <v>101.3</v>
      </c>
      <c r="Q46" s="169">
        <v>80.2</v>
      </c>
      <c r="R46" s="205">
        <v>44.8</v>
      </c>
    </row>
    <row r="47" spans="1:18" s="139" customFormat="1" ht="12" customHeight="1">
      <c r="A47" s="197" t="s">
        <v>189</v>
      </c>
      <c r="B47" s="169">
        <v>2330.3</v>
      </c>
      <c r="C47" s="169">
        <v>105.9</v>
      </c>
      <c r="D47" s="169">
        <v>100.7</v>
      </c>
      <c r="E47" s="202">
        <v>1071042.4</v>
      </c>
      <c r="F47" s="203">
        <v>111.5</v>
      </c>
      <c r="G47" s="203">
        <v>104.3</v>
      </c>
      <c r="H47" s="203">
        <v>4923</v>
      </c>
      <c r="I47" s="203">
        <v>100.4</v>
      </c>
      <c r="J47" s="203">
        <v>97.8</v>
      </c>
      <c r="K47" s="202">
        <v>2267573.5</v>
      </c>
      <c r="L47" s="203">
        <v>101.6</v>
      </c>
      <c r="M47" s="204">
        <v>104</v>
      </c>
      <c r="N47" s="169">
        <v>7480.5</v>
      </c>
      <c r="O47" s="169">
        <v>100</v>
      </c>
      <c r="P47" s="169">
        <v>101</v>
      </c>
      <c r="Q47" s="169">
        <v>80.3</v>
      </c>
      <c r="R47" s="205">
        <v>47.3</v>
      </c>
    </row>
    <row r="48" spans="1:18" s="139" customFormat="1" ht="12" customHeight="1">
      <c r="A48" s="197" t="s">
        <v>190</v>
      </c>
      <c r="B48" s="169">
        <v>2212.9</v>
      </c>
      <c r="C48" s="169">
        <v>95</v>
      </c>
      <c r="D48" s="169">
        <v>91.6</v>
      </c>
      <c r="E48" s="202">
        <v>1039697.3</v>
      </c>
      <c r="F48" s="203">
        <v>97.1</v>
      </c>
      <c r="G48" s="203">
        <v>97.8</v>
      </c>
      <c r="H48" s="203">
        <v>4898.5</v>
      </c>
      <c r="I48" s="203">
        <v>99.5</v>
      </c>
      <c r="J48" s="203">
        <v>97.6</v>
      </c>
      <c r="K48" s="202">
        <v>2339929.1</v>
      </c>
      <c r="L48" s="203">
        <v>103.2</v>
      </c>
      <c r="M48" s="204">
        <v>104.3</v>
      </c>
      <c r="N48" s="169">
        <v>7506.8</v>
      </c>
      <c r="O48" s="169">
        <v>100.4</v>
      </c>
      <c r="P48" s="169">
        <v>101.9</v>
      </c>
      <c r="Q48" s="169">
        <v>80.1</v>
      </c>
      <c r="R48" s="205">
        <v>45.4</v>
      </c>
    </row>
    <row r="49" spans="1:18" s="139" customFormat="1" ht="12" customHeight="1">
      <c r="A49" s="197" t="s">
        <v>191</v>
      </c>
      <c r="B49" s="169">
        <v>2170.4</v>
      </c>
      <c r="C49" s="169">
        <v>98.1</v>
      </c>
      <c r="D49" s="169">
        <v>99.1</v>
      </c>
      <c r="E49" s="202">
        <v>995425.1</v>
      </c>
      <c r="F49" s="203">
        <v>95.7</v>
      </c>
      <c r="G49" s="203">
        <v>109.7</v>
      </c>
      <c r="H49" s="203">
        <v>4872.9</v>
      </c>
      <c r="I49" s="203">
        <v>99.5</v>
      </c>
      <c r="J49" s="203">
        <v>96.9</v>
      </c>
      <c r="K49" s="202">
        <v>2279966.8</v>
      </c>
      <c r="L49" s="203">
        <v>97.4</v>
      </c>
      <c r="M49" s="204">
        <v>102.1</v>
      </c>
      <c r="N49" s="169">
        <v>7465.8</v>
      </c>
      <c r="O49" s="169">
        <v>99.5</v>
      </c>
      <c r="P49" s="169">
        <v>99.8</v>
      </c>
      <c r="Q49" s="169">
        <v>80.2</v>
      </c>
      <c r="R49" s="205">
        <v>44.9</v>
      </c>
    </row>
    <row r="50" spans="1:18" s="139" customFormat="1" ht="12" customHeight="1">
      <c r="A50" s="197" t="s">
        <v>47</v>
      </c>
      <c r="B50" s="169">
        <v>2180.5</v>
      </c>
      <c r="C50" s="169">
        <v>100.5</v>
      </c>
      <c r="D50" s="169">
        <v>100.9</v>
      </c>
      <c r="E50" s="202">
        <v>986861.3</v>
      </c>
      <c r="F50" s="203">
        <v>99.1</v>
      </c>
      <c r="G50" s="203">
        <v>101.1</v>
      </c>
      <c r="H50" s="203">
        <v>4783.6</v>
      </c>
      <c r="I50" s="203">
        <v>98.2</v>
      </c>
      <c r="J50" s="203">
        <v>97.6</v>
      </c>
      <c r="K50" s="202">
        <v>2235572.7</v>
      </c>
      <c r="L50" s="203">
        <v>98.1</v>
      </c>
      <c r="M50" s="204">
        <v>101.7</v>
      </c>
      <c r="N50" s="169">
        <v>7508.9</v>
      </c>
      <c r="O50" s="169">
        <v>100.6</v>
      </c>
      <c r="P50" s="169">
        <v>100.2</v>
      </c>
      <c r="Q50" s="169">
        <v>80.1</v>
      </c>
      <c r="R50" s="205">
        <v>46.4</v>
      </c>
    </row>
    <row r="51" spans="1:18" s="139" customFormat="1" ht="12" customHeight="1">
      <c r="A51" s="197" t="s">
        <v>182</v>
      </c>
      <c r="B51" s="169">
        <v>2308.1</v>
      </c>
      <c r="C51" s="169">
        <v>105.9</v>
      </c>
      <c r="D51" s="169">
        <v>99.6</v>
      </c>
      <c r="E51" s="202">
        <v>1020920.6</v>
      </c>
      <c r="F51" s="203">
        <v>103.5</v>
      </c>
      <c r="G51" s="203">
        <v>101.8</v>
      </c>
      <c r="H51" s="203">
        <v>4870.3</v>
      </c>
      <c r="I51" s="203">
        <v>101.8</v>
      </c>
      <c r="J51" s="203">
        <v>99.7</v>
      </c>
      <c r="K51" s="202">
        <v>2232261.7</v>
      </c>
      <c r="L51" s="203">
        <v>99.9</v>
      </c>
      <c r="M51" s="204">
        <v>101.9</v>
      </c>
      <c r="N51" s="169">
        <v>7509.4</v>
      </c>
      <c r="O51" s="169">
        <v>100</v>
      </c>
      <c r="P51" s="169">
        <v>100.1</v>
      </c>
      <c r="Q51" s="169">
        <v>79.9</v>
      </c>
      <c r="R51" s="205">
        <v>47.2</v>
      </c>
    </row>
    <row r="52" spans="1:18" s="139" customFormat="1" ht="12" customHeight="1">
      <c r="A52" s="197" t="s">
        <v>183</v>
      </c>
      <c r="B52" s="169">
        <v>2305.4</v>
      </c>
      <c r="C52" s="169">
        <v>99.9</v>
      </c>
      <c r="D52" s="169">
        <v>106.8</v>
      </c>
      <c r="E52" s="202">
        <v>1016283.4</v>
      </c>
      <c r="F52" s="203">
        <v>99.5</v>
      </c>
      <c r="G52" s="203">
        <v>102.4</v>
      </c>
      <c r="H52" s="203">
        <v>4782.7</v>
      </c>
      <c r="I52" s="203">
        <v>98.2</v>
      </c>
      <c r="J52" s="203">
        <v>97.7</v>
      </c>
      <c r="K52" s="202">
        <v>2222269.5</v>
      </c>
      <c r="L52" s="203">
        <v>99.6</v>
      </c>
      <c r="M52" s="204">
        <v>99.8</v>
      </c>
      <c r="N52" s="169">
        <v>7512.4</v>
      </c>
      <c r="O52" s="169">
        <v>100</v>
      </c>
      <c r="P52" s="169">
        <v>100.2</v>
      </c>
      <c r="Q52" s="169">
        <v>80.3</v>
      </c>
      <c r="R52" s="205">
        <v>48.6</v>
      </c>
    </row>
    <row r="53" spans="1:18" s="139" customFormat="1" ht="12" customHeight="1">
      <c r="A53" s="197" t="s">
        <v>185</v>
      </c>
      <c r="B53" s="169">
        <v>2304.1</v>
      </c>
      <c r="C53" s="169">
        <v>99.9</v>
      </c>
      <c r="D53" s="169">
        <v>97.9</v>
      </c>
      <c r="E53" s="202">
        <v>1043586.9</v>
      </c>
      <c r="F53" s="203">
        <v>102.7</v>
      </c>
      <c r="G53" s="203">
        <v>101.4</v>
      </c>
      <c r="H53" s="203">
        <v>4689.1</v>
      </c>
      <c r="I53" s="203">
        <v>98</v>
      </c>
      <c r="J53" s="203">
        <v>96.7</v>
      </c>
      <c r="K53" s="202">
        <v>2208373.6</v>
      </c>
      <c r="L53" s="203">
        <v>99.4</v>
      </c>
      <c r="M53" s="204">
        <v>100.9</v>
      </c>
      <c r="N53" s="169">
        <v>7497.9</v>
      </c>
      <c r="O53" s="169">
        <v>99.8</v>
      </c>
      <c r="P53" s="169">
        <v>100</v>
      </c>
      <c r="Q53" s="169">
        <v>80</v>
      </c>
      <c r="R53" s="205">
        <v>49.7</v>
      </c>
    </row>
    <row r="54" spans="1:18" s="139" customFormat="1" ht="12" customHeight="1">
      <c r="A54" s="209" t="s">
        <v>193</v>
      </c>
      <c r="B54" s="210">
        <v>2030.1</v>
      </c>
      <c r="C54" s="210">
        <v>88.1</v>
      </c>
      <c r="D54" s="210">
        <v>103.8</v>
      </c>
      <c r="E54" s="211">
        <v>935718.9</v>
      </c>
      <c r="F54" s="212">
        <v>89.7</v>
      </c>
      <c r="G54" s="212">
        <v>107.8</v>
      </c>
      <c r="H54" s="212">
        <v>4804.2</v>
      </c>
      <c r="I54" s="212">
        <v>102.5</v>
      </c>
      <c r="J54" s="212">
        <v>97.8</v>
      </c>
      <c r="K54" s="211">
        <v>2252951.6</v>
      </c>
      <c r="L54" s="212">
        <v>102</v>
      </c>
      <c r="M54" s="213">
        <v>102.2</v>
      </c>
      <c r="N54" s="210">
        <v>7503.4</v>
      </c>
      <c r="O54" s="210">
        <v>100.1</v>
      </c>
      <c r="P54" s="210">
        <v>100.7</v>
      </c>
      <c r="Q54" s="210">
        <v>80.1</v>
      </c>
      <c r="R54" s="214">
        <v>41.5</v>
      </c>
    </row>
    <row r="55" spans="1:18" s="139" customFormat="1" ht="12" customHeight="1">
      <c r="A55" s="197" t="s">
        <v>177</v>
      </c>
      <c r="B55" s="169">
        <v>2079.9</v>
      </c>
      <c r="C55" s="169">
        <v>102.5</v>
      </c>
      <c r="D55" s="169">
        <v>96.9</v>
      </c>
      <c r="E55" s="202">
        <v>997449.6</v>
      </c>
      <c r="F55" s="203">
        <v>106.6</v>
      </c>
      <c r="G55" s="203">
        <v>104.2</v>
      </c>
      <c r="H55" s="203">
        <v>4811.7</v>
      </c>
      <c r="I55" s="203">
        <v>100.2</v>
      </c>
      <c r="J55" s="203">
        <v>97.4</v>
      </c>
      <c r="K55" s="202">
        <v>2268703.9</v>
      </c>
      <c r="L55" s="203">
        <v>100.7</v>
      </c>
      <c r="M55" s="204">
        <v>101.8</v>
      </c>
      <c r="N55" s="169">
        <v>7521.2</v>
      </c>
      <c r="O55" s="169">
        <v>100.2</v>
      </c>
      <c r="P55" s="169">
        <v>101</v>
      </c>
      <c r="Q55" s="169">
        <v>80.3</v>
      </c>
      <c r="R55" s="205">
        <v>43.2</v>
      </c>
    </row>
    <row r="56" spans="1:18" s="139" customFormat="1" ht="12" customHeight="1">
      <c r="A56" s="197" t="s">
        <v>7</v>
      </c>
      <c r="B56" s="169">
        <v>2433.4</v>
      </c>
      <c r="C56" s="169">
        <v>117</v>
      </c>
      <c r="D56" s="169">
        <v>104.5</v>
      </c>
      <c r="E56" s="202">
        <v>1099242.5</v>
      </c>
      <c r="F56" s="203">
        <v>110.2</v>
      </c>
      <c r="G56" s="203">
        <v>105.3</v>
      </c>
      <c r="H56" s="203">
        <v>4744.1</v>
      </c>
      <c r="I56" s="203">
        <v>98.6</v>
      </c>
      <c r="J56" s="203">
        <v>97.6</v>
      </c>
      <c r="K56" s="202">
        <v>2225015</v>
      </c>
      <c r="L56" s="203">
        <v>98.1</v>
      </c>
      <c r="M56" s="204">
        <v>102.1</v>
      </c>
      <c r="N56" s="169">
        <v>7513.6</v>
      </c>
      <c r="O56" s="169">
        <v>99.9</v>
      </c>
      <c r="P56" s="169">
        <v>100.8</v>
      </c>
      <c r="Q56" s="169">
        <v>80.1</v>
      </c>
      <c r="R56" s="205">
        <v>51.6</v>
      </c>
    </row>
    <row r="57" spans="1:18" ht="13.5">
      <c r="A57" s="197" t="s">
        <v>174</v>
      </c>
      <c r="B57" s="215">
        <v>2287.1</v>
      </c>
      <c r="C57" s="215">
        <v>94</v>
      </c>
      <c r="D57" s="215">
        <v>98.9</v>
      </c>
      <c r="E57" s="215">
        <v>1038470.9</v>
      </c>
      <c r="F57" s="215">
        <v>94.5</v>
      </c>
      <c r="G57" s="215">
        <v>105.3</v>
      </c>
      <c r="H57" s="215">
        <v>4686.1</v>
      </c>
      <c r="I57" s="215">
        <v>98.8</v>
      </c>
      <c r="J57" s="215">
        <v>95.7</v>
      </c>
      <c r="K57" s="216">
        <v>2217144.8</v>
      </c>
      <c r="L57" s="215">
        <v>99.6</v>
      </c>
      <c r="M57" s="215">
        <v>101.4</v>
      </c>
      <c r="N57" s="215">
        <v>7523</v>
      </c>
      <c r="O57" s="215">
        <v>100.1</v>
      </c>
      <c r="P57" s="215">
        <v>101.3</v>
      </c>
      <c r="Q57" s="215">
        <v>80.1</v>
      </c>
      <c r="R57" s="215">
        <v>49.1</v>
      </c>
    </row>
    <row r="58" spans="1:18" ht="13.5">
      <c r="A58" s="197" t="s">
        <v>18</v>
      </c>
      <c r="B58" s="215">
        <v>2315.2</v>
      </c>
      <c r="C58" s="215">
        <v>101.2</v>
      </c>
      <c r="D58" s="215">
        <v>105.2</v>
      </c>
      <c r="E58" s="215">
        <v>994051.7</v>
      </c>
      <c r="F58" s="215">
        <v>95.7</v>
      </c>
      <c r="G58" s="215">
        <v>103.5</v>
      </c>
      <c r="H58" s="215">
        <v>4811.4</v>
      </c>
      <c r="I58" s="215">
        <v>102.7</v>
      </c>
      <c r="J58" s="215">
        <v>98.1</v>
      </c>
      <c r="K58" s="216">
        <v>2269107.9</v>
      </c>
      <c r="L58" s="215">
        <v>102.3</v>
      </c>
      <c r="M58" s="215">
        <v>101.7</v>
      </c>
      <c r="N58" s="215">
        <v>7534.8</v>
      </c>
      <c r="O58" s="215">
        <v>100.2</v>
      </c>
      <c r="P58" s="215">
        <v>100.8</v>
      </c>
      <c r="Q58" s="215">
        <v>80.6</v>
      </c>
      <c r="R58" s="215">
        <v>47.2</v>
      </c>
    </row>
    <row r="59" spans="1:18" ht="13.5">
      <c r="A59" s="197" t="s">
        <v>179</v>
      </c>
      <c r="B59" s="215">
        <v>2567.5</v>
      </c>
      <c r="C59" s="215">
        <v>110.9</v>
      </c>
      <c r="D59" s="215">
        <v>110.2</v>
      </c>
      <c r="E59" s="215">
        <v>1068402.5</v>
      </c>
      <c r="F59" s="215">
        <v>107.5</v>
      </c>
      <c r="G59" s="215">
        <v>99.8</v>
      </c>
      <c r="H59" s="215">
        <v>4939.2</v>
      </c>
      <c r="I59" s="215">
        <v>102.7</v>
      </c>
      <c r="J59" s="215">
        <v>100.3</v>
      </c>
      <c r="K59" s="216">
        <v>2293883.1</v>
      </c>
      <c r="L59" s="215">
        <v>101.1</v>
      </c>
      <c r="M59" s="215">
        <v>101.2</v>
      </c>
      <c r="N59" s="215">
        <v>7589.7</v>
      </c>
      <c r="O59" s="215">
        <v>100.7</v>
      </c>
      <c r="P59" s="215">
        <v>101.5</v>
      </c>
      <c r="Q59" s="215">
        <v>80.5</v>
      </c>
      <c r="R59" s="215">
        <v>51.4</v>
      </c>
    </row>
    <row r="60" spans="1:18" ht="13.5">
      <c r="A60" s="217" t="s">
        <v>180</v>
      </c>
      <c r="B60" s="215">
        <v>2479.3</v>
      </c>
      <c r="C60" s="215">
        <v>96.6</v>
      </c>
      <c r="D60" s="215">
        <v>112</v>
      </c>
      <c r="E60" s="215">
        <v>1131506.5</v>
      </c>
      <c r="F60" s="215">
        <v>105.9</v>
      </c>
      <c r="G60" s="215">
        <v>108.8</v>
      </c>
      <c r="H60" s="215">
        <v>4929.7</v>
      </c>
      <c r="I60" s="215">
        <v>99.8</v>
      </c>
      <c r="J60" s="215">
        <v>100.6</v>
      </c>
      <c r="K60" s="216">
        <v>2406364.6</v>
      </c>
      <c r="L60" s="215">
        <v>104.9</v>
      </c>
      <c r="M60" s="215">
        <v>102.8</v>
      </c>
      <c r="N60" s="215">
        <v>7607</v>
      </c>
      <c r="O60" s="215">
        <v>100.2</v>
      </c>
      <c r="P60" s="215">
        <v>101.3</v>
      </c>
      <c r="Q60" s="215">
        <v>80.5</v>
      </c>
      <c r="R60" s="218">
        <v>50.2</v>
      </c>
    </row>
    <row r="61" spans="1:18" ht="13.5">
      <c r="A61" s="217" t="s">
        <v>181</v>
      </c>
      <c r="B61" s="215">
        <v>2357.8</v>
      </c>
      <c r="C61" s="215">
        <v>95.1</v>
      </c>
      <c r="D61" s="215">
        <v>108.6</v>
      </c>
      <c r="E61" s="215">
        <v>1024942.8</v>
      </c>
      <c r="F61" s="215">
        <v>90.6</v>
      </c>
      <c r="G61" s="215">
        <v>103</v>
      </c>
      <c r="H61" s="215">
        <v>4876.6</v>
      </c>
      <c r="I61" s="215">
        <v>98.9</v>
      </c>
      <c r="J61" s="215">
        <v>100.1</v>
      </c>
      <c r="K61" s="216">
        <v>2416947.3</v>
      </c>
      <c r="L61" s="215">
        <v>100.4</v>
      </c>
      <c r="M61" s="215">
        <v>106</v>
      </c>
      <c r="N61" s="215">
        <v>7601</v>
      </c>
      <c r="O61" s="215">
        <v>99.9</v>
      </c>
      <c r="P61" s="215">
        <v>101.8</v>
      </c>
      <c r="Q61" s="215">
        <v>80.8</v>
      </c>
      <c r="R61" s="218">
        <v>48.7</v>
      </c>
    </row>
    <row r="62" spans="1:18" ht="13.5">
      <c r="A62" s="197" t="s">
        <v>47</v>
      </c>
      <c r="B62" s="215">
        <v>2351.9</v>
      </c>
      <c r="C62" s="215">
        <v>99.7</v>
      </c>
      <c r="D62" s="215">
        <v>107.9</v>
      </c>
      <c r="E62" s="215">
        <v>1080325.9</v>
      </c>
      <c r="F62" s="215">
        <v>105.4</v>
      </c>
      <c r="G62" s="215">
        <v>109.5</v>
      </c>
      <c r="H62" s="215">
        <v>4881.5</v>
      </c>
      <c r="I62" s="215">
        <v>100.1</v>
      </c>
      <c r="J62" s="215">
        <v>102</v>
      </c>
      <c r="K62" s="216">
        <v>2442424.8</v>
      </c>
      <c r="L62" s="215">
        <v>101.1</v>
      </c>
      <c r="M62" s="215">
        <v>109.3</v>
      </c>
      <c r="N62" s="215">
        <v>7510.4</v>
      </c>
      <c r="O62" s="215">
        <v>98.8</v>
      </c>
      <c r="P62" s="215">
        <v>100</v>
      </c>
      <c r="Q62" s="215">
        <v>81.5</v>
      </c>
      <c r="R62" s="215">
        <v>48</v>
      </c>
    </row>
    <row r="63" spans="1:18" ht="13.5">
      <c r="A63" s="217" t="s">
        <v>182</v>
      </c>
      <c r="B63" s="215">
        <v>2295.3</v>
      </c>
      <c r="C63" s="215">
        <v>97.6</v>
      </c>
      <c r="D63" s="215">
        <v>99.4</v>
      </c>
      <c r="E63" s="215">
        <v>1036269</v>
      </c>
      <c r="F63" s="215">
        <v>95.9</v>
      </c>
      <c r="G63" s="215">
        <v>101.5</v>
      </c>
      <c r="H63" s="215">
        <v>4816.3</v>
      </c>
      <c r="I63" s="215">
        <v>98.7</v>
      </c>
      <c r="J63" s="215">
        <v>98.9</v>
      </c>
      <c r="K63" s="216">
        <v>2330608.4</v>
      </c>
      <c r="L63" s="215">
        <v>95.4</v>
      </c>
      <c r="M63" s="215">
        <v>104.4</v>
      </c>
      <c r="N63" s="215">
        <v>7623.6</v>
      </c>
      <c r="O63" s="215">
        <v>101.5</v>
      </c>
      <c r="P63" s="215">
        <v>101.5</v>
      </c>
      <c r="Q63" s="215">
        <v>80.2</v>
      </c>
      <c r="R63" s="218">
        <v>48.1</v>
      </c>
    </row>
    <row r="64" spans="1:18" ht="13.5">
      <c r="A64" s="197" t="s">
        <v>173</v>
      </c>
      <c r="B64" s="215">
        <v>2359.1</v>
      </c>
      <c r="C64" s="215">
        <v>102.8</v>
      </c>
      <c r="D64" s="215">
        <v>102.3</v>
      </c>
      <c r="E64" s="215">
        <v>1051440.5</v>
      </c>
      <c r="F64" s="215">
        <v>101.5</v>
      </c>
      <c r="G64" s="215">
        <v>103.5</v>
      </c>
      <c r="H64" s="215">
        <v>4859</v>
      </c>
      <c r="I64" s="215">
        <v>100.9</v>
      </c>
      <c r="J64" s="215">
        <v>101.6</v>
      </c>
      <c r="K64" s="216">
        <v>2326379.7</v>
      </c>
      <c r="L64" s="215">
        <v>99.8</v>
      </c>
      <c r="M64" s="215">
        <v>104.7</v>
      </c>
      <c r="N64" s="215">
        <v>7640.4</v>
      </c>
      <c r="O64" s="215">
        <v>100.2</v>
      </c>
      <c r="P64" s="215">
        <v>101.7</v>
      </c>
      <c r="Q64" s="215">
        <v>80.3</v>
      </c>
      <c r="R64" s="215">
        <v>48.2</v>
      </c>
    </row>
    <row r="65" spans="1:18" ht="13.5">
      <c r="A65" s="219" t="s">
        <v>185</v>
      </c>
      <c r="B65" s="215">
        <v>2400.1</v>
      </c>
      <c r="C65" s="220">
        <v>101.7</v>
      </c>
      <c r="D65" s="220">
        <v>104.2</v>
      </c>
      <c r="E65" s="220">
        <v>1088729.9</v>
      </c>
      <c r="F65" s="220">
        <v>103.5</v>
      </c>
      <c r="G65" s="220">
        <v>104.3</v>
      </c>
      <c r="H65" s="215">
        <v>4739</v>
      </c>
      <c r="I65" s="220">
        <v>97.5</v>
      </c>
      <c r="J65" s="220">
        <v>101.1</v>
      </c>
      <c r="K65" s="216">
        <v>2280785.4</v>
      </c>
      <c r="L65" s="215">
        <v>98</v>
      </c>
      <c r="M65" s="220">
        <v>103.3</v>
      </c>
      <c r="N65" s="215">
        <v>7661.1</v>
      </c>
      <c r="O65" s="220">
        <v>100.5</v>
      </c>
      <c r="P65" s="220">
        <v>102.2</v>
      </c>
      <c r="Q65" s="220">
        <v>80.6</v>
      </c>
      <c r="R65" s="220">
        <v>51.4</v>
      </c>
    </row>
    <row r="66" spans="1:18" s="24" customFormat="1" ht="13.5">
      <c r="A66" s="221" t="s">
        <v>184</v>
      </c>
      <c r="B66" s="222">
        <v>2160.1</v>
      </c>
      <c r="C66" s="222">
        <v>90</v>
      </c>
      <c r="D66" s="223">
        <v>106.4</v>
      </c>
      <c r="E66" s="223">
        <v>975025.9</v>
      </c>
      <c r="F66" s="223">
        <v>89.6</v>
      </c>
      <c r="G66" s="223">
        <v>104.2</v>
      </c>
      <c r="H66" s="223">
        <v>4940.6</v>
      </c>
      <c r="I66" s="223">
        <v>104.3</v>
      </c>
      <c r="J66" s="223">
        <v>102.8</v>
      </c>
      <c r="K66" s="224">
        <v>2348866</v>
      </c>
      <c r="L66" s="222">
        <v>103</v>
      </c>
      <c r="M66" s="223">
        <v>104.3</v>
      </c>
      <c r="N66" s="223">
        <v>7670.2</v>
      </c>
      <c r="O66" s="223">
        <v>100.1</v>
      </c>
      <c r="P66" s="223">
        <v>102.2</v>
      </c>
      <c r="Q66" s="223">
        <v>80.9</v>
      </c>
      <c r="R66" s="223">
        <v>42.2</v>
      </c>
    </row>
    <row r="67" spans="1:18" ht="13.5">
      <c r="A67" s="225" t="s">
        <v>177</v>
      </c>
      <c r="B67" s="215">
        <v>2216.6</v>
      </c>
      <c r="C67" s="226">
        <v>102.6</v>
      </c>
      <c r="D67" s="226">
        <v>106.6</v>
      </c>
      <c r="E67" s="215">
        <v>1025523.6</v>
      </c>
      <c r="F67" s="226">
        <v>105.2</v>
      </c>
      <c r="G67" s="226">
        <v>102.8</v>
      </c>
      <c r="H67" s="226">
        <v>5003.1</v>
      </c>
      <c r="I67" s="226">
        <v>101.3</v>
      </c>
      <c r="J67" s="226">
        <v>104</v>
      </c>
      <c r="K67" s="216">
        <v>2353316.7</v>
      </c>
      <c r="L67" s="226">
        <v>100.2</v>
      </c>
      <c r="M67" s="226">
        <v>103.7</v>
      </c>
      <c r="N67" s="226">
        <v>7681.3</v>
      </c>
      <c r="O67" s="226">
        <v>100.3</v>
      </c>
      <c r="P67" s="226">
        <v>102.1</v>
      </c>
      <c r="Q67" s="220">
        <v>81.3</v>
      </c>
      <c r="R67" s="227">
        <v>43.7</v>
      </c>
    </row>
    <row r="68" spans="1:18" ht="13.5">
      <c r="A68" s="219" t="s">
        <v>7</v>
      </c>
      <c r="B68" s="215">
        <v>2454.9</v>
      </c>
      <c r="C68" s="226">
        <v>110.7</v>
      </c>
      <c r="D68" s="226">
        <v>100.9</v>
      </c>
      <c r="E68" s="215">
        <v>1083325.6</v>
      </c>
      <c r="F68" s="226">
        <v>105.6</v>
      </c>
      <c r="G68" s="226">
        <v>98.6</v>
      </c>
      <c r="H68" s="226">
        <v>4915.9</v>
      </c>
      <c r="I68" s="226">
        <v>98.3</v>
      </c>
      <c r="J68" s="226">
        <v>103.6</v>
      </c>
      <c r="K68" s="216">
        <v>2294288.5</v>
      </c>
      <c r="L68" s="226">
        <v>97.5</v>
      </c>
      <c r="M68" s="226">
        <v>103.1</v>
      </c>
      <c r="N68" s="226">
        <v>7698.8</v>
      </c>
      <c r="O68" s="226">
        <v>100.2</v>
      </c>
      <c r="P68" s="226">
        <v>102.5</v>
      </c>
      <c r="Q68" s="220">
        <v>80.8</v>
      </c>
      <c r="R68" s="226">
        <v>50.4</v>
      </c>
    </row>
    <row r="69" spans="1:18" ht="13.5">
      <c r="A69" s="228" t="s">
        <v>174</v>
      </c>
      <c r="B69" s="215">
        <v>2422.3</v>
      </c>
      <c r="C69" s="226">
        <v>98.7</v>
      </c>
      <c r="D69" s="226">
        <v>105.9</v>
      </c>
      <c r="E69" s="215">
        <v>1032693.9</v>
      </c>
      <c r="F69" s="226">
        <v>95.3</v>
      </c>
      <c r="G69" s="226">
        <v>99.4</v>
      </c>
      <c r="H69" s="226">
        <v>4904.3</v>
      </c>
      <c r="I69" s="226">
        <v>99.8</v>
      </c>
      <c r="J69" s="226">
        <v>104.7</v>
      </c>
      <c r="K69" s="216">
        <v>2302506.8</v>
      </c>
      <c r="L69" s="226">
        <v>100.4</v>
      </c>
      <c r="M69" s="226">
        <v>103.9</v>
      </c>
      <c r="N69" s="226">
        <v>7709.5</v>
      </c>
      <c r="O69" s="226">
        <v>100.1</v>
      </c>
      <c r="P69" s="226">
        <v>102.5</v>
      </c>
      <c r="Q69" s="220">
        <v>80.5</v>
      </c>
      <c r="R69" s="226">
        <v>49.2</v>
      </c>
    </row>
    <row r="70" spans="1:18" ht="13.5">
      <c r="A70" s="219" t="s">
        <v>18</v>
      </c>
      <c r="B70" s="215">
        <v>2381</v>
      </c>
      <c r="C70" s="220">
        <v>98.3</v>
      </c>
      <c r="D70" s="220">
        <v>102.8</v>
      </c>
      <c r="E70" s="215">
        <v>1046260.7</v>
      </c>
      <c r="F70" s="220">
        <v>101.3</v>
      </c>
      <c r="G70" s="220">
        <v>105.3</v>
      </c>
      <c r="H70" s="220">
        <v>5046.8</v>
      </c>
      <c r="I70" s="220">
        <v>102.9</v>
      </c>
      <c r="J70" s="220">
        <v>104.9</v>
      </c>
      <c r="K70" s="216">
        <v>2344650.5</v>
      </c>
      <c r="L70" s="220">
        <v>101.8</v>
      </c>
      <c r="M70" s="220">
        <v>103.3</v>
      </c>
      <c r="N70" s="220">
        <v>7722.5</v>
      </c>
      <c r="O70" s="220">
        <v>100.2</v>
      </c>
      <c r="P70" s="220">
        <v>102.5</v>
      </c>
      <c r="Q70" s="220">
        <v>80.7</v>
      </c>
      <c r="R70" s="220">
        <v>46.6</v>
      </c>
    </row>
    <row r="71" spans="1:18" ht="13.5">
      <c r="A71" s="219" t="s">
        <v>194</v>
      </c>
      <c r="B71" s="215">
        <v>2380.7</v>
      </c>
      <c r="C71" s="220">
        <v>100</v>
      </c>
      <c r="D71" s="220">
        <v>92.7</v>
      </c>
      <c r="E71" s="215">
        <v>1075025</v>
      </c>
      <c r="F71" s="220">
        <v>102.7</v>
      </c>
      <c r="G71" s="220">
        <v>100.6</v>
      </c>
      <c r="H71" s="220">
        <v>4984.3</v>
      </c>
      <c r="I71" s="220">
        <v>98.8</v>
      </c>
      <c r="J71" s="220">
        <v>100.9</v>
      </c>
      <c r="K71" s="216">
        <v>2397207.9</v>
      </c>
      <c r="L71" s="220">
        <v>102.2</v>
      </c>
      <c r="M71" s="220">
        <v>104.5</v>
      </c>
      <c r="N71" s="220">
        <v>7721.5</v>
      </c>
      <c r="O71" s="220">
        <v>100</v>
      </c>
      <c r="P71" s="220">
        <v>101.7</v>
      </c>
      <c r="Q71" s="220">
        <v>80.8</v>
      </c>
      <c r="R71" s="220">
        <v>47.9</v>
      </c>
    </row>
    <row r="72" spans="1:18" ht="13.5">
      <c r="A72" s="225" t="s">
        <v>180</v>
      </c>
      <c r="B72" s="215">
        <v>2460.2</v>
      </c>
      <c r="C72" s="226">
        <v>103.3</v>
      </c>
      <c r="D72" s="226">
        <v>99.2</v>
      </c>
      <c r="E72" s="215">
        <v>1073250.4</v>
      </c>
      <c r="F72" s="226">
        <v>99.8</v>
      </c>
      <c r="G72" s="226">
        <v>94.9</v>
      </c>
      <c r="H72" s="226">
        <v>4941.6</v>
      </c>
      <c r="I72" s="226">
        <v>99.1</v>
      </c>
      <c r="J72" s="226">
        <v>100.2</v>
      </c>
      <c r="K72" s="216">
        <v>2396223.8</v>
      </c>
      <c r="L72" s="226">
        <v>100</v>
      </c>
      <c r="M72" s="226">
        <v>99.6</v>
      </c>
      <c r="N72" s="226">
        <v>7721.5</v>
      </c>
      <c r="O72" s="226">
        <v>100</v>
      </c>
      <c r="P72" s="226">
        <v>101.5</v>
      </c>
      <c r="Q72" s="220">
        <v>80.5</v>
      </c>
      <c r="R72" s="226">
        <v>50.1</v>
      </c>
    </row>
    <row r="73" spans="1:18" ht="13.5">
      <c r="A73" s="228" t="s">
        <v>181</v>
      </c>
      <c r="B73" s="215">
        <v>2400</v>
      </c>
      <c r="C73" s="226">
        <v>97.6</v>
      </c>
      <c r="D73" s="226">
        <v>101.8</v>
      </c>
      <c r="E73" s="215">
        <v>1030736.1</v>
      </c>
      <c r="F73" s="226">
        <v>96</v>
      </c>
      <c r="G73" s="226">
        <v>100.6</v>
      </c>
      <c r="H73" s="226">
        <v>4912.6</v>
      </c>
      <c r="I73" s="226">
        <v>99.4</v>
      </c>
      <c r="J73" s="226">
        <v>100.7</v>
      </c>
      <c r="K73" s="216">
        <v>2404893.5</v>
      </c>
      <c r="L73" s="226">
        <v>100.4</v>
      </c>
      <c r="M73" s="226">
        <v>99.5</v>
      </c>
      <c r="N73" s="226">
        <v>7720.2</v>
      </c>
      <c r="O73" s="226">
        <v>100</v>
      </c>
      <c r="P73" s="226">
        <v>101.6</v>
      </c>
      <c r="Q73" s="220">
        <v>80.8</v>
      </c>
      <c r="R73" s="226">
        <v>49.2</v>
      </c>
    </row>
    <row r="74" spans="1:18" ht="13.5">
      <c r="A74" s="228" t="s">
        <v>47</v>
      </c>
      <c r="B74" s="215">
        <v>2227.8</v>
      </c>
      <c r="C74" s="226">
        <v>92.8</v>
      </c>
      <c r="D74" s="226">
        <v>94.7</v>
      </c>
      <c r="E74" s="215">
        <v>954072.6</v>
      </c>
      <c r="F74" s="226">
        <v>92.6</v>
      </c>
      <c r="G74" s="226">
        <v>88.3</v>
      </c>
      <c r="H74" s="226">
        <v>4841.4</v>
      </c>
      <c r="I74" s="226">
        <v>98.6</v>
      </c>
      <c r="J74" s="226">
        <v>99.2</v>
      </c>
      <c r="K74" s="216">
        <v>2388810.6</v>
      </c>
      <c r="L74" s="226">
        <v>99.3</v>
      </c>
      <c r="M74" s="226">
        <v>97.8</v>
      </c>
      <c r="N74" s="226">
        <v>7720.3</v>
      </c>
      <c r="O74" s="226">
        <v>100</v>
      </c>
      <c r="P74" s="226">
        <v>102.8</v>
      </c>
      <c r="Q74" s="229">
        <v>81</v>
      </c>
      <c r="R74" s="226">
        <v>46.8</v>
      </c>
    </row>
    <row r="75" spans="1:18" ht="13.5">
      <c r="A75" s="228" t="s">
        <v>182</v>
      </c>
      <c r="B75" s="215">
        <v>2536.4</v>
      </c>
      <c r="C75" s="226">
        <v>113.9</v>
      </c>
      <c r="D75" s="226">
        <v>110.5</v>
      </c>
      <c r="E75" s="215">
        <v>1081752.9</v>
      </c>
      <c r="F75" s="226">
        <v>113.4</v>
      </c>
      <c r="G75" s="226">
        <v>104.4</v>
      </c>
      <c r="H75" s="226">
        <v>4900</v>
      </c>
      <c r="I75" s="226">
        <v>101.2</v>
      </c>
      <c r="J75" s="226">
        <v>101.7</v>
      </c>
      <c r="K75" s="216">
        <v>2407671</v>
      </c>
      <c r="L75" s="226">
        <v>100.8</v>
      </c>
      <c r="M75" s="226">
        <v>103.3</v>
      </c>
      <c r="N75" s="226">
        <v>7717.9</v>
      </c>
      <c r="O75" s="226">
        <v>100</v>
      </c>
      <c r="P75" s="226">
        <v>101.2</v>
      </c>
      <c r="Q75" s="226">
        <v>81.3</v>
      </c>
      <c r="R75" s="226">
        <v>51.6</v>
      </c>
    </row>
    <row r="76" spans="1:18" ht="13.5">
      <c r="A76" s="219" t="s">
        <v>183</v>
      </c>
      <c r="B76" s="215">
        <v>2777.9</v>
      </c>
      <c r="C76" s="226">
        <v>109.5</v>
      </c>
      <c r="D76" s="226">
        <v>117.7</v>
      </c>
      <c r="E76" s="230">
        <v>1078117.6</v>
      </c>
      <c r="F76" s="226">
        <v>99.7</v>
      </c>
      <c r="G76" s="226">
        <v>102.5</v>
      </c>
      <c r="H76" s="226">
        <v>4989.4</v>
      </c>
      <c r="I76" s="226">
        <v>101.8</v>
      </c>
      <c r="J76" s="226">
        <v>102.7</v>
      </c>
      <c r="K76" s="216">
        <v>2412677</v>
      </c>
      <c r="L76" s="226">
        <v>100.2</v>
      </c>
      <c r="M76" s="226">
        <v>103.7</v>
      </c>
      <c r="N76" s="226">
        <v>7735.4</v>
      </c>
      <c r="O76" s="226">
        <v>100.2</v>
      </c>
      <c r="P76" s="226">
        <v>101.5</v>
      </c>
      <c r="Q76" s="226">
        <v>81.4</v>
      </c>
      <c r="R76" s="226">
        <v>55.9</v>
      </c>
    </row>
    <row r="77" spans="1:18" ht="13.5">
      <c r="A77" s="219" t="s">
        <v>185</v>
      </c>
      <c r="B77" s="215">
        <v>2470.1</v>
      </c>
      <c r="C77" s="226">
        <v>88.9</v>
      </c>
      <c r="D77" s="226">
        <v>102.9</v>
      </c>
      <c r="E77" s="215">
        <v>1073360</v>
      </c>
      <c r="F77" s="226">
        <v>99.6</v>
      </c>
      <c r="G77" s="226">
        <v>98.6</v>
      </c>
      <c r="H77" s="226">
        <v>4920.4</v>
      </c>
      <c r="I77" s="226">
        <v>98.6</v>
      </c>
      <c r="J77" s="226">
        <v>103.8</v>
      </c>
      <c r="K77" s="216">
        <v>2387476.3</v>
      </c>
      <c r="L77" s="231">
        <v>99</v>
      </c>
      <c r="M77" s="226">
        <v>104.7</v>
      </c>
      <c r="N77" s="226">
        <v>7749</v>
      </c>
      <c r="O77" s="226">
        <v>100.2</v>
      </c>
      <c r="P77" s="226">
        <v>101.1</v>
      </c>
      <c r="Q77" s="226">
        <v>81.4</v>
      </c>
      <c r="R77" s="226">
        <v>51.1</v>
      </c>
    </row>
    <row r="78" spans="1:18" ht="13.5">
      <c r="A78" s="221" t="s">
        <v>195</v>
      </c>
      <c r="B78" s="222">
        <v>2318.7</v>
      </c>
      <c r="C78" s="232">
        <v>93.9</v>
      </c>
      <c r="D78" s="232">
        <v>107.3</v>
      </c>
      <c r="E78" s="222">
        <v>994923.2</v>
      </c>
      <c r="F78" s="232">
        <v>92.7</v>
      </c>
      <c r="G78" s="232">
        <v>102</v>
      </c>
      <c r="H78" s="232">
        <v>5155.7</v>
      </c>
      <c r="I78" s="232">
        <v>104.8</v>
      </c>
      <c r="J78" s="232">
        <v>104.4</v>
      </c>
      <c r="K78" s="224">
        <v>2459421.3</v>
      </c>
      <c r="L78" s="233">
        <v>103</v>
      </c>
      <c r="M78" s="232">
        <v>104.7</v>
      </c>
      <c r="N78" s="232">
        <v>7754.2</v>
      </c>
      <c r="O78" s="232">
        <v>100.1</v>
      </c>
      <c r="P78" s="232">
        <v>101.1</v>
      </c>
      <c r="Q78" s="232">
        <v>82.1</v>
      </c>
      <c r="R78" s="233">
        <v>44</v>
      </c>
    </row>
    <row r="79" spans="1:18" ht="13.5">
      <c r="A79" s="234" t="s">
        <v>196</v>
      </c>
      <c r="B79" s="215">
        <v>2194.5</v>
      </c>
      <c r="C79" s="235">
        <v>94.6</v>
      </c>
      <c r="D79" s="236">
        <v>99</v>
      </c>
      <c r="E79" s="237">
        <v>1021500.4</v>
      </c>
      <c r="F79" s="236">
        <v>102.7</v>
      </c>
      <c r="G79" s="235">
        <v>99.6</v>
      </c>
      <c r="H79" s="236">
        <v>5195.9</v>
      </c>
      <c r="I79" s="235">
        <v>100.8</v>
      </c>
      <c r="J79" s="236">
        <v>103.9</v>
      </c>
      <c r="K79" s="238">
        <v>2486393.7</v>
      </c>
      <c r="L79" s="231">
        <v>101.1</v>
      </c>
      <c r="M79" s="235">
        <v>105.7</v>
      </c>
      <c r="N79" s="226">
        <v>7744.1</v>
      </c>
      <c r="O79" s="235">
        <v>99.9</v>
      </c>
      <c r="P79" s="226">
        <v>100.8</v>
      </c>
      <c r="Q79" s="235">
        <v>82</v>
      </c>
      <c r="R79" s="231">
        <v>42.4</v>
      </c>
    </row>
    <row r="80" spans="1:18" ht="13.5">
      <c r="A80" s="234" t="s">
        <v>197</v>
      </c>
      <c r="B80" s="215">
        <v>2355.4</v>
      </c>
      <c r="C80" s="235">
        <v>107.3</v>
      </c>
      <c r="D80" s="236">
        <v>95.9</v>
      </c>
      <c r="E80" s="237">
        <v>1055396.5</v>
      </c>
      <c r="F80" s="236">
        <v>103.31826595466825</v>
      </c>
      <c r="G80" s="235">
        <v>97.42191082717883</v>
      </c>
      <c r="H80" s="236">
        <v>4713.4</v>
      </c>
      <c r="I80" s="235">
        <v>90.71383205989336</v>
      </c>
      <c r="J80" s="236">
        <v>95.88071360279909</v>
      </c>
      <c r="K80" s="238">
        <v>2330693.2</v>
      </c>
      <c r="L80" s="231">
        <v>93.73789838672772</v>
      </c>
      <c r="M80" s="235">
        <v>101.58675336602177</v>
      </c>
      <c r="N80" s="226">
        <v>7765.3</v>
      </c>
      <c r="O80" s="235">
        <v>100.3</v>
      </c>
      <c r="P80" s="226">
        <v>100.9</v>
      </c>
      <c r="Q80" s="235">
        <v>79.3</v>
      </c>
      <c r="R80" s="231">
        <v>52.8</v>
      </c>
    </row>
    <row r="81" spans="1:18" ht="13.5">
      <c r="A81" s="234" t="s">
        <v>57</v>
      </c>
      <c r="B81" s="215">
        <v>2565.2</v>
      </c>
      <c r="C81" s="235">
        <v>108.9</v>
      </c>
      <c r="D81" s="236">
        <v>105.9</v>
      </c>
      <c r="E81" s="237">
        <v>1412534</v>
      </c>
      <c r="F81" s="236">
        <v>133.8</v>
      </c>
      <c r="G81" s="235">
        <v>136.8</v>
      </c>
      <c r="H81" s="236">
        <v>5058.9</v>
      </c>
      <c r="I81" s="235">
        <v>107.3</v>
      </c>
      <c r="J81" s="236">
        <v>103.2</v>
      </c>
      <c r="K81" s="238">
        <v>2791705.1</v>
      </c>
      <c r="L81" s="231">
        <v>119.8</v>
      </c>
      <c r="M81" s="235">
        <v>121.2</v>
      </c>
      <c r="N81" s="226">
        <v>7787.7</v>
      </c>
      <c r="O81" s="235">
        <v>100.3</v>
      </c>
      <c r="P81" s="226">
        <v>101</v>
      </c>
      <c r="Q81" s="235">
        <v>80.5</v>
      </c>
      <c r="R81" s="231">
        <v>49.2</v>
      </c>
    </row>
    <row r="82" spans="1:18" ht="13.5">
      <c r="A82" s="239" t="s">
        <v>198</v>
      </c>
      <c r="B82" s="240">
        <v>2404</v>
      </c>
      <c r="C82" s="241">
        <v>93.7</v>
      </c>
      <c r="D82" s="242">
        <v>101</v>
      </c>
      <c r="E82" s="243">
        <v>1056397.5</v>
      </c>
      <c r="F82" s="244">
        <v>74.8</v>
      </c>
      <c r="G82" s="242">
        <v>101</v>
      </c>
      <c r="H82" s="244">
        <v>5181.4</v>
      </c>
      <c r="I82" s="241">
        <v>102.4</v>
      </c>
      <c r="J82" s="244">
        <v>102.7</v>
      </c>
      <c r="K82" s="245">
        <v>2513977</v>
      </c>
      <c r="L82" s="246">
        <v>90.1</v>
      </c>
      <c r="M82" s="241">
        <v>107.2</v>
      </c>
      <c r="N82" s="247">
        <v>7786.5</v>
      </c>
      <c r="O82" s="248">
        <v>100</v>
      </c>
      <c r="P82" s="247">
        <v>100.8</v>
      </c>
      <c r="Q82" s="248">
        <v>82.6</v>
      </c>
      <c r="R82" s="249">
        <v>45.9</v>
      </c>
    </row>
    <row r="83" spans="1:18" ht="13.5">
      <c r="A83" s="239" t="s">
        <v>199</v>
      </c>
      <c r="B83" s="240">
        <v>2777.4</v>
      </c>
      <c r="C83" s="241">
        <v>115.5</v>
      </c>
      <c r="D83" s="242">
        <v>116.7</v>
      </c>
      <c r="E83" s="243">
        <v>1126024.4</v>
      </c>
      <c r="F83" s="244">
        <v>106.6</v>
      </c>
      <c r="G83" s="242">
        <v>104.7</v>
      </c>
      <c r="H83" s="244">
        <v>5199.3</v>
      </c>
      <c r="I83" s="241">
        <v>100.3</v>
      </c>
      <c r="J83" s="244">
        <v>104.3</v>
      </c>
      <c r="K83" s="245">
        <v>2520101.1</v>
      </c>
      <c r="L83" s="246">
        <v>100.2</v>
      </c>
      <c r="M83" s="241">
        <v>105.1</v>
      </c>
      <c r="N83" s="247">
        <v>7819.3</v>
      </c>
      <c r="O83" s="248">
        <v>100.4</v>
      </c>
      <c r="P83" s="247">
        <v>101.3</v>
      </c>
      <c r="Q83" s="248">
        <v>82.6</v>
      </c>
      <c r="R83" s="249">
        <v>53.8</v>
      </c>
    </row>
    <row r="84" spans="1:18" ht="13.5">
      <c r="A84" s="239" t="s">
        <v>48</v>
      </c>
      <c r="B84" s="240">
        <v>2637.7</v>
      </c>
      <c r="C84" s="241">
        <v>95</v>
      </c>
      <c r="D84" s="242">
        <v>107.2</v>
      </c>
      <c r="E84" s="243">
        <v>1145364.4</v>
      </c>
      <c r="F84" s="244">
        <v>101.7</v>
      </c>
      <c r="G84" s="242">
        <v>106.7</v>
      </c>
      <c r="H84" s="244">
        <v>5167.8</v>
      </c>
      <c r="I84" s="241">
        <v>99.4</v>
      </c>
      <c r="J84" s="244">
        <v>104.6</v>
      </c>
      <c r="K84" s="245">
        <v>2500035.9</v>
      </c>
      <c r="L84" s="246">
        <v>99.2</v>
      </c>
      <c r="M84" s="241">
        <v>104.3</v>
      </c>
      <c r="N84" s="247">
        <v>7814.7</v>
      </c>
      <c r="O84" s="248">
        <v>99.9</v>
      </c>
      <c r="P84" s="247">
        <v>101.2</v>
      </c>
      <c r="Q84" s="248">
        <v>81</v>
      </c>
      <c r="R84" s="249">
        <v>51.6</v>
      </c>
    </row>
    <row r="85" spans="1:18" ht="13.5">
      <c r="A85" s="239" t="s">
        <v>200</v>
      </c>
      <c r="B85" s="240">
        <v>2328</v>
      </c>
      <c r="C85" s="241">
        <v>88.3</v>
      </c>
      <c r="D85" s="242">
        <v>97</v>
      </c>
      <c r="E85" s="243">
        <v>1066056.2</v>
      </c>
      <c r="F85" s="244">
        <v>93.1</v>
      </c>
      <c r="G85" s="242">
        <v>103.4</v>
      </c>
      <c r="H85" s="244">
        <v>5227.1</v>
      </c>
      <c r="I85" s="241">
        <v>101.1</v>
      </c>
      <c r="J85" s="244">
        <v>106.4</v>
      </c>
      <c r="K85" s="245">
        <v>2578251.1</v>
      </c>
      <c r="L85" s="246">
        <v>103.1</v>
      </c>
      <c r="M85" s="241">
        <v>107.2</v>
      </c>
      <c r="N85" s="247">
        <v>7799.8</v>
      </c>
      <c r="O85" s="248">
        <v>99.8</v>
      </c>
      <c r="P85" s="247">
        <v>101</v>
      </c>
      <c r="Q85" s="248">
        <v>83</v>
      </c>
      <c r="R85" s="249">
        <v>44.5</v>
      </c>
    </row>
    <row r="86" spans="1:18" ht="13.5">
      <c r="A86" s="239" t="s">
        <v>95</v>
      </c>
      <c r="B86" s="240">
        <v>2420.8</v>
      </c>
      <c r="C86" s="241">
        <v>104</v>
      </c>
      <c r="D86" s="242">
        <v>108.7</v>
      </c>
      <c r="E86" s="243">
        <v>1073429.8</v>
      </c>
      <c r="F86" s="244">
        <v>100.7</v>
      </c>
      <c r="G86" s="242">
        <v>112.5</v>
      </c>
      <c r="H86" s="244">
        <v>5159.3</v>
      </c>
      <c r="I86" s="241">
        <v>98.7</v>
      </c>
      <c r="J86" s="244">
        <v>106.6</v>
      </c>
      <c r="K86" s="245">
        <v>2529312.4</v>
      </c>
      <c r="L86" s="246">
        <v>98.1</v>
      </c>
      <c r="M86" s="241">
        <v>105.9</v>
      </c>
      <c r="N86" s="247">
        <v>7804.5</v>
      </c>
      <c r="O86" s="248">
        <v>96.6</v>
      </c>
      <c r="P86" s="247">
        <v>97.6</v>
      </c>
      <c r="Q86" s="248">
        <v>82.2</v>
      </c>
      <c r="R86" s="249">
        <v>47.1</v>
      </c>
    </row>
    <row r="87" spans="1:18" ht="13.5">
      <c r="A87" s="239" t="s">
        <v>141</v>
      </c>
      <c r="B87" s="240">
        <v>2728.6</v>
      </c>
      <c r="C87" s="241">
        <v>112.7</v>
      </c>
      <c r="D87" s="242">
        <v>107.6</v>
      </c>
      <c r="E87" s="243">
        <v>1087496.4</v>
      </c>
      <c r="F87" s="244">
        <v>101.3</v>
      </c>
      <c r="G87" s="242">
        <v>100.5</v>
      </c>
      <c r="H87" s="244">
        <v>5168.3</v>
      </c>
      <c r="I87" s="241">
        <v>100.2</v>
      </c>
      <c r="J87" s="244">
        <v>105.5</v>
      </c>
      <c r="K87" s="245">
        <v>2313401.8</v>
      </c>
      <c r="L87" s="246">
        <v>91.5</v>
      </c>
      <c r="M87" s="241">
        <v>96.1</v>
      </c>
      <c r="N87" s="247">
        <v>7815.1</v>
      </c>
      <c r="O87" s="248">
        <v>100.1</v>
      </c>
      <c r="P87" s="247">
        <v>101.3</v>
      </c>
      <c r="Q87" s="248">
        <v>82.3</v>
      </c>
      <c r="R87" s="249">
        <v>53.2</v>
      </c>
    </row>
    <row r="88" spans="1:18" ht="13.5">
      <c r="A88" s="239" t="s">
        <v>173</v>
      </c>
      <c r="B88" s="240">
        <v>2607.2</v>
      </c>
      <c r="C88" s="241">
        <v>95.6</v>
      </c>
      <c r="D88" s="242">
        <v>93.9</v>
      </c>
      <c r="E88" s="243">
        <v>1010460.2</v>
      </c>
      <c r="F88" s="244">
        <v>92.9</v>
      </c>
      <c r="G88" s="242">
        <v>93.7</v>
      </c>
      <c r="H88" s="244">
        <v>5225.1</v>
      </c>
      <c r="I88" s="241">
        <v>101.1</v>
      </c>
      <c r="J88" s="244">
        <v>104.7</v>
      </c>
      <c r="K88" s="245">
        <v>2318696.9</v>
      </c>
      <c r="L88" s="246">
        <v>100.2</v>
      </c>
      <c r="M88" s="241">
        <v>96.1</v>
      </c>
      <c r="N88" s="247">
        <v>7818.5</v>
      </c>
      <c r="O88" s="248">
        <v>100</v>
      </c>
      <c r="P88" s="247">
        <v>101.1</v>
      </c>
      <c r="Q88" s="248">
        <v>82.2</v>
      </c>
      <c r="R88" s="249">
        <v>49.9</v>
      </c>
    </row>
    <row r="89" spans="1:18" ht="13.5">
      <c r="A89" s="239" t="s">
        <v>201</v>
      </c>
      <c r="B89" s="240">
        <v>2655.9</v>
      </c>
      <c r="C89" s="241">
        <v>101.9</v>
      </c>
      <c r="D89" s="242">
        <v>107.5</v>
      </c>
      <c r="E89" s="243">
        <v>1062656.5</v>
      </c>
      <c r="F89" s="244">
        <v>105.2</v>
      </c>
      <c r="G89" s="242">
        <v>99</v>
      </c>
      <c r="H89" s="244">
        <v>5172.6</v>
      </c>
      <c r="I89" s="241">
        <v>99</v>
      </c>
      <c r="J89" s="244">
        <v>105.1</v>
      </c>
      <c r="K89" s="245">
        <v>2289228.5</v>
      </c>
      <c r="L89" s="246">
        <v>98.7</v>
      </c>
      <c r="M89" s="241">
        <v>95.9</v>
      </c>
      <c r="N89" s="247">
        <v>7875.3</v>
      </c>
      <c r="O89" s="248">
        <v>100.7</v>
      </c>
      <c r="P89" s="247">
        <v>101.6</v>
      </c>
      <c r="Q89" s="248">
        <v>81.7</v>
      </c>
      <c r="R89" s="249">
        <v>52.2</v>
      </c>
    </row>
    <row r="90" spans="1:18" ht="13.5">
      <c r="A90" s="239" t="s">
        <v>209</v>
      </c>
      <c r="B90" s="240">
        <v>2429.8</v>
      </c>
      <c r="C90" s="241">
        <v>91.5</v>
      </c>
      <c r="D90" s="242">
        <v>104.8</v>
      </c>
      <c r="E90" s="243">
        <v>912765.7</v>
      </c>
      <c r="F90" s="244">
        <v>85.9</v>
      </c>
      <c r="G90" s="242">
        <v>91.7</v>
      </c>
      <c r="H90" s="244">
        <v>5254.2</v>
      </c>
      <c r="I90" s="241">
        <v>101.6</v>
      </c>
      <c r="J90" s="244">
        <v>101.9</v>
      </c>
      <c r="K90" s="245">
        <v>2323589.7</v>
      </c>
      <c r="L90" s="246">
        <v>101.5</v>
      </c>
      <c r="M90" s="241">
        <v>94.5</v>
      </c>
      <c r="N90" s="247">
        <v>7904.3</v>
      </c>
      <c r="O90" s="248">
        <v>100.4</v>
      </c>
      <c r="P90" s="247">
        <v>101.9</v>
      </c>
      <c r="Q90" s="248">
        <v>82.2</v>
      </c>
      <c r="R90" s="249">
        <v>46.2</v>
      </c>
    </row>
    <row r="91" spans="1:18" ht="13.5">
      <c r="A91" s="239" t="s">
        <v>98</v>
      </c>
      <c r="B91" s="240">
        <v>2243.2</v>
      </c>
      <c r="C91" s="241">
        <v>92.3</v>
      </c>
      <c r="D91" s="242">
        <v>102.2</v>
      </c>
      <c r="E91" s="243">
        <v>938087.6</v>
      </c>
      <c r="F91" s="244">
        <v>102.8</v>
      </c>
      <c r="G91" s="242">
        <v>91.8</v>
      </c>
      <c r="H91" s="244">
        <v>5210.6</v>
      </c>
      <c r="I91" s="241">
        <v>99.2</v>
      </c>
      <c r="J91" s="244">
        <v>100.3</v>
      </c>
      <c r="K91" s="245">
        <v>2332677.5</v>
      </c>
      <c r="L91" s="246">
        <v>100.4</v>
      </c>
      <c r="M91" s="241">
        <v>93.8</v>
      </c>
      <c r="N91" s="247">
        <v>7933</v>
      </c>
      <c r="O91" s="248">
        <v>100.4</v>
      </c>
      <c r="P91" s="247">
        <v>102.4</v>
      </c>
      <c r="Q91" s="248">
        <v>81.8</v>
      </c>
      <c r="R91" s="249">
        <v>43.4</v>
      </c>
    </row>
    <row r="92" spans="1:18" ht="13.5">
      <c r="A92" s="239" t="s">
        <v>202</v>
      </c>
      <c r="B92" s="240">
        <v>2520.2</v>
      </c>
      <c r="C92" s="241">
        <v>112.3</v>
      </c>
      <c r="D92" s="242">
        <v>107</v>
      </c>
      <c r="E92" s="243">
        <v>1012888.6</v>
      </c>
      <c r="F92" s="244">
        <v>108</v>
      </c>
      <c r="G92" s="242">
        <v>96</v>
      </c>
      <c r="H92" s="244">
        <v>5158.5</v>
      </c>
      <c r="I92" s="241">
        <v>99</v>
      </c>
      <c r="J92" s="244">
        <v>109.4</v>
      </c>
      <c r="K92" s="245">
        <v>2304132.5</v>
      </c>
      <c r="L92" s="246">
        <v>98.8</v>
      </c>
      <c r="M92" s="241">
        <v>98.9</v>
      </c>
      <c r="N92" s="247">
        <v>7949.1</v>
      </c>
      <c r="O92" s="248">
        <v>100.2</v>
      </c>
      <c r="P92" s="247">
        <v>102.4</v>
      </c>
      <c r="Q92" s="248">
        <v>81.5</v>
      </c>
      <c r="R92" s="249">
        <v>49.4</v>
      </c>
    </row>
    <row r="93" spans="1:18" s="311" customFormat="1" ht="13.5">
      <c r="A93" s="307" t="s">
        <v>174</v>
      </c>
      <c r="B93" s="315">
        <v>2455.2</v>
      </c>
      <c r="C93" s="308">
        <v>97.4</v>
      </c>
      <c r="D93" s="317">
        <v>95.7</v>
      </c>
      <c r="E93" s="309">
        <v>1095367</v>
      </c>
      <c r="F93" s="319">
        <v>108.1</v>
      </c>
      <c r="G93" s="317">
        <v>77.5</v>
      </c>
      <c r="H93" s="319">
        <v>5252.4</v>
      </c>
      <c r="I93" s="308">
        <v>101.8</v>
      </c>
      <c r="J93" s="319">
        <v>103.8</v>
      </c>
      <c r="K93" s="310">
        <v>2446309.7</v>
      </c>
      <c r="L93" s="321">
        <v>106.2</v>
      </c>
      <c r="M93" s="308">
        <v>87.6</v>
      </c>
      <c r="N93" s="319">
        <v>7972.7</v>
      </c>
      <c r="O93" s="308">
        <v>100.3</v>
      </c>
      <c r="P93" s="319">
        <v>102.4</v>
      </c>
      <c r="Q93" s="308">
        <v>82</v>
      </c>
      <c r="R93" s="321">
        <v>46.5</v>
      </c>
    </row>
    <row r="94" spans="1:18" s="138" customFormat="1" ht="13.5">
      <c r="A94" s="323" t="s">
        <v>217</v>
      </c>
      <c r="B94" s="324">
        <v>2150.3</v>
      </c>
      <c r="C94" s="325">
        <v>87.6</v>
      </c>
      <c r="D94" s="203">
        <v>89.4</v>
      </c>
      <c r="E94" s="326">
        <v>1004440.6</v>
      </c>
      <c r="F94" s="327">
        <v>91.7</v>
      </c>
      <c r="G94" s="203">
        <v>95.1</v>
      </c>
      <c r="H94" s="327">
        <v>5503</v>
      </c>
      <c r="I94" s="325">
        <v>104.8</v>
      </c>
      <c r="J94" s="327">
        <v>106.2</v>
      </c>
      <c r="K94" s="328">
        <v>2654523</v>
      </c>
      <c r="L94" s="329">
        <v>108.5</v>
      </c>
      <c r="M94" s="325">
        <v>105.6</v>
      </c>
      <c r="N94" s="327">
        <v>7965.9</v>
      </c>
      <c r="O94" s="325">
        <v>99.9</v>
      </c>
      <c r="P94" s="327">
        <v>102.3</v>
      </c>
      <c r="Q94" s="325">
        <v>82.5</v>
      </c>
      <c r="R94" s="329">
        <v>37.8</v>
      </c>
    </row>
    <row r="95" spans="1:18" s="311" customFormat="1" ht="13.5">
      <c r="A95" s="307" t="s">
        <v>179</v>
      </c>
      <c r="B95" s="315">
        <v>2365</v>
      </c>
      <c r="C95" s="308">
        <v>110</v>
      </c>
      <c r="D95" s="317">
        <v>85.2</v>
      </c>
      <c r="E95" s="309">
        <v>945965.7</v>
      </c>
      <c r="F95" s="319">
        <v>94.2</v>
      </c>
      <c r="G95" s="317">
        <v>84</v>
      </c>
      <c r="H95" s="319">
        <v>5479.3</v>
      </c>
      <c r="I95" s="308">
        <v>99.6</v>
      </c>
      <c r="J95" s="319">
        <v>105.4</v>
      </c>
      <c r="K95" s="310">
        <v>2610752.8</v>
      </c>
      <c r="L95" s="321">
        <v>98.4</v>
      </c>
      <c r="M95" s="308">
        <v>103.6</v>
      </c>
      <c r="N95" s="319">
        <v>7950.2</v>
      </c>
      <c r="O95" s="308">
        <v>99.8</v>
      </c>
      <c r="P95" s="319">
        <v>101.7</v>
      </c>
      <c r="Q95" s="308">
        <v>82.5</v>
      </c>
      <c r="R95" s="321">
        <v>43.7</v>
      </c>
    </row>
    <row r="96" spans="1:18" ht="13.5">
      <c r="A96" s="239" t="s">
        <v>180</v>
      </c>
      <c r="B96" s="240">
        <v>2475.9</v>
      </c>
      <c r="C96" s="241">
        <v>104.7</v>
      </c>
      <c r="D96" s="242">
        <v>93.9</v>
      </c>
      <c r="E96" s="243">
        <v>1046709.1</v>
      </c>
      <c r="F96" s="244">
        <v>110.6</v>
      </c>
      <c r="G96" s="242">
        <v>91.4</v>
      </c>
      <c r="H96" s="244">
        <v>5384.5</v>
      </c>
      <c r="I96" s="241">
        <v>98.3</v>
      </c>
      <c r="J96" s="244">
        <v>104.2</v>
      </c>
      <c r="K96" s="245">
        <v>2587394</v>
      </c>
      <c r="L96" s="246">
        <v>99.1</v>
      </c>
      <c r="M96" s="241">
        <v>103.5</v>
      </c>
      <c r="N96" s="247">
        <v>8008.4</v>
      </c>
      <c r="O96" s="248">
        <v>100.7</v>
      </c>
      <c r="P96" s="247">
        <v>102.5</v>
      </c>
      <c r="Q96" s="248">
        <v>86</v>
      </c>
      <c r="R96" s="249">
        <v>46.8</v>
      </c>
    </row>
    <row r="97" spans="1:18" ht="13.5">
      <c r="A97" s="239" t="s">
        <v>181</v>
      </c>
      <c r="B97" s="240">
        <v>2253.2</v>
      </c>
      <c r="C97" s="241">
        <v>91</v>
      </c>
      <c r="D97" s="242">
        <v>96.8</v>
      </c>
      <c r="E97" s="243">
        <v>910015</v>
      </c>
      <c r="F97" s="244">
        <v>86.9</v>
      </c>
      <c r="G97" s="242">
        <v>85.4</v>
      </c>
      <c r="H97" s="244">
        <v>5341.8</v>
      </c>
      <c r="I97" s="241">
        <v>99.2</v>
      </c>
      <c r="J97" s="244">
        <v>102.2</v>
      </c>
      <c r="K97" s="245">
        <v>2486472.3</v>
      </c>
      <c r="L97" s="246">
        <v>96.1</v>
      </c>
      <c r="M97" s="241">
        <v>96.4</v>
      </c>
      <c r="N97" s="247">
        <v>8022.3</v>
      </c>
      <c r="O97" s="248">
        <v>100.2</v>
      </c>
      <c r="P97" s="247">
        <v>102.9</v>
      </c>
      <c r="Q97" s="248">
        <v>82.2</v>
      </c>
      <c r="R97" s="249">
        <v>42.9</v>
      </c>
    </row>
    <row r="98" spans="1:18" ht="13.5">
      <c r="A98" s="239" t="s">
        <v>47</v>
      </c>
      <c r="B98" s="240">
        <v>2509.7</v>
      </c>
      <c r="C98" s="241">
        <v>111.4</v>
      </c>
      <c r="D98" s="242">
        <v>103.7</v>
      </c>
      <c r="E98" s="243">
        <v>995971.5</v>
      </c>
      <c r="F98" s="244">
        <v>109.4</v>
      </c>
      <c r="G98" s="242">
        <v>92.8</v>
      </c>
      <c r="H98" s="244">
        <v>5325.9</v>
      </c>
      <c r="I98" s="241">
        <v>99.7</v>
      </c>
      <c r="J98" s="244">
        <v>103.2</v>
      </c>
      <c r="K98" s="245">
        <v>2422589.4</v>
      </c>
      <c r="L98" s="246">
        <v>97.4</v>
      </c>
      <c r="M98" s="241">
        <v>95.8</v>
      </c>
      <c r="N98" s="247">
        <v>8066.3</v>
      </c>
      <c r="O98" s="248">
        <v>100.5</v>
      </c>
      <c r="P98" s="247">
        <v>107</v>
      </c>
      <c r="Q98" s="248">
        <v>82.1</v>
      </c>
      <c r="R98" s="249">
        <v>47.7</v>
      </c>
    </row>
    <row r="99" spans="1:18" ht="13.5">
      <c r="A99" s="239" t="s">
        <v>182</v>
      </c>
      <c r="B99" s="240">
        <v>2579.6</v>
      </c>
      <c r="C99" s="241">
        <v>102.8</v>
      </c>
      <c r="D99" s="242">
        <v>94.5</v>
      </c>
      <c r="E99" s="243">
        <v>1059997.1</v>
      </c>
      <c r="F99" s="244">
        <v>106.4</v>
      </c>
      <c r="G99" s="242">
        <v>97.5</v>
      </c>
      <c r="H99" s="244">
        <v>5334.2</v>
      </c>
      <c r="I99" s="241">
        <v>100.2</v>
      </c>
      <c r="J99" s="244">
        <v>103.2</v>
      </c>
      <c r="K99" s="245">
        <v>2415864.6</v>
      </c>
      <c r="L99" s="246">
        <v>99.7</v>
      </c>
      <c r="M99" s="241">
        <v>104.4</v>
      </c>
      <c r="N99" s="247">
        <v>8085.2</v>
      </c>
      <c r="O99" s="248">
        <v>100.2</v>
      </c>
      <c r="P99" s="247">
        <v>103.5</v>
      </c>
      <c r="Q99" s="248">
        <v>81.8</v>
      </c>
      <c r="R99" s="249">
        <v>48.6</v>
      </c>
    </row>
    <row r="100" spans="1:18" ht="13.5">
      <c r="A100" s="239" t="s">
        <v>183</v>
      </c>
      <c r="B100" s="240">
        <v>2318</v>
      </c>
      <c r="C100" s="250">
        <v>89.9</v>
      </c>
      <c r="D100" s="242">
        <v>88.9</v>
      </c>
      <c r="E100" s="251">
        <v>984548.8</v>
      </c>
      <c r="F100" s="244">
        <v>92.9</v>
      </c>
      <c r="G100" s="242">
        <v>97.4</v>
      </c>
      <c r="H100" s="244">
        <v>5206.8</v>
      </c>
      <c r="I100" s="250">
        <v>97.6</v>
      </c>
      <c r="J100" s="244">
        <v>99.6</v>
      </c>
      <c r="K100" s="252">
        <v>2399314.6</v>
      </c>
      <c r="L100" s="246">
        <v>99.3</v>
      </c>
      <c r="M100" s="250">
        <v>103.5</v>
      </c>
      <c r="N100" s="247">
        <v>8226.1</v>
      </c>
      <c r="O100" s="139">
        <v>101.7</v>
      </c>
      <c r="P100" s="247">
        <v>105.2</v>
      </c>
      <c r="Q100" s="139">
        <v>81</v>
      </c>
      <c r="R100" s="249">
        <v>45.3</v>
      </c>
    </row>
    <row r="101" spans="1:18" ht="13.5">
      <c r="A101" s="239" t="s">
        <v>185</v>
      </c>
      <c r="B101" s="240">
        <v>2553.1</v>
      </c>
      <c r="C101" s="250">
        <v>110.1</v>
      </c>
      <c r="D101" s="242">
        <v>96.1</v>
      </c>
      <c r="E101" s="251">
        <v>1095193.8</v>
      </c>
      <c r="F101" s="244">
        <v>111.2</v>
      </c>
      <c r="G101" s="242">
        <v>103.1</v>
      </c>
      <c r="H101" s="244">
        <v>5139.8</v>
      </c>
      <c r="I101" s="250">
        <v>98.7</v>
      </c>
      <c r="J101" s="244">
        <v>99.4</v>
      </c>
      <c r="K101" s="252">
        <v>2381784.2</v>
      </c>
      <c r="L101" s="246">
        <v>99.3</v>
      </c>
      <c r="M101" s="250">
        <v>104</v>
      </c>
      <c r="N101" s="247">
        <v>8598.2</v>
      </c>
      <c r="O101" s="139">
        <v>104.5</v>
      </c>
      <c r="P101" s="247">
        <v>109.2</v>
      </c>
      <c r="Q101" s="139">
        <v>77</v>
      </c>
      <c r="R101" s="249">
        <v>50.1</v>
      </c>
    </row>
    <row r="102" spans="1:18" ht="13.5">
      <c r="A102" s="239" t="s">
        <v>211</v>
      </c>
      <c r="B102" s="296">
        <v>2200.3</v>
      </c>
      <c r="C102" s="297">
        <v>86.2</v>
      </c>
      <c r="D102" s="298">
        <v>90.6</v>
      </c>
      <c r="E102" s="299">
        <v>938183.1</v>
      </c>
      <c r="F102" s="300">
        <v>85.7</v>
      </c>
      <c r="G102" s="298">
        <v>102.8</v>
      </c>
      <c r="H102" s="300">
        <v>5276.3</v>
      </c>
      <c r="I102" s="297">
        <v>102.7</v>
      </c>
      <c r="J102" s="300">
        <v>100.4</v>
      </c>
      <c r="K102" s="301">
        <v>2411572</v>
      </c>
      <c r="L102" s="302">
        <v>101.3</v>
      </c>
      <c r="M102" s="297">
        <v>103.8</v>
      </c>
      <c r="N102" s="300">
        <v>8638.9</v>
      </c>
      <c r="O102" s="139">
        <v>100.5</v>
      </c>
      <c r="P102" s="247">
        <v>105.2</v>
      </c>
      <c r="Q102" s="139">
        <v>76.7</v>
      </c>
      <c r="R102" s="249">
        <v>41</v>
      </c>
    </row>
    <row r="103" spans="1:18" ht="13.5">
      <c r="A103" s="239" t="s">
        <v>212</v>
      </c>
      <c r="B103" s="296">
        <v>2200.9</v>
      </c>
      <c r="C103" s="297">
        <v>100</v>
      </c>
      <c r="D103" s="298">
        <v>98.1</v>
      </c>
      <c r="E103" s="299">
        <v>984282.1</v>
      </c>
      <c r="F103" s="300">
        <v>104.9</v>
      </c>
      <c r="G103" s="298">
        <v>104.9</v>
      </c>
      <c r="H103" s="300">
        <v>5198.4</v>
      </c>
      <c r="I103" s="297">
        <v>98.5</v>
      </c>
      <c r="J103" s="300">
        <v>99.8</v>
      </c>
      <c r="K103" s="301">
        <v>2451777.2</v>
      </c>
      <c r="L103" s="302">
        <v>101.7</v>
      </c>
      <c r="M103" s="297">
        <v>105.1</v>
      </c>
      <c r="N103" s="300">
        <v>8611.8</v>
      </c>
      <c r="O103" s="139">
        <v>99.7</v>
      </c>
      <c r="P103" s="247">
        <v>104.5</v>
      </c>
      <c r="Q103" s="139">
        <v>77.8</v>
      </c>
      <c r="R103" s="249">
        <v>42.9</v>
      </c>
    </row>
    <row r="104" spans="1:18" ht="13.5">
      <c r="A104" s="239" t="s">
        <v>214</v>
      </c>
      <c r="B104" s="296">
        <v>2577</v>
      </c>
      <c r="C104" s="297">
        <v>117.1</v>
      </c>
      <c r="D104" s="298">
        <v>102.3</v>
      </c>
      <c r="E104" s="299">
        <v>1241889</v>
      </c>
      <c r="F104" s="300">
        <v>126.2</v>
      </c>
      <c r="G104" s="298">
        <v>122.6</v>
      </c>
      <c r="H104" s="300">
        <v>5103.5</v>
      </c>
      <c r="I104" s="297">
        <v>98.2</v>
      </c>
      <c r="J104" s="300">
        <v>98.9</v>
      </c>
      <c r="K104" s="301">
        <v>2531341</v>
      </c>
      <c r="L104" s="302">
        <v>103.2</v>
      </c>
      <c r="M104" s="297">
        <v>109.9</v>
      </c>
      <c r="N104" s="300">
        <v>8665.9</v>
      </c>
      <c r="O104" s="139">
        <v>100.6</v>
      </c>
      <c r="P104" s="247">
        <v>104.6</v>
      </c>
      <c r="Q104" s="139">
        <v>77.2</v>
      </c>
      <c r="R104" s="249">
        <v>50.6</v>
      </c>
    </row>
    <row r="105" spans="1:18" ht="13.5">
      <c r="A105" s="307" t="s">
        <v>215</v>
      </c>
      <c r="B105" s="315">
        <v>2459.2</v>
      </c>
      <c r="C105" s="316">
        <v>95.4</v>
      </c>
      <c r="D105" s="317">
        <v>100.2</v>
      </c>
      <c r="E105" s="318">
        <v>1100927</v>
      </c>
      <c r="F105" s="319">
        <v>88.6</v>
      </c>
      <c r="G105" s="317">
        <v>109.6</v>
      </c>
      <c r="H105" s="319">
        <v>5046</v>
      </c>
      <c r="I105" s="316">
        <v>98.9</v>
      </c>
      <c r="J105" s="319">
        <v>98.9</v>
      </c>
      <c r="K105" s="320">
        <v>2567226</v>
      </c>
      <c r="L105" s="321">
        <v>98.6</v>
      </c>
      <c r="M105" s="316">
        <v>104.9</v>
      </c>
      <c r="N105" s="319">
        <v>8480.3</v>
      </c>
      <c r="O105" s="139">
        <v>97.9</v>
      </c>
      <c r="P105" s="247">
        <v>101.6</v>
      </c>
      <c r="Q105" s="139">
        <v>79.9</v>
      </c>
      <c r="R105" s="249">
        <v>48.9</v>
      </c>
    </row>
    <row r="106" spans="1:18" ht="13.5">
      <c r="A106" s="239" t="s">
        <v>216</v>
      </c>
      <c r="B106" s="240">
        <v>2266.3</v>
      </c>
      <c r="C106" s="241">
        <v>92.1</v>
      </c>
      <c r="D106" s="242">
        <v>110.2</v>
      </c>
      <c r="E106" s="243">
        <v>967472.3</v>
      </c>
      <c r="F106" s="244">
        <v>87.9</v>
      </c>
      <c r="G106" s="242">
        <v>96.3</v>
      </c>
      <c r="H106" s="244">
        <v>5118</v>
      </c>
      <c r="I106" s="241">
        <v>101.4</v>
      </c>
      <c r="J106" s="244">
        <v>94.6</v>
      </c>
      <c r="K106" s="245">
        <v>2601335.3</v>
      </c>
      <c r="L106" s="246">
        <v>101.3</v>
      </c>
      <c r="M106" s="244">
        <v>98</v>
      </c>
      <c r="N106" s="247">
        <v>8731.1</v>
      </c>
      <c r="O106" s="241">
        <v>103</v>
      </c>
      <c r="P106" s="247">
        <v>103.9</v>
      </c>
      <c r="Q106" s="248">
        <v>78.1</v>
      </c>
      <c r="R106" s="249">
        <v>43.6</v>
      </c>
    </row>
    <row r="107" spans="1:18" ht="13.5">
      <c r="A107" s="239" t="s">
        <v>218</v>
      </c>
      <c r="B107" s="240">
        <v>2534</v>
      </c>
      <c r="C107" s="241">
        <v>111.8</v>
      </c>
      <c r="D107" s="242">
        <v>107.1</v>
      </c>
      <c r="E107" s="243">
        <v>1129614.3</v>
      </c>
      <c r="F107" s="244">
        <v>116.8</v>
      </c>
      <c r="G107" s="242">
        <v>119.4</v>
      </c>
      <c r="H107" s="244">
        <v>5127.6</v>
      </c>
      <c r="I107" s="241">
        <v>100.2</v>
      </c>
      <c r="J107" s="244">
        <v>93.6</v>
      </c>
      <c r="K107" s="245">
        <v>2645458</v>
      </c>
      <c r="L107" s="246">
        <v>101.7</v>
      </c>
      <c r="M107" s="241">
        <v>101.3</v>
      </c>
      <c r="N107" s="247">
        <v>8772</v>
      </c>
      <c r="O107" s="241">
        <v>100.5</v>
      </c>
      <c r="P107" s="247">
        <v>106.1</v>
      </c>
      <c r="Q107" s="248">
        <v>78.1</v>
      </c>
      <c r="R107" s="249">
        <v>49.4</v>
      </c>
    </row>
    <row r="108" spans="1:18" ht="13.5">
      <c r="A108" s="239" t="s">
        <v>219</v>
      </c>
      <c r="B108" s="364">
        <v>2488.606</v>
      </c>
      <c r="C108" s="348">
        <v>98.20771161114165</v>
      </c>
      <c r="D108" s="360">
        <v>100.51127911865643</v>
      </c>
      <c r="E108" s="363">
        <v>1099086.4</v>
      </c>
      <c r="F108" s="350">
        <v>97.29749640377129</v>
      </c>
      <c r="G108" s="360">
        <v>105.00399445735991</v>
      </c>
      <c r="H108" s="350">
        <v>5101.61885</v>
      </c>
      <c r="I108" s="348">
        <v>99.49307785455719</v>
      </c>
      <c r="J108" s="350">
        <v>94.74566243420422</v>
      </c>
      <c r="K108" s="362">
        <v>2656053.301</v>
      </c>
      <c r="L108" s="350">
        <v>100.40050252681357</v>
      </c>
      <c r="M108" s="348">
        <v>102.65360989041406</v>
      </c>
      <c r="N108" s="352">
        <v>8422.6</v>
      </c>
      <c r="O108" s="348">
        <v>96</v>
      </c>
      <c r="P108" s="352">
        <v>101.4</v>
      </c>
      <c r="Q108" s="361">
        <v>81.3</v>
      </c>
      <c r="R108" s="249">
        <v>48.9</v>
      </c>
    </row>
    <row r="109" spans="1:18" ht="13.5">
      <c r="A109" s="239" t="s">
        <v>220</v>
      </c>
      <c r="B109" s="240">
        <v>2281.3</v>
      </c>
      <c r="C109" s="241">
        <v>91.7</v>
      </c>
      <c r="D109" s="242">
        <v>101.2</v>
      </c>
      <c r="E109" s="243">
        <v>1026559.8</v>
      </c>
      <c r="F109" s="244">
        <v>93.4</v>
      </c>
      <c r="G109" s="242">
        <v>112.8</v>
      </c>
      <c r="H109" s="244">
        <v>5183.9</v>
      </c>
      <c r="I109" s="241">
        <v>101.6</v>
      </c>
      <c r="J109" s="244">
        <v>97</v>
      </c>
      <c r="K109" s="245">
        <v>2685194.5</v>
      </c>
      <c r="L109" s="246">
        <v>101.1</v>
      </c>
      <c r="M109" s="241">
        <v>108</v>
      </c>
      <c r="N109" s="247">
        <v>8878.5</v>
      </c>
      <c r="O109" s="241">
        <v>105.4</v>
      </c>
      <c r="P109" s="247">
        <v>106.4</v>
      </c>
      <c r="Q109" s="248">
        <v>77.6</v>
      </c>
      <c r="R109" s="249">
        <v>43.5</v>
      </c>
    </row>
    <row r="110" spans="1:18" ht="13.5">
      <c r="A110" s="349" t="s">
        <v>221</v>
      </c>
      <c r="B110" s="240">
        <v>2341.5</v>
      </c>
      <c r="C110" s="241">
        <v>102.6</v>
      </c>
      <c r="D110" s="242">
        <v>93.3</v>
      </c>
      <c r="E110" s="243">
        <v>1042629.3</v>
      </c>
      <c r="F110" s="244">
        <v>101.6</v>
      </c>
      <c r="G110" s="242">
        <v>104.7</v>
      </c>
      <c r="H110" s="244">
        <v>5216.1</v>
      </c>
      <c r="I110" s="241">
        <v>100.6</v>
      </c>
      <c r="J110" s="244">
        <v>97.9</v>
      </c>
      <c r="K110" s="245">
        <v>2686077.5</v>
      </c>
      <c r="L110" s="246">
        <v>100</v>
      </c>
      <c r="M110" s="241">
        <v>110.9</v>
      </c>
      <c r="N110" s="247">
        <v>8972.3</v>
      </c>
      <c r="O110" s="241">
        <v>101.1</v>
      </c>
      <c r="P110" s="247">
        <v>105.7</v>
      </c>
      <c r="Q110" s="248">
        <v>77.1</v>
      </c>
      <c r="R110" s="249">
        <v>44.5</v>
      </c>
    </row>
    <row r="111" spans="1:18" ht="13.5">
      <c r="A111" s="323" t="s">
        <v>222</v>
      </c>
      <c r="B111" s="240">
        <v>2298.3</v>
      </c>
      <c r="C111" s="350">
        <v>98.2</v>
      </c>
      <c r="D111" s="242">
        <v>89.1</v>
      </c>
      <c r="E111" s="240">
        <v>1012596.2</v>
      </c>
      <c r="F111" s="350">
        <v>97.1</v>
      </c>
      <c r="G111" s="242">
        <v>95.5</v>
      </c>
      <c r="H111" s="350">
        <v>5189.1</v>
      </c>
      <c r="I111" s="350">
        <v>99.5</v>
      </c>
      <c r="J111" s="350">
        <v>97.4</v>
      </c>
      <c r="K111" s="351">
        <v>2663758</v>
      </c>
      <c r="L111" s="246">
        <v>99.2</v>
      </c>
      <c r="M111" s="348">
        <v>110</v>
      </c>
      <c r="N111" s="247">
        <v>8902.7</v>
      </c>
      <c r="O111" s="350">
        <v>99.2</v>
      </c>
      <c r="P111" s="352">
        <v>104.6</v>
      </c>
      <c r="Q111" s="352">
        <v>77.5</v>
      </c>
      <c r="R111" s="249">
        <v>44.6</v>
      </c>
    </row>
    <row r="112" spans="1:18" ht="13.5">
      <c r="A112" s="323" t="s">
        <v>224</v>
      </c>
      <c r="B112" s="240">
        <v>2440.5</v>
      </c>
      <c r="C112" s="350">
        <v>106.2</v>
      </c>
      <c r="D112" s="242">
        <v>105.3</v>
      </c>
      <c r="E112" s="240">
        <v>1030851.9</v>
      </c>
      <c r="F112" s="350">
        <v>101.8</v>
      </c>
      <c r="G112" s="242">
        <v>104.7</v>
      </c>
      <c r="H112" s="350">
        <v>5215.9</v>
      </c>
      <c r="I112" s="350">
        <v>100.5</v>
      </c>
      <c r="J112" s="350">
        <v>100.2</v>
      </c>
      <c r="K112" s="351">
        <v>2657631.6</v>
      </c>
      <c r="L112" s="246">
        <v>99.8</v>
      </c>
      <c r="M112" s="348">
        <v>110.8</v>
      </c>
      <c r="N112" s="247">
        <v>8907</v>
      </c>
      <c r="O112" s="350">
        <v>100</v>
      </c>
      <c r="P112" s="352">
        <v>103.9</v>
      </c>
      <c r="Q112" s="352">
        <v>77.7</v>
      </c>
      <c r="R112" s="249">
        <v>46.8</v>
      </c>
    </row>
    <row r="113" spans="1:18" ht="13.5">
      <c r="A113" s="323" t="s">
        <v>225</v>
      </c>
      <c r="B113" s="240">
        <v>2484.8</v>
      </c>
      <c r="C113" s="350">
        <v>101.8</v>
      </c>
      <c r="D113" s="242">
        <v>97.3</v>
      </c>
      <c r="E113" s="240">
        <v>1146135.8</v>
      </c>
      <c r="F113" s="350">
        <v>111.2</v>
      </c>
      <c r="G113" s="242">
        <v>104.7</v>
      </c>
      <c r="H113" s="350">
        <v>5075.2</v>
      </c>
      <c r="I113" s="350">
        <v>97.3</v>
      </c>
      <c r="J113" s="350">
        <v>98.7</v>
      </c>
      <c r="K113" s="351">
        <v>2686367.2</v>
      </c>
      <c r="L113" s="246">
        <v>101.1</v>
      </c>
      <c r="M113" s="348">
        <v>112.8</v>
      </c>
      <c r="N113" s="247">
        <v>8945.9</v>
      </c>
      <c r="O113" s="350">
        <v>100.4</v>
      </c>
      <c r="P113" s="352">
        <v>104</v>
      </c>
      <c r="Q113" s="352">
        <v>77.5</v>
      </c>
      <c r="R113" s="249">
        <v>49.7</v>
      </c>
    </row>
    <row r="114" spans="1:18" ht="13.5">
      <c r="A114" s="323" t="s">
        <v>226</v>
      </c>
      <c r="B114" s="240">
        <v>2158</v>
      </c>
      <c r="C114" s="350">
        <v>86.8</v>
      </c>
      <c r="D114" s="242">
        <v>98.1</v>
      </c>
      <c r="E114" s="240">
        <v>958820.3</v>
      </c>
      <c r="F114" s="350">
        <v>83.7</v>
      </c>
      <c r="G114" s="242">
        <v>102.2</v>
      </c>
      <c r="H114" s="350">
        <v>5187.1</v>
      </c>
      <c r="I114" s="350">
        <v>102.2</v>
      </c>
      <c r="J114" s="350">
        <v>98.3</v>
      </c>
      <c r="K114" s="351">
        <v>2697646.2</v>
      </c>
      <c r="L114" s="246">
        <v>100.4</v>
      </c>
      <c r="M114" s="348">
        <v>111.9</v>
      </c>
      <c r="N114" s="247">
        <v>8985.3</v>
      </c>
      <c r="O114" s="350">
        <v>100.4</v>
      </c>
      <c r="P114" s="352">
        <v>104</v>
      </c>
      <c r="Q114" s="352">
        <v>82.9</v>
      </c>
      <c r="R114" s="249">
        <v>41</v>
      </c>
    </row>
    <row r="115" spans="1:18" ht="13.5">
      <c r="A115" s="323" t="s">
        <v>227</v>
      </c>
      <c r="B115" s="240">
        <v>2119.6</v>
      </c>
      <c r="C115" s="350">
        <v>98.2</v>
      </c>
      <c r="D115" s="242">
        <v>96.3</v>
      </c>
      <c r="E115" s="240">
        <v>973913.8</v>
      </c>
      <c r="F115" s="350">
        <v>101.6</v>
      </c>
      <c r="G115" s="242">
        <v>98.9</v>
      </c>
      <c r="H115" s="350">
        <v>5233.2</v>
      </c>
      <c r="I115" s="350">
        <v>100.9</v>
      </c>
      <c r="J115" s="350">
        <v>100.7</v>
      </c>
      <c r="K115" s="351">
        <v>2740095</v>
      </c>
      <c r="L115" s="246">
        <v>101.6</v>
      </c>
      <c r="M115" s="348">
        <v>111.8</v>
      </c>
      <c r="N115" s="247">
        <v>9085.2</v>
      </c>
      <c r="O115" s="350">
        <v>103.7</v>
      </c>
      <c r="P115" s="352">
        <v>105.5</v>
      </c>
      <c r="Q115" s="352">
        <v>81.7</v>
      </c>
      <c r="R115" s="249">
        <v>40.3</v>
      </c>
    </row>
    <row r="116" spans="1:18" ht="13.5">
      <c r="A116" s="323" t="s">
        <v>229</v>
      </c>
      <c r="B116" s="240">
        <v>2489.4</v>
      </c>
      <c r="C116" s="350">
        <v>117.4</v>
      </c>
      <c r="D116" s="242">
        <v>96.6</v>
      </c>
      <c r="E116" s="240">
        <v>1118126.4</v>
      </c>
      <c r="F116" s="350">
        <v>114.8</v>
      </c>
      <c r="G116" s="242">
        <v>90</v>
      </c>
      <c r="H116" s="350">
        <v>5199.6</v>
      </c>
      <c r="I116" s="350">
        <v>99.4</v>
      </c>
      <c r="J116" s="350">
        <v>101.9</v>
      </c>
      <c r="K116" s="351">
        <v>2695411.1</v>
      </c>
      <c r="L116" s="246">
        <v>98.4</v>
      </c>
      <c r="M116" s="348">
        <v>106.5</v>
      </c>
      <c r="N116" s="247">
        <v>8986.6</v>
      </c>
      <c r="O116" s="350">
        <v>100</v>
      </c>
      <c r="P116" s="352">
        <v>103.7</v>
      </c>
      <c r="Q116" s="352">
        <v>82.2</v>
      </c>
      <c r="R116" s="249">
        <v>48.1</v>
      </c>
    </row>
    <row r="117" spans="1:18" ht="13.5">
      <c r="A117" s="323" t="s">
        <v>230</v>
      </c>
      <c r="B117" s="240">
        <v>2417.3</v>
      </c>
      <c r="C117" s="350">
        <v>97.1</v>
      </c>
      <c r="D117" s="242">
        <v>98.3</v>
      </c>
      <c r="E117" s="240">
        <v>1101801.2</v>
      </c>
      <c r="F117" s="350">
        <v>98.5</v>
      </c>
      <c r="G117" s="242">
        <v>100.1</v>
      </c>
      <c r="H117" s="350">
        <v>5182.3</v>
      </c>
      <c r="I117" s="350">
        <v>99.7</v>
      </c>
      <c r="J117" s="350">
        <v>102.7</v>
      </c>
      <c r="K117" s="351">
        <v>2718162.6</v>
      </c>
      <c r="L117" s="246">
        <v>100.8</v>
      </c>
      <c r="M117" s="348">
        <v>105.9</v>
      </c>
      <c r="N117" s="247">
        <v>8962.6</v>
      </c>
      <c r="O117" s="350">
        <v>99.7</v>
      </c>
      <c r="P117" s="352">
        <v>105.7</v>
      </c>
      <c r="Q117" s="352">
        <v>82.3</v>
      </c>
      <c r="R117" s="249">
        <v>47.3</v>
      </c>
    </row>
    <row r="118" spans="1:18" ht="13.5">
      <c r="A118" s="323" t="s">
        <v>217</v>
      </c>
      <c r="B118" s="240">
        <v>2197</v>
      </c>
      <c r="C118" s="350">
        <v>90.9</v>
      </c>
      <c r="D118" s="242">
        <v>96.5</v>
      </c>
      <c r="E118" s="240">
        <v>1016405.7</v>
      </c>
      <c r="F118" s="350">
        <v>92.2</v>
      </c>
      <c r="G118" s="242">
        <v>104.3</v>
      </c>
      <c r="H118" s="350">
        <v>5263.4</v>
      </c>
      <c r="I118" s="350">
        <v>101.6</v>
      </c>
      <c r="J118" s="350">
        <v>102.5</v>
      </c>
      <c r="K118" s="351">
        <v>2705974.3</v>
      </c>
      <c r="L118" s="246">
        <v>99.6</v>
      </c>
      <c r="M118" s="348">
        <v>103.7</v>
      </c>
      <c r="N118" s="247">
        <v>8964.4</v>
      </c>
      <c r="O118" s="350">
        <v>100</v>
      </c>
      <c r="P118" s="352">
        <v>102.7</v>
      </c>
      <c r="Q118" s="352">
        <v>82.8</v>
      </c>
      <c r="R118" s="249">
        <v>41.9</v>
      </c>
    </row>
    <row r="119" spans="1:18" ht="13.5">
      <c r="A119" s="323" t="s">
        <v>194</v>
      </c>
      <c r="B119" s="240">
        <v>2486.6</v>
      </c>
      <c r="C119" s="350">
        <v>113.2</v>
      </c>
      <c r="D119" s="242">
        <v>98.1</v>
      </c>
      <c r="E119" s="240">
        <v>1146621.5</v>
      </c>
      <c r="F119" s="350">
        <v>112.8</v>
      </c>
      <c r="G119" s="242">
        <v>101.5</v>
      </c>
      <c r="H119" s="350">
        <v>5308</v>
      </c>
      <c r="I119" s="350">
        <v>100.8</v>
      </c>
      <c r="J119" s="350">
        <v>103.5</v>
      </c>
      <c r="K119" s="351">
        <v>2793382.4</v>
      </c>
      <c r="L119" s="246">
        <v>103.2</v>
      </c>
      <c r="M119" s="348">
        <v>105.6</v>
      </c>
      <c r="N119" s="247">
        <v>9027.1</v>
      </c>
      <c r="O119" s="350">
        <v>100.7</v>
      </c>
      <c r="P119" s="352">
        <v>102.9</v>
      </c>
      <c r="Q119" s="352">
        <v>82.1</v>
      </c>
      <c r="R119" s="249">
        <v>47.2</v>
      </c>
    </row>
    <row r="120" spans="1:18" s="138" customFormat="1" ht="13.5">
      <c r="A120" s="323" t="s">
        <v>232</v>
      </c>
      <c r="B120" s="324">
        <v>2592.4</v>
      </c>
      <c r="C120" s="378">
        <v>104.3</v>
      </c>
      <c r="D120" s="203">
        <v>104.2</v>
      </c>
      <c r="E120" s="324">
        <v>1080098.3</v>
      </c>
      <c r="F120" s="378">
        <v>94.2</v>
      </c>
      <c r="G120" s="203">
        <v>98.3</v>
      </c>
      <c r="H120" s="378">
        <v>5463.4</v>
      </c>
      <c r="I120" s="378">
        <v>102.9</v>
      </c>
      <c r="J120" s="378">
        <v>107.1</v>
      </c>
      <c r="K120" s="379">
        <v>2797242.5</v>
      </c>
      <c r="L120" s="329">
        <v>100.1</v>
      </c>
      <c r="M120" s="378">
        <v>105.3</v>
      </c>
      <c r="N120" s="327">
        <v>8980.6</v>
      </c>
      <c r="O120" s="378">
        <v>99.5</v>
      </c>
      <c r="P120" s="378">
        <v>106.6</v>
      </c>
      <c r="Q120" s="378">
        <v>82.8</v>
      </c>
      <c r="R120" s="329">
        <v>47.4</v>
      </c>
    </row>
    <row r="121" spans="1:18" s="138" customFormat="1" ht="13.5">
      <c r="A121" s="323" t="s">
        <v>200</v>
      </c>
      <c r="B121" s="324">
        <v>2468.6</v>
      </c>
      <c r="C121" s="378">
        <v>95.2</v>
      </c>
      <c r="D121" s="203">
        <v>108.2</v>
      </c>
      <c r="E121" s="324">
        <v>1134203.5</v>
      </c>
      <c r="F121" s="378">
        <v>81.3</v>
      </c>
      <c r="G121" s="203">
        <v>110.5</v>
      </c>
      <c r="H121" s="378">
        <v>5518</v>
      </c>
      <c r="I121" s="378">
        <v>101</v>
      </c>
      <c r="J121" s="378">
        <v>106.4</v>
      </c>
      <c r="K121" s="379">
        <v>2896582.1</v>
      </c>
      <c r="L121" s="329">
        <v>103.6</v>
      </c>
      <c r="M121" s="378">
        <v>107.9</v>
      </c>
      <c r="N121" s="327">
        <v>9016</v>
      </c>
      <c r="O121" s="378">
        <v>100.4</v>
      </c>
      <c r="P121" s="378">
        <v>106.8</v>
      </c>
      <c r="Q121" s="378">
        <v>82.6</v>
      </c>
      <c r="R121" s="329">
        <v>45.2</v>
      </c>
    </row>
    <row r="122" spans="1:18" s="138" customFormat="1" ht="13.5">
      <c r="A122" s="323" t="s">
        <v>95</v>
      </c>
      <c r="B122" s="324">
        <v>2395.8</v>
      </c>
      <c r="C122" s="378">
        <v>97.1</v>
      </c>
      <c r="D122" s="203">
        <v>102.3</v>
      </c>
      <c r="E122" s="324">
        <v>1113730.1</v>
      </c>
      <c r="F122" s="378">
        <v>98.2</v>
      </c>
      <c r="G122" s="203">
        <v>106.8</v>
      </c>
      <c r="H122" s="378">
        <v>5509.4</v>
      </c>
      <c r="I122" s="378">
        <v>99.8</v>
      </c>
      <c r="J122" s="378">
        <v>105.6</v>
      </c>
      <c r="K122" s="379">
        <v>2880412.8</v>
      </c>
      <c r="L122" s="329">
        <v>99.4</v>
      </c>
      <c r="M122" s="378">
        <v>107.2</v>
      </c>
      <c r="N122" s="327">
        <v>9036.8</v>
      </c>
      <c r="O122" s="378">
        <v>100.6</v>
      </c>
      <c r="P122" s="378">
        <v>100.7</v>
      </c>
      <c r="Q122" s="378">
        <v>80.8</v>
      </c>
      <c r="R122" s="329">
        <v>44.3</v>
      </c>
    </row>
    <row r="123" spans="1:256" s="138" customFormat="1" ht="13.5">
      <c r="A123" s="323" t="s">
        <v>141</v>
      </c>
      <c r="B123" s="324">
        <v>2311.2</v>
      </c>
      <c r="C123" s="378">
        <v>96.5</v>
      </c>
      <c r="D123" s="203">
        <v>100.6</v>
      </c>
      <c r="E123" s="324">
        <v>1071787.3</v>
      </c>
      <c r="F123" s="378">
        <v>96.2</v>
      </c>
      <c r="G123" s="203">
        <v>105.8</v>
      </c>
      <c r="H123" s="378">
        <v>5512.4</v>
      </c>
      <c r="I123" s="378">
        <v>100.1</v>
      </c>
      <c r="J123" s="378">
        <v>106.2</v>
      </c>
      <c r="K123" s="379">
        <v>2865115.4</v>
      </c>
      <c r="L123" s="329">
        <v>99.5</v>
      </c>
      <c r="M123" s="378">
        <v>107.6</v>
      </c>
      <c r="N123" s="327">
        <v>9049</v>
      </c>
      <c r="O123" s="378">
        <v>100.1</v>
      </c>
      <c r="P123" s="378">
        <v>106.9</v>
      </c>
      <c r="Q123" s="378">
        <v>82.5</v>
      </c>
      <c r="R123" s="329">
        <v>42.3</v>
      </c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38" customFormat="1" ht="13.5">
      <c r="A124" s="323" t="s">
        <v>173</v>
      </c>
      <c r="B124" s="324">
        <v>2324.6</v>
      </c>
      <c r="C124" s="378">
        <v>100.6</v>
      </c>
      <c r="D124" s="203">
        <v>95.2</v>
      </c>
      <c r="E124" s="324">
        <v>1079621.6</v>
      </c>
      <c r="F124" s="378">
        <v>100.7</v>
      </c>
      <c r="G124" s="203">
        <v>104.7</v>
      </c>
      <c r="H124" s="378">
        <v>5512</v>
      </c>
      <c r="I124" s="378">
        <v>100</v>
      </c>
      <c r="J124" s="378">
        <v>105.7</v>
      </c>
      <c r="K124" s="379">
        <v>2865688.7</v>
      </c>
      <c r="L124" s="329">
        <v>100</v>
      </c>
      <c r="M124" s="378">
        <v>107.8</v>
      </c>
      <c r="N124" s="327">
        <v>9067.8</v>
      </c>
      <c r="O124" s="378">
        <v>100.2</v>
      </c>
      <c r="P124" s="378">
        <v>101.8</v>
      </c>
      <c r="Q124" s="378">
        <v>83.2</v>
      </c>
      <c r="R124" s="329">
        <v>42.7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18" s="359" customFormat="1" ht="13.5">
      <c r="A125" s="331" t="s">
        <v>233</v>
      </c>
      <c r="B125" s="353">
        <v>2358.1</v>
      </c>
      <c r="C125" s="354">
        <v>101.4</v>
      </c>
      <c r="D125" s="355">
        <v>94.9</v>
      </c>
      <c r="E125" s="353">
        <v>1145628.8</v>
      </c>
      <c r="F125" s="354">
        <v>106.1</v>
      </c>
      <c r="G125" s="355">
        <v>100</v>
      </c>
      <c r="H125" s="354">
        <v>5415.5</v>
      </c>
      <c r="I125" s="354">
        <v>98.2</v>
      </c>
      <c r="J125" s="354">
        <v>106.7</v>
      </c>
      <c r="K125" s="356">
        <v>2870485.6</v>
      </c>
      <c r="L125" s="357">
        <v>100.2</v>
      </c>
      <c r="M125" s="354">
        <v>106.9</v>
      </c>
      <c r="N125" s="358">
        <v>9129.8</v>
      </c>
      <c r="O125" s="354">
        <v>100.7</v>
      </c>
      <c r="P125" s="354">
        <v>102.1</v>
      </c>
      <c r="Q125" s="354">
        <v>82.4</v>
      </c>
      <c r="R125" s="357">
        <v>44.2</v>
      </c>
    </row>
    <row r="126" spans="1:18" ht="13.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377"/>
    </row>
    <row r="127" spans="1:18" ht="13.5">
      <c r="A127" s="374"/>
      <c r="B127" s="326"/>
      <c r="C127" s="375"/>
      <c r="D127" s="376"/>
      <c r="E127" s="326"/>
      <c r="F127" s="375"/>
      <c r="G127" s="376"/>
      <c r="H127" s="375"/>
      <c r="I127" s="375"/>
      <c r="J127" s="375"/>
      <c r="K127" s="328"/>
      <c r="L127" s="377"/>
      <c r="M127" s="375"/>
      <c r="N127" s="325"/>
      <c r="O127" s="375"/>
      <c r="P127" s="375"/>
      <c r="Q127" s="375"/>
      <c r="R127" s="253"/>
    </row>
    <row r="128" spans="2:17" ht="13.5">
      <c r="B128" s="315"/>
      <c r="E128" s="253"/>
      <c r="K128" s="254"/>
      <c r="P128" s="255"/>
      <c r="Q128" s="253"/>
    </row>
    <row r="130" ht="13.5">
      <c r="S130" s="322"/>
    </row>
    <row r="133" ht="13.5">
      <c r="D133" s="322"/>
    </row>
    <row r="138" spans="1:18" s="141" customFormat="1" ht="13.5">
      <c r="A138"/>
      <c r="B138"/>
      <c r="C138" s="322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40" spans="1:18" ht="13.5">
      <c r="A140" s="141"/>
      <c r="R140" s="256"/>
    </row>
    <row r="141" spans="2:17" ht="13.5">
      <c r="B141" s="256"/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31">
      <selection activeCell="E51" sqref="E51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57" t="s">
        <v>203</v>
      </c>
      <c r="C3" s="258"/>
      <c r="D3" s="259" t="str">
        <f>'ＡＢ表 '!D4</f>
        <v>令和4年12月</v>
      </c>
      <c r="E3" s="258"/>
      <c r="F3" s="260"/>
    </row>
    <row r="4" spans="2:6" ht="13.5">
      <c r="B4" s="261" t="s">
        <v>86</v>
      </c>
      <c r="C4" s="262" t="s">
        <v>204</v>
      </c>
      <c r="D4" s="263"/>
      <c r="E4" s="262" t="s">
        <v>88</v>
      </c>
      <c r="F4" s="264"/>
    </row>
    <row r="5" spans="2:6" ht="13.5">
      <c r="B5" s="265" t="s">
        <v>205</v>
      </c>
      <c r="C5" s="266" t="s">
        <v>89</v>
      </c>
      <c r="D5" s="266" t="s">
        <v>94</v>
      </c>
      <c r="E5" s="266" t="s">
        <v>89</v>
      </c>
      <c r="F5" s="267" t="s">
        <v>94</v>
      </c>
    </row>
    <row r="6" spans="2:6" ht="18.75" customHeight="1">
      <c r="B6" s="268" t="s">
        <v>104</v>
      </c>
      <c r="C6" s="269">
        <v>31424</v>
      </c>
      <c r="D6" s="269">
        <v>6615254</v>
      </c>
      <c r="E6" s="269">
        <v>176800</v>
      </c>
      <c r="F6" s="270">
        <v>38851747</v>
      </c>
    </row>
    <row r="7" spans="2:6" ht="18" customHeight="1">
      <c r="B7" s="271" t="s">
        <v>105</v>
      </c>
      <c r="C7" s="272">
        <v>5274</v>
      </c>
      <c r="D7" s="272">
        <v>213761</v>
      </c>
      <c r="E7" s="272">
        <v>75259</v>
      </c>
      <c r="F7" s="273">
        <v>5061940</v>
      </c>
    </row>
    <row r="8" spans="2:6" ht="18" customHeight="1">
      <c r="B8" s="271" t="s">
        <v>106</v>
      </c>
      <c r="C8" s="272">
        <v>12327</v>
      </c>
      <c r="D8" s="272">
        <v>570219</v>
      </c>
      <c r="E8" s="272">
        <v>21644</v>
      </c>
      <c r="F8" s="273">
        <v>1182877</v>
      </c>
    </row>
    <row r="9" spans="2:6" ht="18" customHeight="1">
      <c r="B9" s="271" t="s">
        <v>107</v>
      </c>
      <c r="C9" s="272">
        <v>17464</v>
      </c>
      <c r="D9" s="272">
        <v>3008989</v>
      </c>
      <c r="E9" s="272">
        <v>66442</v>
      </c>
      <c r="F9" s="273">
        <v>10918281</v>
      </c>
    </row>
    <row r="10" spans="2:6" ht="18" customHeight="1">
      <c r="B10" s="271" t="s">
        <v>12</v>
      </c>
      <c r="C10" s="272">
        <v>1083</v>
      </c>
      <c r="D10" s="272">
        <v>864487</v>
      </c>
      <c r="E10" s="272">
        <v>7023</v>
      </c>
      <c r="F10" s="273">
        <v>5862986</v>
      </c>
    </row>
    <row r="11" spans="2:6" ht="18" customHeight="1">
      <c r="B11" s="271" t="s">
        <v>110</v>
      </c>
      <c r="C11" s="272">
        <v>103</v>
      </c>
      <c r="D11" s="272">
        <v>35911</v>
      </c>
      <c r="E11" s="272">
        <v>2338</v>
      </c>
      <c r="F11" s="273">
        <v>522386</v>
      </c>
    </row>
    <row r="12" spans="2:6" ht="18" customHeight="1">
      <c r="B12" s="271" t="s">
        <v>111</v>
      </c>
      <c r="C12" s="272">
        <v>6653</v>
      </c>
      <c r="D12" s="272">
        <v>796564</v>
      </c>
      <c r="E12" s="272">
        <v>38765</v>
      </c>
      <c r="F12" s="273">
        <v>7772028</v>
      </c>
    </row>
    <row r="13" spans="2:6" ht="18" customHeight="1">
      <c r="B13" s="271" t="s">
        <v>112</v>
      </c>
      <c r="C13" s="272">
        <v>8623</v>
      </c>
      <c r="D13" s="272">
        <v>10275351</v>
      </c>
      <c r="E13" s="272">
        <v>16543</v>
      </c>
      <c r="F13" s="273">
        <v>11558441</v>
      </c>
    </row>
    <row r="14" spans="2:6" ht="18" customHeight="1">
      <c r="B14" s="271" t="s">
        <v>69</v>
      </c>
      <c r="C14" s="272">
        <v>39934</v>
      </c>
      <c r="D14" s="272">
        <v>13356355</v>
      </c>
      <c r="E14" s="272">
        <v>144381</v>
      </c>
      <c r="F14" s="273">
        <v>75552913</v>
      </c>
    </row>
    <row r="15" spans="2:6" ht="18" customHeight="1">
      <c r="B15" s="271" t="s">
        <v>113</v>
      </c>
      <c r="C15" s="272">
        <v>609</v>
      </c>
      <c r="D15" s="272">
        <v>183098</v>
      </c>
      <c r="E15" s="272">
        <v>2224</v>
      </c>
      <c r="F15" s="273">
        <v>866698</v>
      </c>
    </row>
    <row r="16" spans="2:6" ht="18" customHeight="1">
      <c r="B16" s="271" t="s">
        <v>114</v>
      </c>
      <c r="C16" s="272">
        <v>5598</v>
      </c>
      <c r="D16" s="272">
        <v>1038720</v>
      </c>
      <c r="E16" s="272">
        <v>12272</v>
      </c>
      <c r="F16" s="273">
        <v>1506334</v>
      </c>
    </row>
    <row r="17" spans="2:6" ht="18" customHeight="1">
      <c r="B17" s="274" t="s">
        <v>62</v>
      </c>
      <c r="C17" s="272">
        <v>34458</v>
      </c>
      <c r="D17" s="272">
        <v>16521721</v>
      </c>
      <c r="E17" s="272">
        <v>153480</v>
      </c>
      <c r="F17" s="273">
        <v>36572627</v>
      </c>
    </row>
    <row r="18" spans="2:6" ht="18" customHeight="1">
      <c r="B18" s="274" t="s">
        <v>206</v>
      </c>
      <c r="C18" s="272">
        <v>10216</v>
      </c>
      <c r="D18" s="272">
        <v>3127603</v>
      </c>
      <c r="E18" s="272">
        <v>17007</v>
      </c>
      <c r="F18" s="273">
        <v>5397267</v>
      </c>
    </row>
    <row r="19" spans="2:6" ht="18" customHeight="1">
      <c r="B19" s="274" t="s">
        <v>116</v>
      </c>
      <c r="C19" s="272">
        <v>48218</v>
      </c>
      <c r="D19" s="272">
        <v>54872570</v>
      </c>
      <c r="E19" s="272">
        <v>161273</v>
      </c>
      <c r="F19" s="273">
        <v>145771580</v>
      </c>
    </row>
    <row r="20" spans="2:6" ht="18" customHeight="1">
      <c r="B20" s="274" t="s">
        <v>117</v>
      </c>
      <c r="C20" s="272">
        <v>47487</v>
      </c>
      <c r="D20" s="272">
        <v>36973508</v>
      </c>
      <c r="E20" s="272">
        <v>72355</v>
      </c>
      <c r="F20" s="273">
        <v>55310618</v>
      </c>
    </row>
    <row r="21" spans="2:6" ht="18" customHeight="1">
      <c r="B21" s="274" t="s">
        <v>119</v>
      </c>
      <c r="C21" s="272">
        <v>162963</v>
      </c>
      <c r="D21" s="272">
        <v>77551424</v>
      </c>
      <c r="E21" s="272">
        <v>339361</v>
      </c>
      <c r="F21" s="273">
        <v>215781590</v>
      </c>
    </row>
    <row r="22" spans="2:6" ht="18" customHeight="1">
      <c r="B22" s="274" t="s">
        <v>75</v>
      </c>
      <c r="C22" s="272">
        <v>196549</v>
      </c>
      <c r="D22" s="272">
        <v>114670207</v>
      </c>
      <c r="E22" s="272">
        <v>276681</v>
      </c>
      <c r="F22" s="273">
        <v>261704705</v>
      </c>
    </row>
    <row r="23" spans="2:6" ht="18" customHeight="1">
      <c r="B23" s="274" t="s">
        <v>90</v>
      </c>
      <c r="C23" s="272">
        <v>1885</v>
      </c>
      <c r="D23" s="272">
        <v>849690</v>
      </c>
      <c r="E23" s="272">
        <v>7962</v>
      </c>
      <c r="F23" s="273">
        <v>6365831</v>
      </c>
    </row>
    <row r="24" spans="2:6" ht="18" customHeight="1">
      <c r="B24" s="274" t="s">
        <v>51</v>
      </c>
      <c r="C24" s="272">
        <v>7127</v>
      </c>
      <c r="D24" s="272">
        <v>4717245</v>
      </c>
      <c r="E24" s="272">
        <v>24729</v>
      </c>
      <c r="F24" s="273">
        <v>2858119</v>
      </c>
    </row>
    <row r="25" spans="2:6" ht="18" customHeight="1">
      <c r="B25" s="274" t="s">
        <v>120</v>
      </c>
      <c r="C25" s="272">
        <v>1856</v>
      </c>
      <c r="D25" s="272">
        <v>1174619</v>
      </c>
      <c r="E25" s="272">
        <v>3718</v>
      </c>
      <c r="F25" s="273">
        <v>2647969</v>
      </c>
    </row>
    <row r="26" spans="2:6" ht="18" customHeight="1">
      <c r="B26" s="274" t="s">
        <v>121</v>
      </c>
      <c r="C26" s="272">
        <v>27483</v>
      </c>
      <c r="D26" s="272">
        <v>41814655</v>
      </c>
      <c r="E26" s="272">
        <v>67686</v>
      </c>
      <c r="F26" s="273">
        <v>103476421</v>
      </c>
    </row>
    <row r="27" spans="2:6" ht="18" customHeight="1">
      <c r="B27" s="274" t="s">
        <v>122</v>
      </c>
      <c r="C27" s="272">
        <v>12323</v>
      </c>
      <c r="D27" s="272">
        <v>1949480</v>
      </c>
      <c r="E27" s="272">
        <v>51304</v>
      </c>
      <c r="F27" s="273">
        <v>7120308</v>
      </c>
    </row>
    <row r="28" spans="2:6" ht="18" customHeight="1">
      <c r="B28" s="274" t="s">
        <v>31</v>
      </c>
      <c r="C28" s="272">
        <v>8767</v>
      </c>
      <c r="D28" s="272">
        <v>1911317</v>
      </c>
      <c r="E28" s="272">
        <v>104016</v>
      </c>
      <c r="F28" s="273">
        <v>15016544</v>
      </c>
    </row>
    <row r="29" spans="2:6" ht="18" customHeight="1">
      <c r="B29" s="274" t="s">
        <v>123</v>
      </c>
      <c r="C29" s="272">
        <v>156758</v>
      </c>
      <c r="D29" s="272">
        <v>48567236</v>
      </c>
      <c r="E29" s="272">
        <v>332505</v>
      </c>
      <c r="F29" s="273">
        <v>123320655</v>
      </c>
    </row>
    <row r="30" spans="2:6" ht="18" customHeight="1">
      <c r="B30" s="274" t="s">
        <v>108</v>
      </c>
      <c r="C30" s="272">
        <v>222960</v>
      </c>
      <c r="D30" s="272">
        <v>159629908</v>
      </c>
      <c r="E30" s="272">
        <v>364347</v>
      </c>
      <c r="F30" s="273">
        <v>513568425</v>
      </c>
    </row>
    <row r="31" spans="2:6" ht="18" customHeight="1">
      <c r="B31" s="274" t="s">
        <v>125</v>
      </c>
      <c r="C31" s="272">
        <v>78030</v>
      </c>
      <c r="D31" s="272">
        <v>12585966</v>
      </c>
      <c r="E31" s="272">
        <v>165976</v>
      </c>
      <c r="F31" s="273">
        <v>32306951</v>
      </c>
    </row>
    <row r="32" spans="2:6" ht="18" customHeight="1">
      <c r="B32" s="274" t="s">
        <v>126</v>
      </c>
      <c r="C32" s="272">
        <v>21489</v>
      </c>
      <c r="D32" s="272">
        <v>4113382</v>
      </c>
      <c r="E32" s="272">
        <v>57959</v>
      </c>
      <c r="F32" s="273">
        <v>11985128</v>
      </c>
    </row>
    <row r="33" spans="2:6" ht="18" customHeight="1">
      <c r="B33" s="274" t="s">
        <v>127</v>
      </c>
      <c r="C33" s="272">
        <v>898</v>
      </c>
      <c r="D33" s="272">
        <v>424740</v>
      </c>
      <c r="E33" s="272">
        <v>3020</v>
      </c>
      <c r="F33" s="273">
        <v>1376636</v>
      </c>
    </row>
    <row r="34" spans="2:6" ht="18" customHeight="1">
      <c r="B34" s="274" t="s">
        <v>128</v>
      </c>
      <c r="C34" s="272">
        <v>13895</v>
      </c>
      <c r="D34" s="272">
        <v>11842702</v>
      </c>
      <c r="E34" s="272">
        <v>68841</v>
      </c>
      <c r="F34" s="273">
        <v>86539393</v>
      </c>
    </row>
    <row r="35" spans="2:6" ht="18" customHeight="1">
      <c r="B35" s="274" t="s">
        <v>130</v>
      </c>
      <c r="C35" s="272">
        <v>1710</v>
      </c>
      <c r="D35" s="272">
        <v>1751582</v>
      </c>
      <c r="E35" s="272">
        <v>11433</v>
      </c>
      <c r="F35" s="273">
        <v>10909971</v>
      </c>
    </row>
    <row r="36" spans="2:6" ht="18" customHeight="1">
      <c r="B36" s="274" t="s">
        <v>131</v>
      </c>
      <c r="C36" s="272">
        <v>4589</v>
      </c>
      <c r="D36" s="272">
        <v>1685034</v>
      </c>
      <c r="E36" s="272">
        <v>18041</v>
      </c>
      <c r="F36" s="273">
        <v>7084297</v>
      </c>
    </row>
    <row r="37" spans="2:6" ht="18" customHeight="1">
      <c r="B37" s="274" t="s">
        <v>132</v>
      </c>
      <c r="C37" s="272">
        <v>23409</v>
      </c>
      <c r="D37" s="272">
        <v>4438137</v>
      </c>
      <c r="E37" s="272">
        <v>54753</v>
      </c>
      <c r="F37" s="273">
        <v>11376582</v>
      </c>
    </row>
    <row r="38" spans="2:6" ht="18" customHeight="1">
      <c r="B38" s="274" t="s">
        <v>133</v>
      </c>
      <c r="C38" s="272">
        <v>353748</v>
      </c>
      <c r="D38" s="272">
        <v>121619207</v>
      </c>
      <c r="E38" s="272">
        <v>357944</v>
      </c>
      <c r="F38" s="273">
        <v>139571152</v>
      </c>
    </row>
    <row r="39" spans="2:6" ht="18" customHeight="1">
      <c r="B39" s="274" t="s">
        <v>102</v>
      </c>
      <c r="C39" s="272">
        <v>344582</v>
      </c>
      <c r="D39" s="272">
        <v>133863611</v>
      </c>
      <c r="E39" s="272">
        <v>520558</v>
      </c>
      <c r="F39" s="273">
        <v>196011655</v>
      </c>
    </row>
    <row r="40" spans="2:6" ht="18" customHeight="1">
      <c r="B40" s="274" t="s">
        <v>45</v>
      </c>
      <c r="C40" s="272">
        <v>7416</v>
      </c>
      <c r="D40" s="272">
        <v>5907448</v>
      </c>
      <c r="E40" s="272">
        <v>25146</v>
      </c>
      <c r="F40" s="273">
        <v>18962035</v>
      </c>
    </row>
    <row r="41" spans="2:6" ht="18" customHeight="1">
      <c r="B41" s="274" t="s">
        <v>74</v>
      </c>
      <c r="C41" s="272">
        <v>165243</v>
      </c>
      <c r="D41" s="272">
        <v>64061478</v>
      </c>
      <c r="E41" s="272">
        <v>479162</v>
      </c>
      <c r="F41" s="273">
        <v>194012877</v>
      </c>
    </row>
    <row r="42" spans="2:6" ht="18" customHeight="1">
      <c r="B42" s="274" t="s">
        <v>135</v>
      </c>
      <c r="C42" s="272">
        <v>15304</v>
      </c>
      <c r="D42" s="272">
        <v>5510248</v>
      </c>
      <c r="E42" s="272">
        <v>34520</v>
      </c>
      <c r="F42" s="273">
        <v>14637809</v>
      </c>
    </row>
    <row r="43" spans="2:6" ht="18" customHeight="1">
      <c r="B43" s="274" t="s">
        <v>192</v>
      </c>
      <c r="C43" s="272">
        <v>67709</v>
      </c>
      <c r="D43" s="272">
        <v>56910300</v>
      </c>
      <c r="E43" s="272">
        <v>242058</v>
      </c>
      <c r="F43" s="273">
        <v>146468817</v>
      </c>
    </row>
    <row r="44" spans="2:6" ht="18" customHeight="1">
      <c r="B44" s="275" t="s">
        <v>207</v>
      </c>
      <c r="C44" s="272">
        <v>17768</v>
      </c>
      <c r="D44" s="272">
        <v>11213247</v>
      </c>
      <c r="E44" s="272">
        <v>49684</v>
      </c>
      <c r="F44" s="273">
        <v>13383718</v>
      </c>
    </row>
    <row r="45" spans="2:6" ht="18" customHeight="1">
      <c r="B45" s="276" t="s">
        <v>136</v>
      </c>
      <c r="C45" s="277">
        <v>140653</v>
      </c>
      <c r="D45" s="277">
        <v>42404621</v>
      </c>
      <c r="E45" s="277">
        <v>882795</v>
      </c>
      <c r="F45" s="278">
        <v>326492415</v>
      </c>
    </row>
    <row r="46" spans="2:6" ht="18" customHeight="1">
      <c r="B46" s="279" t="s">
        <v>137</v>
      </c>
      <c r="C46" s="280">
        <v>2324585</v>
      </c>
      <c r="D46" s="280">
        <v>1079621595</v>
      </c>
      <c r="E46" s="280">
        <v>5512005</v>
      </c>
      <c r="F46" s="280">
        <v>2865688726</v>
      </c>
    </row>
    <row r="47" ht="19.5" customHeight="1"/>
    <row r="49" ht="13.5">
      <c r="R49" s="281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sheetData>
    <row r="1" spans="1:20" ht="21" customHeight="1">
      <c r="A1" s="409" t="s">
        <v>235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2023-05-08T01:25:24Z</dcterms:modified>
  <cp:category/>
  <cp:version/>
  <cp:contentType/>
  <cp:contentStatus/>
</cp:coreProperties>
</file>