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180" windowWidth="16020" windowHeight="11130" activeTab="0"/>
  </bookViews>
  <sheets>
    <sheet name="Sheet1" sheetId="1" r:id="rId1"/>
  </sheets>
  <definedNames>
    <definedName name="_xlnm.Print_Area" localSheetId="0">'Sheet1'!$B$2:$K$64</definedName>
  </definedNames>
  <calcPr fullCalcOnLoad="1"/>
</workbook>
</file>

<file path=xl/sharedStrings.xml><?xml version="1.0" encoding="utf-8"?>
<sst xmlns="http://schemas.openxmlformats.org/spreadsheetml/2006/main" count="82" uniqueCount="78">
  <si>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</si>
  <si>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</si>
  <si>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</si>
  <si>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</si>
  <si>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</si>
  <si>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</si>
  <si>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</si>
  <si>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</si>
  <si>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</si>
  <si>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</si>
  <si>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</si>
  <si>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</si>
  <si>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</si>
  <si>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</si>
  <si>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</si>
  <si>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</si>
  <si>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</si>
  <si>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</si>
  <si>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</si>
  <si>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</si>
  <si>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計</t>
  </si>
  <si>
    <t>（年間調査　単位：トン）</t>
  </si>
  <si>
    <t xml:space="preserve">代表輸送機関 </t>
  </si>
  <si>
    <t>自家用トラック</t>
  </si>
  <si>
    <t>営業用トラック</t>
  </si>
  <si>
    <t>ト　　ラ　　ッ　　ク</t>
  </si>
  <si>
    <t>鉄　　　　道</t>
  </si>
  <si>
    <t>海　　　　運</t>
  </si>
  <si>
    <t>航　　　　空</t>
  </si>
  <si>
    <t>そ 　の 　他</t>
  </si>
  <si>
    <t>合　　　　計</t>
  </si>
  <si>
    <t>表Ⅱ－１－５　産業業種・代表輸送機関別年間出荷量　－重量－</t>
  </si>
  <si>
    <t xml:space="preserve">石炭・亜炭   </t>
  </si>
  <si>
    <t>窯業原料用鉱物</t>
  </si>
  <si>
    <t>その他の鉱業</t>
  </si>
  <si>
    <t>その他の製造業</t>
  </si>
  <si>
    <t>衣服･身の回り品</t>
  </si>
  <si>
    <t>一般機械器具</t>
  </si>
  <si>
    <t>自動車</t>
  </si>
  <si>
    <t>電気機械器具</t>
  </si>
  <si>
    <t>その他の機械器具</t>
  </si>
  <si>
    <t>家具・建具･じゅう器</t>
  </si>
  <si>
    <t>繊維</t>
  </si>
  <si>
    <t>化学</t>
  </si>
  <si>
    <t>鉄鋼</t>
  </si>
  <si>
    <t xml:space="preserve"> 産業業種</t>
  </si>
  <si>
    <t>鉱</t>
  </si>
  <si>
    <t>業</t>
  </si>
  <si>
    <t>計</t>
  </si>
  <si>
    <t>製</t>
  </si>
  <si>
    <t>パルプ・紙・紙加工品</t>
  </si>
  <si>
    <t>印刷・同関連</t>
  </si>
  <si>
    <t>造</t>
  </si>
  <si>
    <t>はん用機械器具</t>
  </si>
  <si>
    <t>業</t>
  </si>
  <si>
    <t>生産用機械器具</t>
  </si>
  <si>
    <t>業務用機械器具</t>
  </si>
  <si>
    <t>電子部品・デバイス・電子回路</t>
  </si>
  <si>
    <t>情報通信機械器具</t>
  </si>
  <si>
    <t>卸</t>
  </si>
  <si>
    <t>農畜産物・水産物</t>
  </si>
  <si>
    <t>売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</si>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</sst>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_);\-#,##0_)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7" applyNumberFormat="1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3" fillId="0" borderId="0" xfId="16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9" fontId="3" fillId="0" borderId="6" xfId="0" applyNumberFormat="1" applyFont="1" applyBorder="1" applyAlignment="1">
      <alignment vertical="center"/>
    </xf>
    <xf numFmtId="199" fontId="3" fillId="0" borderId="7" xfId="0" applyNumberFormat="1" applyFont="1" applyBorder="1" applyAlignment="1">
      <alignment vertical="center"/>
    </xf>
    <xf numFmtId="199" fontId="3" fillId="0" borderId="5" xfId="0" applyNumberFormat="1" applyFont="1" applyBorder="1" applyAlignment="1">
      <alignment vertical="center"/>
    </xf>
    <xf numFmtId="199" fontId="3" fillId="0" borderId="8" xfId="0" applyNumberFormat="1" applyFont="1" applyBorder="1" applyAlignment="1">
      <alignment vertical="center"/>
    </xf>
    <xf numFmtId="199" fontId="3" fillId="0" borderId="9" xfId="0" applyNumberFormat="1" applyFont="1" applyBorder="1" applyAlignment="1">
      <alignment vertical="center"/>
    </xf>
    <xf numFmtId="199" fontId="3" fillId="0" borderId="10" xfId="0" applyNumberFormat="1" applyFont="1" applyBorder="1" applyAlignment="1">
      <alignment vertical="center"/>
    </xf>
    <xf numFmtId="199" fontId="3" fillId="0" borderId="11" xfId="0" applyNumberFormat="1" applyFont="1" applyBorder="1" applyAlignment="1">
      <alignment vertical="center"/>
    </xf>
    <xf numFmtId="199" fontId="3" fillId="0" borderId="12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4.625" style="1" customWidth="1"/>
    <col min="3" max="3" width="23.625" style="1" customWidth="1"/>
    <col min="4" max="11" width="12.50390625" style="1" customWidth="1"/>
    <col min="12" max="16384" width="9.00390625" style="1" customWidth="1"/>
  </cols>
  <sheetData>
    <row r="1" spans="2:7" s="10" customFormat="1" ht="12">
      <c r="B1" s="11"/>
      <c r="D1" s="2"/>
      <c r="G1" s="2"/>
    </row>
    <row r="2" spans="2:11" s="20" customFormat="1" ht="13.5">
      <c r="B2" s="21" t="s">
        <v>31</v>
      </c>
      <c r="C2" s="21"/>
      <c r="D2" s="21"/>
      <c r="E2" s="21"/>
      <c r="F2" s="21"/>
      <c r="G2" s="21"/>
      <c r="H2" s="21"/>
      <c r="I2" s="21"/>
      <c r="J2" s="21"/>
      <c r="K2" s="21"/>
    </row>
    <row r="3" ht="12" customHeight="1">
      <c r="D3" s="9"/>
    </row>
    <row r="4" spans="10:11" ht="12" customHeight="1">
      <c r="J4" s="2"/>
      <c r="K4" s="8" t="s">
        <v>21</v>
      </c>
    </row>
    <row r="5" spans="2:11" ht="15.75" customHeight="1">
      <c r="B5" s="3"/>
      <c r="C5" s="4" t="s">
        <v>22</v>
      </c>
      <c r="D5" s="36" t="s">
        <v>26</v>
      </c>
      <c r="E5" s="41" t="s">
        <v>25</v>
      </c>
      <c r="F5" s="42"/>
      <c r="G5" s="38" t="s">
        <v>20</v>
      </c>
      <c r="H5" s="36" t="s">
        <v>27</v>
      </c>
      <c r="I5" s="36" t="s">
        <v>28</v>
      </c>
      <c r="J5" s="36" t="s">
        <v>29</v>
      </c>
      <c r="K5" s="39" t="s">
        <v>30</v>
      </c>
    </row>
    <row r="6" spans="2:11" ht="15.75" customHeight="1">
      <c r="B6" s="5" t="s">
        <v>45</v>
      </c>
      <c r="C6" s="6"/>
      <c r="D6" s="37"/>
      <c r="E6" s="7" t="s">
        <v>23</v>
      </c>
      <c r="F6" s="7" t="s">
        <v>24</v>
      </c>
      <c r="G6" s="37"/>
      <c r="H6" s="37"/>
      <c r="I6" s="37"/>
      <c r="J6" s="37"/>
      <c r="K6" s="40"/>
    </row>
    <row r="7" spans="2:11" ht="12" customHeight="1">
      <c r="B7" s="22"/>
      <c r="C7" s="23" t="s">
        <v>0</v>
      </c>
      <c r="D7" s="12">
        <v>0</v>
      </c>
      <c r="E7" s="12">
        <v>106.5</v>
      </c>
      <c r="F7" s="12">
        <v>319450.498</v>
      </c>
      <c r="G7" s="12">
        <f>SUM(E7:F7)</f>
        <v>319556.998</v>
      </c>
      <c r="H7" s="12">
        <v>301722.195</v>
      </c>
      <c r="I7" s="12">
        <v>0</v>
      </c>
      <c r="J7" s="12">
        <v>0</v>
      </c>
      <c r="K7" s="13">
        <f>SUM(D7,G7:J7)</f>
        <v>621279.193</v>
      </c>
    </row>
    <row r="8" spans="2:11" ht="12" customHeight="1">
      <c r="B8" s="24" t="s">
        <v>46</v>
      </c>
      <c r="C8" s="25" t="s">
        <v>32</v>
      </c>
      <c r="D8" s="12">
        <v>0</v>
      </c>
      <c r="E8" s="12">
        <v>0</v>
      </c>
      <c r="F8" s="12">
        <v>395142</v>
      </c>
      <c r="G8" s="12">
        <f>SUM(E8:F8)</f>
        <v>395142</v>
      </c>
      <c r="H8" s="12">
        <v>0</v>
      </c>
      <c r="I8" s="12">
        <v>0</v>
      </c>
      <c r="J8" s="12">
        <v>0</v>
      </c>
      <c r="K8" s="13">
        <f>SUM(D8,G8:J8)</f>
        <v>395142</v>
      </c>
    </row>
    <row r="9" spans="2:11" ht="12" customHeight="1">
      <c r="B9" s="24"/>
      <c r="C9" s="25" t="s">
        <v>1</v>
      </c>
      <c r="D9" s="12">
        <v>37974.195</v>
      </c>
      <c r="E9" s="12">
        <v>4477.15</v>
      </c>
      <c r="F9" s="12">
        <v>482293.465</v>
      </c>
      <c r="G9" s="12">
        <f>SUM(E9:F9)</f>
        <v>486770.61500000005</v>
      </c>
      <c r="H9" s="12">
        <v>264527.227</v>
      </c>
      <c r="I9" s="12">
        <v>0</v>
      </c>
      <c r="J9" s="12">
        <v>221659.109</v>
      </c>
      <c r="K9" s="13">
        <f>SUM(D9,G9:J9)</f>
        <v>1010931.146</v>
      </c>
    </row>
    <row r="10" spans="2:11" ht="12" customHeight="1">
      <c r="B10" s="24"/>
      <c r="C10" s="25" t="s">
        <v>73</v>
      </c>
      <c r="D10" s="12">
        <v>0</v>
      </c>
      <c r="E10" s="12">
        <v>77057835.658</v>
      </c>
      <c r="F10" s="12">
        <v>77723571.01</v>
      </c>
      <c r="G10" s="12">
        <f aca="true" t="shared" si="0" ref="G10:G64">SUM(E10:F10)</f>
        <v>154781406.668</v>
      </c>
      <c r="H10" s="12">
        <v>13606189.807</v>
      </c>
      <c r="I10" s="12">
        <v>0</v>
      </c>
      <c r="J10" s="12">
        <v>5857278.766</v>
      </c>
      <c r="K10" s="13">
        <f aca="true" t="shared" si="1" ref="K10:K64">SUM(D10,G10:J10)</f>
        <v>174244875.24100003</v>
      </c>
    </row>
    <row r="11" spans="2:11" ht="12" customHeight="1">
      <c r="B11" s="24"/>
      <c r="C11" s="25" t="s">
        <v>33</v>
      </c>
      <c r="D11" s="12">
        <v>3184012.211</v>
      </c>
      <c r="E11" s="12">
        <v>11201706.796</v>
      </c>
      <c r="F11" s="12">
        <v>32851856.574</v>
      </c>
      <c r="G11" s="12">
        <f t="shared" si="0"/>
        <v>44053563.370000005</v>
      </c>
      <c r="H11" s="12">
        <v>26002760.72</v>
      </c>
      <c r="I11" s="12">
        <v>0</v>
      </c>
      <c r="J11" s="12">
        <v>6670489.947</v>
      </c>
      <c r="K11" s="13">
        <f t="shared" si="1"/>
        <v>79910826.248</v>
      </c>
    </row>
    <row r="12" spans="2:11" ht="12" customHeight="1">
      <c r="B12" s="24" t="s">
        <v>47</v>
      </c>
      <c r="C12" s="25" t="s">
        <v>34</v>
      </c>
      <c r="D12" s="14">
        <v>2107.95</v>
      </c>
      <c r="E12" s="14">
        <v>341177.972</v>
      </c>
      <c r="F12" s="14">
        <v>310593.279</v>
      </c>
      <c r="G12" s="14">
        <f t="shared" si="0"/>
        <v>651771.2509999999</v>
      </c>
      <c r="H12" s="14">
        <v>1441.504</v>
      </c>
      <c r="I12" s="14">
        <v>0</v>
      </c>
      <c r="J12" s="14">
        <v>0</v>
      </c>
      <c r="K12" s="15">
        <f t="shared" si="1"/>
        <v>655320.7049999998</v>
      </c>
    </row>
    <row r="13" spans="2:11" ht="12" customHeight="1">
      <c r="B13" s="26"/>
      <c r="C13" s="27" t="s">
        <v>48</v>
      </c>
      <c r="D13" s="16">
        <f>SUM(D7:D12)</f>
        <v>3224094.356</v>
      </c>
      <c r="E13" s="16">
        <f aca="true" t="shared" si="2" ref="E13:J13">SUM(E7:E12)</f>
        <v>88605304.07600002</v>
      </c>
      <c r="F13" s="16">
        <f t="shared" si="2"/>
        <v>112082906.826</v>
      </c>
      <c r="G13" s="16">
        <f t="shared" si="0"/>
        <v>200688210.902</v>
      </c>
      <c r="H13" s="16">
        <f t="shared" si="2"/>
        <v>40176641.453</v>
      </c>
      <c r="I13" s="16">
        <f t="shared" si="2"/>
        <v>0</v>
      </c>
      <c r="J13" s="16">
        <f t="shared" si="2"/>
        <v>12749427.822</v>
      </c>
      <c r="K13" s="17">
        <f t="shared" si="1"/>
        <v>256838374.53300002</v>
      </c>
    </row>
    <row r="14" spans="2:11" ht="12" customHeight="1">
      <c r="B14" s="24"/>
      <c r="C14" s="28" t="s">
        <v>19</v>
      </c>
      <c r="D14" s="12">
        <v>1247640.727</v>
      </c>
      <c r="E14" s="12">
        <v>11742226.149</v>
      </c>
      <c r="F14" s="12">
        <v>78086540.968</v>
      </c>
      <c r="G14" s="12">
        <f t="shared" si="0"/>
        <v>89828767.117</v>
      </c>
      <c r="H14" s="12">
        <v>2496373.926</v>
      </c>
      <c r="I14" s="12">
        <v>38926.759</v>
      </c>
      <c r="J14" s="12">
        <v>912707.776</v>
      </c>
      <c r="K14" s="13">
        <f t="shared" si="1"/>
        <v>94524416.30499999</v>
      </c>
    </row>
    <row r="15" spans="2:11" ht="12" customHeight="1">
      <c r="B15" s="24"/>
      <c r="C15" s="28" t="s">
        <v>76</v>
      </c>
      <c r="D15" s="12">
        <v>1002623.991</v>
      </c>
      <c r="E15" s="12">
        <v>3570225.574</v>
      </c>
      <c r="F15" s="12">
        <v>61886678.675</v>
      </c>
      <c r="G15" s="12">
        <f>SUM(E15:F15)</f>
        <v>65456904.249</v>
      </c>
      <c r="H15" s="12">
        <v>580416.388</v>
      </c>
      <c r="I15" s="12">
        <v>5420.586</v>
      </c>
      <c r="J15" s="12">
        <v>204410.298</v>
      </c>
      <c r="K15" s="13">
        <f>SUM(D15,G15:J15)</f>
        <v>67249775.512</v>
      </c>
    </row>
    <row r="16" spans="2:11" ht="12" customHeight="1">
      <c r="B16" s="24"/>
      <c r="C16" s="28" t="s">
        <v>42</v>
      </c>
      <c r="D16" s="12">
        <v>45081.531</v>
      </c>
      <c r="E16" s="12">
        <v>384098.89</v>
      </c>
      <c r="F16" s="12">
        <v>3242037.465</v>
      </c>
      <c r="G16" s="12">
        <f>SUM(E16:F16)</f>
        <v>3626136.355</v>
      </c>
      <c r="H16" s="12">
        <v>33730.284</v>
      </c>
      <c r="I16" s="12">
        <v>2804.711</v>
      </c>
      <c r="J16" s="12">
        <v>89.729</v>
      </c>
      <c r="K16" s="13">
        <f>SUM(D16,G16:J16)</f>
        <v>3707842.61</v>
      </c>
    </row>
    <row r="17" spans="2:11" ht="12" customHeight="1">
      <c r="B17" s="24"/>
      <c r="C17" s="28" t="s">
        <v>2</v>
      </c>
      <c r="D17" s="12">
        <v>105773.702</v>
      </c>
      <c r="E17" s="12">
        <v>4800532.146</v>
      </c>
      <c r="F17" s="12">
        <v>14773291.652</v>
      </c>
      <c r="G17" s="12">
        <f t="shared" si="0"/>
        <v>19573823.798</v>
      </c>
      <c r="H17" s="12">
        <v>232156.299</v>
      </c>
      <c r="I17" s="12">
        <v>81.638</v>
      </c>
      <c r="J17" s="12">
        <v>148331.15</v>
      </c>
      <c r="K17" s="13">
        <f t="shared" si="1"/>
        <v>20060166.586999997</v>
      </c>
    </row>
    <row r="18" spans="2:11" ht="12" customHeight="1">
      <c r="B18" s="24"/>
      <c r="C18" s="28" t="s">
        <v>3</v>
      </c>
      <c r="D18" s="12">
        <v>20949.152</v>
      </c>
      <c r="E18" s="12">
        <v>573293.516</v>
      </c>
      <c r="F18" s="12">
        <v>3219759.937</v>
      </c>
      <c r="G18" s="12">
        <f t="shared" si="0"/>
        <v>3793053.4529999997</v>
      </c>
      <c r="H18" s="12">
        <v>9516.544</v>
      </c>
      <c r="I18" s="12">
        <v>1185.065</v>
      </c>
      <c r="J18" s="12">
        <v>15206.995</v>
      </c>
      <c r="K18" s="13">
        <f t="shared" si="1"/>
        <v>3839911.209</v>
      </c>
    </row>
    <row r="19" spans="2:11" ht="12" customHeight="1">
      <c r="B19" s="24" t="s">
        <v>49</v>
      </c>
      <c r="C19" s="28" t="s">
        <v>50</v>
      </c>
      <c r="D19" s="12">
        <v>2578300.2</v>
      </c>
      <c r="E19" s="12">
        <v>3299710.474</v>
      </c>
      <c r="F19" s="12">
        <v>43611148.065</v>
      </c>
      <c r="G19" s="12">
        <f t="shared" si="0"/>
        <v>46910858.539</v>
      </c>
      <c r="H19" s="12">
        <v>5353899.152</v>
      </c>
      <c r="I19" s="12">
        <v>4659.222</v>
      </c>
      <c r="J19" s="12">
        <v>74308.932</v>
      </c>
      <c r="K19" s="13">
        <f t="shared" si="1"/>
        <v>54922026.045</v>
      </c>
    </row>
    <row r="20" spans="2:11" ht="12" customHeight="1">
      <c r="B20" s="24"/>
      <c r="C20" s="28" t="s">
        <v>51</v>
      </c>
      <c r="D20" s="12">
        <v>39593.39</v>
      </c>
      <c r="E20" s="12">
        <v>3862419.863</v>
      </c>
      <c r="F20" s="12">
        <v>14588778.483</v>
      </c>
      <c r="G20" s="12">
        <f t="shared" si="0"/>
        <v>18451198.346</v>
      </c>
      <c r="H20" s="12">
        <v>5488.985</v>
      </c>
      <c r="I20" s="12">
        <v>68801.706</v>
      </c>
      <c r="J20" s="12">
        <v>6476.273</v>
      </c>
      <c r="K20" s="13">
        <f t="shared" si="1"/>
        <v>18571558.7</v>
      </c>
    </row>
    <row r="21" spans="2:11" ht="12" customHeight="1">
      <c r="B21" s="24"/>
      <c r="C21" s="28" t="s">
        <v>43</v>
      </c>
      <c r="D21" s="12">
        <v>2611807.187</v>
      </c>
      <c r="E21" s="12">
        <v>1780340.349</v>
      </c>
      <c r="F21" s="12">
        <v>85083918.426</v>
      </c>
      <c r="G21" s="12">
        <f t="shared" si="0"/>
        <v>86864258.775</v>
      </c>
      <c r="H21" s="12">
        <v>27264268.905</v>
      </c>
      <c r="I21" s="12">
        <v>60825.725</v>
      </c>
      <c r="J21" s="12">
        <v>14847707.782</v>
      </c>
      <c r="K21" s="13">
        <f t="shared" si="1"/>
        <v>131648868.37400001</v>
      </c>
    </row>
    <row r="22" spans="2:11" ht="12" customHeight="1">
      <c r="B22" s="24"/>
      <c r="C22" s="28" t="s">
        <v>77</v>
      </c>
      <c r="D22" s="12">
        <v>8189646.008</v>
      </c>
      <c r="E22" s="12">
        <v>10951704.921</v>
      </c>
      <c r="F22" s="12">
        <v>129408844.498</v>
      </c>
      <c r="G22" s="12">
        <f t="shared" si="0"/>
        <v>140360549.419</v>
      </c>
      <c r="H22" s="12">
        <v>124158455.623</v>
      </c>
      <c r="I22" s="12">
        <v>0</v>
      </c>
      <c r="J22" s="12">
        <v>35345724.341</v>
      </c>
      <c r="K22" s="13">
        <f t="shared" si="1"/>
        <v>308054375.391</v>
      </c>
    </row>
    <row r="23" spans="2:11" ht="12" customHeight="1">
      <c r="B23" s="24"/>
      <c r="C23" s="28" t="s">
        <v>4</v>
      </c>
      <c r="D23" s="12">
        <v>208423.057</v>
      </c>
      <c r="E23" s="12">
        <v>1014966.065</v>
      </c>
      <c r="F23" s="12">
        <v>18750625.678</v>
      </c>
      <c r="G23" s="12">
        <f t="shared" si="0"/>
        <v>19765591.743</v>
      </c>
      <c r="H23" s="12">
        <v>114755.26</v>
      </c>
      <c r="I23" s="12">
        <v>18351.762</v>
      </c>
      <c r="J23" s="12">
        <v>5599.82</v>
      </c>
      <c r="K23" s="13">
        <f t="shared" si="1"/>
        <v>20112721.642</v>
      </c>
    </row>
    <row r="24" spans="2:11" ht="12" customHeight="1">
      <c r="B24" s="24"/>
      <c r="C24" s="28" t="s">
        <v>5</v>
      </c>
      <c r="D24" s="12">
        <v>13156.793</v>
      </c>
      <c r="E24" s="12">
        <v>227618.906</v>
      </c>
      <c r="F24" s="12">
        <v>5175865.755</v>
      </c>
      <c r="G24" s="12">
        <f t="shared" si="0"/>
        <v>5403484.661</v>
      </c>
      <c r="H24" s="12">
        <v>59187.39</v>
      </c>
      <c r="I24" s="12">
        <v>175.702</v>
      </c>
      <c r="J24" s="12">
        <v>124051.024</v>
      </c>
      <c r="K24" s="13">
        <f t="shared" si="1"/>
        <v>5600055.569999999</v>
      </c>
    </row>
    <row r="25" spans="2:11" ht="12" customHeight="1">
      <c r="B25" s="24" t="s">
        <v>52</v>
      </c>
      <c r="C25" s="28" t="s">
        <v>74</v>
      </c>
      <c r="D25" s="12">
        <v>3884.615</v>
      </c>
      <c r="E25" s="12">
        <v>33400.932</v>
      </c>
      <c r="F25" s="12">
        <v>86763.922</v>
      </c>
      <c r="G25" s="12">
        <f t="shared" si="0"/>
        <v>120164.854</v>
      </c>
      <c r="H25" s="12">
        <v>408.175</v>
      </c>
      <c r="I25" s="12">
        <v>86.355</v>
      </c>
      <c r="J25" s="12">
        <v>2.052</v>
      </c>
      <c r="K25" s="13">
        <f t="shared" si="1"/>
        <v>124546.051</v>
      </c>
    </row>
    <row r="26" spans="2:11" ht="12" customHeight="1">
      <c r="B26" s="24"/>
      <c r="C26" s="28" t="s">
        <v>6</v>
      </c>
      <c r="D26" s="12">
        <v>1568838.556</v>
      </c>
      <c r="E26" s="12">
        <v>206466165.185</v>
      </c>
      <c r="F26" s="12">
        <v>310617670.548</v>
      </c>
      <c r="G26" s="12">
        <f t="shared" si="0"/>
        <v>517083835.733</v>
      </c>
      <c r="H26" s="12">
        <v>33185869.022</v>
      </c>
      <c r="I26" s="12">
        <v>87095.105</v>
      </c>
      <c r="J26" s="12">
        <v>5237150.039</v>
      </c>
      <c r="K26" s="13">
        <f t="shared" si="1"/>
        <v>557162788.455</v>
      </c>
    </row>
    <row r="27" spans="2:11" ht="12" customHeight="1">
      <c r="B27" s="24"/>
      <c r="C27" s="28" t="s">
        <v>44</v>
      </c>
      <c r="D27" s="12">
        <v>249826.913</v>
      </c>
      <c r="E27" s="12">
        <v>10422815.625</v>
      </c>
      <c r="F27" s="12">
        <v>98656722.684</v>
      </c>
      <c r="G27" s="12">
        <f t="shared" si="0"/>
        <v>109079538.309</v>
      </c>
      <c r="H27" s="12">
        <v>63981276.827</v>
      </c>
      <c r="I27" s="12">
        <v>1440.383</v>
      </c>
      <c r="J27" s="12">
        <v>19603349.378</v>
      </c>
      <c r="K27" s="13">
        <f t="shared" si="1"/>
        <v>192915431.80999997</v>
      </c>
    </row>
    <row r="28" spans="2:11" ht="12" customHeight="1">
      <c r="B28" s="24"/>
      <c r="C28" s="28" t="s">
        <v>7</v>
      </c>
      <c r="D28" s="12">
        <v>265848.937</v>
      </c>
      <c r="E28" s="12">
        <v>1082321.541</v>
      </c>
      <c r="F28" s="12">
        <v>16556839.656</v>
      </c>
      <c r="G28" s="12">
        <f t="shared" si="0"/>
        <v>17639161.197</v>
      </c>
      <c r="H28" s="12">
        <v>4556153.363</v>
      </c>
      <c r="I28" s="12">
        <v>8785.791</v>
      </c>
      <c r="J28" s="12">
        <v>1259452.337</v>
      </c>
      <c r="K28" s="13">
        <f t="shared" si="1"/>
        <v>23729401.625000004</v>
      </c>
    </row>
    <row r="29" spans="2:11" ht="12" customHeight="1">
      <c r="B29" s="24"/>
      <c r="C29" s="28" t="s">
        <v>8</v>
      </c>
      <c r="D29" s="12">
        <v>111185.949</v>
      </c>
      <c r="E29" s="12">
        <v>5903535.257</v>
      </c>
      <c r="F29" s="12">
        <v>30248361.439</v>
      </c>
      <c r="G29" s="12">
        <f t="shared" si="0"/>
        <v>36151896.696</v>
      </c>
      <c r="H29" s="12">
        <v>274641.532</v>
      </c>
      <c r="I29" s="12">
        <v>3410.269</v>
      </c>
      <c r="J29" s="12">
        <v>79754.217</v>
      </c>
      <c r="K29" s="13">
        <f t="shared" si="1"/>
        <v>36620888.663</v>
      </c>
    </row>
    <row r="30" spans="2:11" ht="12" customHeight="1">
      <c r="B30" s="24"/>
      <c r="C30" s="28" t="s">
        <v>53</v>
      </c>
      <c r="D30" s="12">
        <v>31830.013</v>
      </c>
      <c r="E30" s="12">
        <v>994085.692</v>
      </c>
      <c r="F30" s="12">
        <v>8277831.299</v>
      </c>
      <c r="G30" s="12">
        <f t="shared" si="0"/>
        <v>9271916.991</v>
      </c>
      <c r="H30" s="12">
        <v>246187.221</v>
      </c>
      <c r="I30" s="12">
        <v>10198.645</v>
      </c>
      <c r="J30" s="12">
        <v>44413.414</v>
      </c>
      <c r="K30" s="13">
        <f t="shared" si="1"/>
        <v>9604546.284000002</v>
      </c>
    </row>
    <row r="31" spans="2:11" ht="12" customHeight="1">
      <c r="B31" s="24" t="s">
        <v>54</v>
      </c>
      <c r="C31" s="28" t="s">
        <v>55</v>
      </c>
      <c r="D31" s="12">
        <v>13984.68</v>
      </c>
      <c r="E31" s="12">
        <v>1352496.696</v>
      </c>
      <c r="F31" s="12">
        <v>7256876.686</v>
      </c>
      <c r="G31" s="12">
        <f t="shared" si="0"/>
        <v>8609373.382</v>
      </c>
      <c r="H31" s="12">
        <v>233056.719</v>
      </c>
      <c r="I31" s="12">
        <v>16989.357</v>
      </c>
      <c r="J31" s="12">
        <v>29788.294</v>
      </c>
      <c r="K31" s="13">
        <f t="shared" si="1"/>
        <v>8903192.432</v>
      </c>
    </row>
    <row r="32" spans="2:11" ht="12" customHeight="1">
      <c r="B32" s="24"/>
      <c r="C32" s="28" t="s">
        <v>56</v>
      </c>
      <c r="D32" s="12">
        <v>23633.799</v>
      </c>
      <c r="E32" s="12">
        <v>430630.016</v>
      </c>
      <c r="F32" s="12">
        <v>2334775.993</v>
      </c>
      <c r="G32" s="12">
        <f t="shared" si="0"/>
        <v>2765406.0089999996</v>
      </c>
      <c r="H32" s="12">
        <v>6680.365</v>
      </c>
      <c r="I32" s="12">
        <v>9977.636</v>
      </c>
      <c r="J32" s="12">
        <v>709.81</v>
      </c>
      <c r="K32" s="13">
        <f t="shared" si="1"/>
        <v>2806407.619</v>
      </c>
    </row>
    <row r="33" spans="2:11" ht="12" customHeight="1">
      <c r="B33" s="24"/>
      <c r="C33" s="28" t="s">
        <v>57</v>
      </c>
      <c r="D33" s="12">
        <v>25071.803</v>
      </c>
      <c r="E33" s="12">
        <v>283946.423</v>
      </c>
      <c r="F33" s="12">
        <v>2352140.051</v>
      </c>
      <c r="G33" s="12">
        <f t="shared" si="0"/>
        <v>2636086.474</v>
      </c>
      <c r="H33" s="12">
        <v>5594.154</v>
      </c>
      <c r="I33" s="12">
        <v>38290.368</v>
      </c>
      <c r="J33" s="12">
        <v>0</v>
      </c>
      <c r="K33" s="13">
        <f t="shared" si="1"/>
        <v>2705042.7989999996</v>
      </c>
    </row>
    <row r="34" spans="2:11" ht="12" customHeight="1">
      <c r="B34" s="24"/>
      <c r="C34" s="28" t="s">
        <v>9</v>
      </c>
      <c r="D34" s="12">
        <v>280480.356</v>
      </c>
      <c r="E34" s="12">
        <v>2315045.484</v>
      </c>
      <c r="F34" s="12">
        <v>10881138.683</v>
      </c>
      <c r="G34" s="12">
        <f t="shared" si="0"/>
        <v>13196184.167</v>
      </c>
      <c r="H34" s="12">
        <v>70046.132</v>
      </c>
      <c r="I34" s="12">
        <v>19977.712</v>
      </c>
      <c r="J34" s="12">
        <v>125023.54</v>
      </c>
      <c r="K34" s="13">
        <f t="shared" si="1"/>
        <v>13691711.906999998</v>
      </c>
    </row>
    <row r="35" spans="2:11" ht="12" customHeight="1">
      <c r="B35" s="24"/>
      <c r="C35" s="28" t="s">
        <v>58</v>
      </c>
      <c r="D35" s="12">
        <v>26638.72</v>
      </c>
      <c r="E35" s="12">
        <v>211393.948</v>
      </c>
      <c r="F35" s="12">
        <v>1598448.067</v>
      </c>
      <c r="G35" s="12">
        <f t="shared" si="0"/>
        <v>1809842.0150000001</v>
      </c>
      <c r="H35" s="12">
        <v>3131.05</v>
      </c>
      <c r="I35" s="12">
        <v>12542.625</v>
      </c>
      <c r="J35" s="12">
        <v>13000.37</v>
      </c>
      <c r="K35" s="13">
        <f t="shared" si="1"/>
        <v>1865154.7800000003</v>
      </c>
    </row>
    <row r="36" spans="2:11" ht="12" customHeight="1">
      <c r="B36" s="24"/>
      <c r="C36" s="28" t="s">
        <v>10</v>
      </c>
      <c r="D36" s="12">
        <v>433870.91</v>
      </c>
      <c r="E36" s="12">
        <v>4575948.082</v>
      </c>
      <c r="F36" s="12">
        <v>45008281.047</v>
      </c>
      <c r="G36" s="12">
        <f t="shared" si="0"/>
        <v>49584229.129</v>
      </c>
      <c r="H36" s="12">
        <v>4662705.775</v>
      </c>
      <c r="I36" s="12">
        <v>29510.35</v>
      </c>
      <c r="J36" s="12">
        <v>7741686.478</v>
      </c>
      <c r="K36" s="13">
        <f t="shared" si="1"/>
        <v>62452002.642</v>
      </c>
    </row>
    <row r="37" spans="2:11" ht="12" customHeight="1">
      <c r="B37" s="24"/>
      <c r="C37" s="29" t="s">
        <v>35</v>
      </c>
      <c r="D37" s="12">
        <v>6205.499</v>
      </c>
      <c r="E37" s="12">
        <v>424204.314</v>
      </c>
      <c r="F37" s="12">
        <v>2955131.058</v>
      </c>
      <c r="G37" s="12">
        <f t="shared" si="0"/>
        <v>3379335.3720000004</v>
      </c>
      <c r="H37" s="12">
        <v>16674.482</v>
      </c>
      <c r="I37" s="12">
        <v>1810.31</v>
      </c>
      <c r="J37" s="12">
        <v>442.041</v>
      </c>
      <c r="K37" s="13">
        <f t="shared" si="1"/>
        <v>3404467.7040000004</v>
      </c>
    </row>
    <row r="38" spans="2:11" ht="12" customHeight="1">
      <c r="B38" s="26"/>
      <c r="C38" s="30" t="s">
        <v>48</v>
      </c>
      <c r="D38" s="16">
        <f>SUM(D14:D37)</f>
        <v>19104296.487999998</v>
      </c>
      <c r="E38" s="16">
        <f aca="true" t="shared" si="3" ref="E38:J38">SUM(E14:E37)</f>
        <v>276703126.04800004</v>
      </c>
      <c r="F38" s="16">
        <f t="shared" si="3"/>
        <v>994658470.7350001</v>
      </c>
      <c r="G38" s="16">
        <f t="shared" si="0"/>
        <v>1271361596.7830002</v>
      </c>
      <c r="H38" s="16">
        <f t="shared" si="3"/>
        <v>267550673.57300004</v>
      </c>
      <c r="I38" s="16">
        <f t="shared" si="3"/>
        <v>441347.782</v>
      </c>
      <c r="J38" s="16">
        <f t="shared" si="3"/>
        <v>85819386.08999999</v>
      </c>
      <c r="K38" s="17">
        <f t="shared" si="1"/>
        <v>1644277300.716</v>
      </c>
    </row>
    <row r="39" spans="2:11" ht="12" customHeight="1">
      <c r="B39" s="22"/>
      <c r="C39" s="31" t="s">
        <v>11</v>
      </c>
      <c r="D39" s="12">
        <v>0</v>
      </c>
      <c r="E39" s="12">
        <v>121907.161</v>
      </c>
      <c r="F39" s="12">
        <v>224211.626</v>
      </c>
      <c r="G39" s="12">
        <f t="shared" si="0"/>
        <v>346118.787</v>
      </c>
      <c r="H39" s="12">
        <v>0</v>
      </c>
      <c r="I39" s="12">
        <v>0</v>
      </c>
      <c r="J39" s="12">
        <v>188.398</v>
      </c>
      <c r="K39" s="13">
        <f t="shared" si="1"/>
        <v>346307.185</v>
      </c>
    </row>
    <row r="40" spans="2:11" ht="12" customHeight="1">
      <c r="B40" s="24"/>
      <c r="C40" s="28" t="s">
        <v>12</v>
      </c>
      <c r="D40" s="12">
        <v>0</v>
      </c>
      <c r="E40" s="12">
        <v>81961.194</v>
      </c>
      <c r="F40" s="12">
        <v>195601.919</v>
      </c>
      <c r="G40" s="12">
        <f>SUM(E40:F40)</f>
        <v>277563.113</v>
      </c>
      <c r="H40" s="12">
        <v>1585.102</v>
      </c>
      <c r="I40" s="12">
        <v>38.661</v>
      </c>
      <c r="J40" s="12">
        <v>198.09</v>
      </c>
      <c r="K40" s="13">
        <f>SUM(D40,G40:J40)</f>
        <v>279384.9660000001</v>
      </c>
    </row>
    <row r="41" spans="2:11" ht="12" customHeight="1">
      <c r="B41" s="24"/>
      <c r="C41" s="28" t="s">
        <v>36</v>
      </c>
      <c r="D41" s="12">
        <v>7276.174</v>
      </c>
      <c r="E41" s="12">
        <v>63357.422</v>
      </c>
      <c r="F41" s="12">
        <v>1514212.394</v>
      </c>
      <c r="G41" s="12">
        <f>SUM(E41:F41)</f>
        <v>1577569.816</v>
      </c>
      <c r="H41" s="12">
        <v>5010.012</v>
      </c>
      <c r="I41" s="12">
        <v>5485.165</v>
      </c>
      <c r="J41" s="12">
        <v>429.621</v>
      </c>
      <c r="K41" s="13">
        <f>SUM(D41,G41:J41)</f>
        <v>1595770.7880000004</v>
      </c>
    </row>
    <row r="42" spans="2:11" ht="12" customHeight="1">
      <c r="B42" s="24" t="s">
        <v>59</v>
      </c>
      <c r="C42" s="28" t="s">
        <v>60</v>
      </c>
      <c r="D42" s="12">
        <v>499633.471</v>
      </c>
      <c r="E42" s="12">
        <v>22284654.403</v>
      </c>
      <c r="F42" s="12">
        <v>29766363.615</v>
      </c>
      <c r="G42" s="12">
        <f>SUM(E42:F42)</f>
        <v>52051018.018</v>
      </c>
      <c r="H42" s="12">
        <v>67720.748</v>
      </c>
      <c r="I42" s="12">
        <v>91567.516</v>
      </c>
      <c r="J42" s="12">
        <v>6087050.31</v>
      </c>
      <c r="K42" s="13">
        <f>SUM(D42,G42:J42)</f>
        <v>58796990.06300001</v>
      </c>
    </row>
    <row r="43" spans="2:11" ht="12" customHeight="1">
      <c r="B43" s="24"/>
      <c r="C43" s="28" t="s">
        <v>13</v>
      </c>
      <c r="D43" s="12">
        <v>18192.712</v>
      </c>
      <c r="E43" s="12">
        <v>15051353.493</v>
      </c>
      <c r="F43" s="12">
        <v>37278180.223</v>
      </c>
      <c r="G43" s="12">
        <f t="shared" si="0"/>
        <v>52329533.716</v>
      </c>
      <c r="H43" s="12">
        <v>82151.974</v>
      </c>
      <c r="I43" s="12">
        <v>53064.681</v>
      </c>
      <c r="J43" s="12">
        <v>81015.431</v>
      </c>
      <c r="K43" s="13">
        <f t="shared" si="1"/>
        <v>52563958.514</v>
      </c>
    </row>
    <row r="44" spans="2:11" ht="12" customHeight="1">
      <c r="B44" s="24"/>
      <c r="C44" s="28" t="s">
        <v>14</v>
      </c>
      <c r="D44" s="12">
        <v>36408.655</v>
      </c>
      <c r="E44" s="12">
        <v>90592736.239</v>
      </c>
      <c r="F44" s="12">
        <v>57187879.084</v>
      </c>
      <c r="G44" s="12">
        <f t="shared" si="0"/>
        <v>147780615.32299998</v>
      </c>
      <c r="H44" s="12">
        <v>7869.945</v>
      </c>
      <c r="I44" s="12">
        <v>13.2</v>
      </c>
      <c r="J44" s="12">
        <v>109030.548</v>
      </c>
      <c r="K44" s="13">
        <f t="shared" si="1"/>
        <v>147933937.67099997</v>
      </c>
    </row>
    <row r="45" spans="2:11" ht="12" customHeight="1">
      <c r="B45" s="24"/>
      <c r="C45" s="28" t="s">
        <v>15</v>
      </c>
      <c r="D45" s="12">
        <v>4370.424</v>
      </c>
      <c r="E45" s="12">
        <v>5472098.779</v>
      </c>
      <c r="F45" s="12">
        <v>4024958.451</v>
      </c>
      <c r="G45" s="12">
        <f t="shared" si="0"/>
        <v>9497057.23</v>
      </c>
      <c r="H45" s="12">
        <v>1372.17</v>
      </c>
      <c r="I45" s="12">
        <v>7234.039</v>
      </c>
      <c r="J45" s="12">
        <v>0</v>
      </c>
      <c r="K45" s="13">
        <f t="shared" si="1"/>
        <v>9510033.863000002</v>
      </c>
    </row>
    <row r="46" spans="2:11" ht="12" customHeight="1">
      <c r="B46" s="24"/>
      <c r="C46" s="28" t="s">
        <v>16</v>
      </c>
      <c r="D46" s="12">
        <v>0</v>
      </c>
      <c r="E46" s="12">
        <v>39075075.495</v>
      </c>
      <c r="F46" s="12">
        <v>29214283.568</v>
      </c>
      <c r="G46" s="12">
        <f t="shared" si="0"/>
        <v>68289359.063</v>
      </c>
      <c r="H46" s="12">
        <v>2165284.23</v>
      </c>
      <c r="I46" s="12">
        <v>43977.562</v>
      </c>
      <c r="J46" s="12">
        <v>2376739.151</v>
      </c>
      <c r="K46" s="13">
        <f t="shared" si="1"/>
        <v>72875360.006</v>
      </c>
    </row>
    <row r="47" spans="2:11" ht="12" customHeight="1">
      <c r="B47" s="24" t="s">
        <v>61</v>
      </c>
      <c r="C47" s="28" t="s">
        <v>17</v>
      </c>
      <c r="D47" s="12">
        <v>154665.469</v>
      </c>
      <c r="E47" s="12">
        <v>43725713.259</v>
      </c>
      <c r="F47" s="12">
        <v>22451388.142</v>
      </c>
      <c r="G47" s="12">
        <f t="shared" si="0"/>
        <v>66177101.40100001</v>
      </c>
      <c r="H47" s="12">
        <v>763904.648</v>
      </c>
      <c r="I47" s="12">
        <v>0</v>
      </c>
      <c r="J47" s="12">
        <v>13636.341</v>
      </c>
      <c r="K47" s="13">
        <f t="shared" si="1"/>
        <v>67109307.85900001</v>
      </c>
    </row>
    <row r="48" spans="2:11" ht="12" customHeight="1">
      <c r="B48" s="24"/>
      <c r="C48" s="28" t="s">
        <v>37</v>
      </c>
      <c r="D48" s="12">
        <v>362.363</v>
      </c>
      <c r="E48" s="12">
        <v>2311479.21</v>
      </c>
      <c r="F48" s="12">
        <v>4335811.539</v>
      </c>
      <c r="G48" s="12">
        <f t="shared" si="0"/>
        <v>6647290.749</v>
      </c>
      <c r="H48" s="12">
        <v>54.903</v>
      </c>
      <c r="I48" s="12">
        <v>15692.449</v>
      </c>
      <c r="J48" s="12">
        <v>11664.186</v>
      </c>
      <c r="K48" s="13">
        <f t="shared" si="1"/>
        <v>6675064.649999999</v>
      </c>
    </row>
    <row r="49" spans="2:11" ht="12" customHeight="1">
      <c r="B49" s="24"/>
      <c r="C49" s="28" t="s">
        <v>38</v>
      </c>
      <c r="D49" s="12">
        <v>480.877</v>
      </c>
      <c r="E49" s="12">
        <v>2083117.768</v>
      </c>
      <c r="F49" s="12">
        <v>4076575.323</v>
      </c>
      <c r="G49" s="12">
        <f t="shared" si="0"/>
        <v>6159693.091</v>
      </c>
      <c r="H49" s="12">
        <v>1635.929</v>
      </c>
      <c r="I49" s="12">
        <v>1516.535</v>
      </c>
      <c r="J49" s="12">
        <v>89582.938</v>
      </c>
      <c r="K49" s="13">
        <f t="shared" si="1"/>
        <v>6252909.37</v>
      </c>
    </row>
    <row r="50" spans="2:11" ht="12" customHeight="1">
      <c r="B50" s="24"/>
      <c r="C50" s="28" t="s">
        <v>39</v>
      </c>
      <c r="D50" s="12">
        <v>19931.698</v>
      </c>
      <c r="E50" s="12">
        <v>1395512.103</v>
      </c>
      <c r="F50" s="12">
        <v>2852698.618</v>
      </c>
      <c r="G50" s="12">
        <f t="shared" si="0"/>
        <v>4248210.721</v>
      </c>
      <c r="H50" s="12">
        <v>26474.559</v>
      </c>
      <c r="I50" s="12">
        <v>12456.955</v>
      </c>
      <c r="J50" s="12">
        <v>55001.975</v>
      </c>
      <c r="K50" s="13">
        <f t="shared" si="1"/>
        <v>4362075.908</v>
      </c>
    </row>
    <row r="51" spans="2:11" ht="12" customHeight="1">
      <c r="B51" s="24"/>
      <c r="C51" s="28" t="s">
        <v>40</v>
      </c>
      <c r="D51" s="12">
        <v>210.721</v>
      </c>
      <c r="E51" s="12">
        <v>189292.366</v>
      </c>
      <c r="F51" s="12">
        <v>746696.007</v>
      </c>
      <c r="G51" s="12">
        <f t="shared" si="0"/>
        <v>935988.373</v>
      </c>
      <c r="H51" s="12">
        <v>219.343</v>
      </c>
      <c r="I51" s="12">
        <v>31829.617</v>
      </c>
      <c r="J51" s="12">
        <v>2651.792</v>
      </c>
      <c r="K51" s="13">
        <f t="shared" si="1"/>
        <v>970899.846</v>
      </c>
    </row>
    <row r="52" spans="2:11" ht="12" customHeight="1">
      <c r="B52" s="24" t="s">
        <v>62</v>
      </c>
      <c r="C52" s="28" t="s">
        <v>41</v>
      </c>
      <c r="D52" s="12">
        <v>0</v>
      </c>
      <c r="E52" s="12">
        <v>1363121.203</v>
      </c>
      <c r="F52" s="12">
        <v>2713090.119</v>
      </c>
      <c r="G52" s="12">
        <f t="shared" si="0"/>
        <v>4076211.3219999997</v>
      </c>
      <c r="H52" s="12">
        <v>0</v>
      </c>
      <c r="I52" s="12">
        <v>0</v>
      </c>
      <c r="J52" s="12">
        <v>10318.655</v>
      </c>
      <c r="K52" s="13">
        <f t="shared" si="1"/>
        <v>4086529.9769999995</v>
      </c>
    </row>
    <row r="53" spans="2:11" ht="12" customHeight="1">
      <c r="B53" s="24"/>
      <c r="C53" s="28" t="s">
        <v>75</v>
      </c>
      <c r="D53" s="12">
        <v>37.412</v>
      </c>
      <c r="E53" s="12">
        <v>943092.209</v>
      </c>
      <c r="F53" s="12">
        <v>3085620.511</v>
      </c>
      <c r="G53" s="12">
        <f t="shared" si="0"/>
        <v>4028712.7199999997</v>
      </c>
      <c r="H53" s="12">
        <v>6.408</v>
      </c>
      <c r="I53" s="12">
        <v>145.129</v>
      </c>
      <c r="J53" s="12">
        <v>87574.55</v>
      </c>
      <c r="K53" s="13">
        <f t="shared" si="1"/>
        <v>4116476.2189999996</v>
      </c>
    </row>
    <row r="54" spans="2:11" ht="12" customHeight="1">
      <c r="B54" s="24"/>
      <c r="C54" s="29" t="s">
        <v>18</v>
      </c>
      <c r="D54" s="12">
        <v>56311.425</v>
      </c>
      <c r="E54" s="12">
        <v>5611987.812</v>
      </c>
      <c r="F54" s="12">
        <v>18522215.825</v>
      </c>
      <c r="G54" s="12">
        <f t="shared" si="0"/>
        <v>24134203.637</v>
      </c>
      <c r="H54" s="12">
        <v>17214.889</v>
      </c>
      <c r="I54" s="12">
        <v>50146.788</v>
      </c>
      <c r="J54" s="12">
        <v>1048.732</v>
      </c>
      <c r="K54" s="13">
        <f t="shared" si="1"/>
        <v>24258925.470999997</v>
      </c>
    </row>
    <row r="55" spans="2:11" ht="12" customHeight="1">
      <c r="B55" s="26"/>
      <c r="C55" s="32" t="s">
        <v>48</v>
      </c>
      <c r="D55" s="16">
        <f>SUM(D39:D54)</f>
        <v>797881.4010000002</v>
      </c>
      <c r="E55" s="16">
        <f aca="true" t="shared" si="4" ref="E55:J55">SUM(E39:E54)</f>
        <v>230366460.116</v>
      </c>
      <c r="F55" s="16">
        <f t="shared" si="4"/>
        <v>218189786.964</v>
      </c>
      <c r="G55" s="16">
        <f t="shared" si="0"/>
        <v>448556247.08</v>
      </c>
      <c r="H55" s="16">
        <f t="shared" si="4"/>
        <v>3140504.8599999994</v>
      </c>
      <c r="I55" s="16">
        <f t="shared" si="4"/>
        <v>313168.297</v>
      </c>
      <c r="J55" s="16">
        <f t="shared" si="4"/>
        <v>8926130.718</v>
      </c>
      <c r="K55" s="17">
        <f t="shared" si="1"/>
        <v>461733932.356</v>
      </c>
    </row>
    <row r="56" spans="2:11" ht="12" customHeight="1">
      <c r="B56" s="24"/>
      <c r="C56" s="25" t="s">
        <v>63</v>
      </c>
      <c r="D56" s="12">
        <v>3042228.458</v>
      </c>
      <c r="E56" s="12">
        <v>3503978.456</v>
      </c>
      <c r="F56" s="12">
        <v>126570002.545</v>
      </c>
      <c r="G56" s="12">
        <f t="shared" si="0"/>
        <v>130073981.001</v>
      </c>
      <c r="H56" s="12">
        <v>4487251.602</v>
      </c>
      <c r="I56" s="12">
        <v>133605.71</v>
      </c>
      <c r="J56" s="12">
        <v>1852814.138</v>
      </c>
      <c r="K56" s="13">
        <f t="shared" si="1"/>
        <v>139589880.90900004</v>
      </c>
    </row>
    <row r="57" spans="2:11" ht="12" customHeight="1">
      <c r="B57" s="24" t="s">
        <v>64</v>
      </c>
      <c r="C57" s="25" t="s">
        <v>65</v>
      </c>
      <c r="D57" s="12">
        <v>17333.197</v>
      </c>
      <c r="E57" s="12">
        <v>68296.832</v>
      </c>
      <c r="F57" s="12">
        <v>15835239.246</v>
      </c>
      <c r="G57" s="12">
        <f t="shared" si="0"/>
        <v>15903536.078</v>
      </c>
      <c r="H57" s="12">
        <v>9020535.713</v>
      </c>
      <c r="I57" s="12">
        <v>0</v>
      </c>
      <c r="J57" s="12">
        <v>4323151.188</v>
      </c>
      <c r="K57" s="13">
        <f t="shared" si="1"/>
        <v>29264556.176</v>
      </c>
    </row>
    <row r="58" spans="2:11" ht="12" customHeight="1">
      <c r="B58" s="24"/>
      <c r="C58" s="25" t="s">
        <v>66</v>
      </c>
      <c r="D58" s="12">
        <v>5427.705</v>
      </c>
      <c r="E58" s="12">
        <v>569793.255</v>
      </c>
      <c r="F58" s="12">
        <v>11128357.86</v>
      </c>
      <c r="G58" s="12">
        <f t="shared" si="0"/>
        <v>11698151.115</v>
      </c>
      <c r="H58" s="12">
        <v>2444253.091</v>
      </c>
      <c r="I58" s="12">
        <v>0</v>
      </c>
      <c r="J58" s="12">
        <v>15265682.649</v>
      </c>
      <c r="K58" s="13">
        <f t="shared" si="1"/>
        <v>29413514.560000002</v>
      </c>
    </row>
    <row r="59" spans="2:11" ht="12" customHeight="1">
      <c r="B59" s="24" t="s">
        <v>67</v>
      </c>
      <c r="C59" s="25" t="s">
        <v>68</v>
      </c>
      <c r="D59" s="12">
        <v>54609.909</v>
      </c>
      <c r="E59" s="12">
        <v>96132.807</v>
      </c>
      <c r="F59" s="12">
        <v>2256941.655</v>
      </c>
      <c r="G59" s="12">
        <f t="shared" si="0"/>
        <v>2353074.462</v>
      </c>
      <c r="H59" s="12">
        <v>59019.836</v>
      </c>
      <c r="I59" s="12">
        <v>167.911</v>
      </c>
      <c r="J59" s="12">
        <v>20953.015</v>
      </c>
      <c r="K59" s="13">
        <f t="shared" si="1"/>
        <v>2487825.133</v>
      </c>
    </row>
    <row r="60" spans="2:11" ht="12" customHeight="1">
      <c r="B60" s="24"/>
      <c r="C60" s="25" t="s">
        <v>69</v>
      </c>
      <c r="D60" s="12">
        <v>27527.277</v>
      </c>
      <c r="E60" s="12">
        <v>155644.219</v>
      </c>
      <c r="F60" s="12">
        <v>3030550.08</v>
      </c>
      <c r="G60" s="12">
        <f t="shared" si="0"/>
        <v>3186194.299</v>
      </c>
      <c r="H60" s="12">
        <v>3144916.21</v>
      </c>
      <c r="I60" s="12">
        <v>0</v>
      </c>
      <c r="J60" s="12">
        <v>479987.176</v>
      </c>
      <c r="K60" s="13">
        <f t="shared" si="1"/>
        <v>6838624.962</v>
      </c>
    </row>
    <row r="61" spans="2:11" ht="12" customHeight="1">
      <c r="B61" s="24" t="s">
        <v>54</v>
      </c>
      <c r="C61" s="25" t="s">
        <v>70</v>
      </c>
      <c r="D61" s="12">
        <v>0</v>
      </c>
      <c r="E61" s="12">
        <v>0</v>
      </c>
      <c r="F61" s="12">
        <v>180265.227</v>
      </c>
      <c r="G61" s="12">
        <f t="shared" si="0"/>
        <v>180265.227</v>
      </c>
      <c r="H61" s="12">
        <v>37979.48</v>
      </c>
      <c r="I61" s="12">
        <v>0</v>
      </c>
      <c r="J61" s="12">
        <v>139354</v>
      </c>
      <c r="K61" s="13">
        <f t="shared" si="1"/>
        <v>357598.70700000005</v>
      </c>
    </row>
    <row r="62" spans="2:11" ht="12" customHeight="1">
      <c r="B62" s="24"/>
      <c r="C62" s="33" t="s">
        <v>71</v>
      </c>
      <c r="D62" s="12">
        <v>54899.267</v>
      </c>
      <c r="E62" s="12">
        <v>1267036.892</v>
      </c>
      <c r="F62" s="12">
        <v>17602625.312</v>
      </c>
      <c r="G62" s="12">
        <f t="shared" si="0"/>
        <v>18869662.204</v>
      </c>
      <c r="H62" s="12">
        <v>156673.732</v>
      </c>
      <c r="I62" s="12">
        <v>22656.856</v>
      </c>
      <c r="J62" s="12">
        <v>205945.875</v>
      </c>
      <c r="K62" s="13">
        <f t="shared" si="1"/>
        <v>19309837.934</v>
      </c>
    </row>
    <row r="63" spans="2:11" ht="12" customHeight="1">
      <c r="B63" s="26"/>
      <c r="C63" s="32" t="s">
        <v>48</v>
      </c>
      <c r="D63" s="16">
        <f>SUM(D56:D62)</f>
        <v>3202025.813</v>
      </c>
      <c r="E63" s="16">
        <f aca="true" t="shared" si="5" ref="E63:J63">SUM(E56:E62)</f>
        <v>5660882.460999999</v>
      </c>
      <c r="F63" s="16">
        <f t="shared" si="5"/>
        <v>176603981.92500004</v>
      </c>
      <c r="G63" s="16">
        <f t="shared" si="0"/>
        <v>182264864.38600004</v>
      </c>
      <c r="H63" s="16">
        <f t="shared" si="5"/>
        <v>19350629.664</v>
      </c>
      <c r="I63" s="16">
        <f t="shared" si="5"/>
        <v>156430.47699999998</v>
      </c>
      <c r="J63" s="16">
        <f t="shared" si="5"/>
        <v>22287888.041</v>
      </c>
      <c r="K63" s="17">
        <f t="shared" si="1"/>
        <v>227261838.38100004</v>
      </c>
    </row>
    <row r="64" spans="2:11" ht="12" customHeight="1">
      <c r="B64" s="34" t="s">
        <v>72</v>
      </c>
      <c r="C64" s="35"/>
      <c r="D64" s="18">
        <f>SUM(D63,D55,D38,D13)</f>
        <v>26328298.058</v>
      </c>
      <c r="E64" s="18">
        <f aca="true" t="shared" si="6" ref="E64:J64">SUM(E63,E55,E38,E13)</f>
        <v>601335772.701</v>
      </c>
      <c r="F64" s="18">
        <f t="shared" si="6"/>
        <v>1501535146.45</v>
      </c>
      <c r="G64" s="18">
        <f t="shared" si="0"/>
        <v>2102870919.151</v>
      </c>
      <c r="H64" s="18">
        <f t="shared" si="6"/>
        <v>330218449.5500001</v>
      </c>
      <c r="I64" s="18">
        <f t="shared" si="6"/>
        <v>910946.556</v>
      </c>
      <c r="J64" s="18">
        <f t="shared" si="6"/>
        <v>129782832.67099999</v>
      </c>
      <c r="K64" s="19">
        <f t="shared" si="1"/>
        <v>2590111445.9860005</v>
      </c>
    </row>
    <row r="65" ht="12" customHeight="1"/>
    <row r="66" ht="12" customHeight="1"/>
  </sheetData>
  <mergeCells count="8">
    <mergeCell ref="B64:C64"/>
    <mergeCell ref="D5:D6"/>
    <mergeCell ref="G5:G6"/>
    <mergeCell ref="K5:K6"/>
    <mergeCell ref="E5:F5"/>
    <mergeCell ref="H5:H6"/>
    <mergeCell ref="I5:I6"/>
    <mergeCell ref="J5:J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