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4940" windowHeight="4545" activeTab="0"/>
  </bookViews>
  <sheets>
    <sheet name="Sheet1" sheetId="1" r:id="rId1"/>
  </sheets>
  <definedNames>
    <definedName name="_xlnm.Print_Area" localSheetId="0">'Sheet1'!$B$2:$O$1073</definedName>
  </definedNames>
  <calcPr fullCalcOnLoad="1"/>
</workbook>
</file>

<file path=xl/sharedStrings.xml><?xml version="1.0" encoding="utf-8"?>
<sst xmlns="http://schemas.openxmlformats.org/spreadsheetml/2006/main" count="1447" uniqueCount="99">
  <si>
    <t>(３日間調査　単位：トン）</t>
  </si>
  <si>
    <t>営業倉庫</t>
  </si>
  <si>
    <t>問屋店頭</t>
  </si>
  <si>
    <t>卸売市場</t>
  </si>
  <si>
    <t>建設現場</t>
  </si>
  <si>
    <t>自家倉庫</t>
  </si>
  <si>
    <t xml:space="preserve">届先施設 </t>
  </si>
  <si>
    <t xml:space="preserve"> 発産業業種</t>
  </si>
  <si>
    <t>小売店店頭</t>
  </si>
  <si>
    <t>リサイクル
センター</t>
  </si>
  <si>
    <t>工　　場</t>
  </si>
  <si>
    <t>個 人 宅</t>
  </si>
  <si>
    <t>そ の 他</t>
  </si>
  <si>
    <t>外  　国</t>
  </si>
  <si>
    <t>合　  計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</si>
  <si>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</si>
  <si>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</si>
  <si>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</si>
  <si>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</si>
  <si>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</si>
  <si>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</si>
  <si>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</si>
  <si>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</si>
  <si>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</si>
  <si>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</si>
  <si>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</si>
  <si>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</si>
  <si>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</si>
  <si>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</si>
  <si>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</si>
  <si>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</si>
  <si>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</si>
  <si>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</si>
  <si>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表Ⅱ－５－１　発産業業種・届先施設別流動量（代表輸送機関別）　－重量－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</si>
  <si>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</si>
  <si>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</si>
  <si>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</si>
  <si>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</si>
  <si>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</si>
  <si>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</si>
  <si>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</si>
  <si>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</si>
  <si>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</si>
  <si>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</si>
  <si>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</si>
  <si>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</si>
  <si>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</si>
  <si>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</si>
  <si>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</si>
  <si>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</si>
  <si>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</si>
  <si>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</si>
  <si>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</si>
  <si>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</si>
  <si>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</si>
  <si>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</si>
  <si>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</si>
  <si>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</si>
  <si>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</si>
  <si>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</si>
  <si>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</si>
  <si>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</si>
  <si>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その他の製造業</t>
  </si>
  <si>
    <t>一般機械器具</t>
  </si>
  <si>
    <t>自動車</t>
  </si>
  <si>
    <t>電気機械器具</t>
  </si>
  <si>
    <t>その他の機械器具</t>
  </si>
  <si>
    <t>鉱</t>
  </si>
  <si>
    <t>業</t>
  </si>
  <si>
    <t>計</t>
  </si>
  <si>
    <t>製</t>
  </si>
  <si>
    <t>パルプ・紙・紙加工品</t>
  </si>
  <si>
    <t>印刷・同関連</t>
  </si>
  <si>
    <t>造</t>
  </si>
  <si>
    <t>はん用機械器具</t>
  </si>
  <si>
    <t>業</t>
  </si>
  <si>
    <t>生産用機械器具</t>
  </si>
  <si>
    <t>業務用機械器具</t>
  </si>
  <si>
    <t>電子部品・デバイス・電子回路</t>
  </si>
  <si>
    <t>情報通信機械器具</t>
  </si>
  <si>
    <t>卸</t>
  </si>
  <si>
    <t>農畜産物・水産物</t>
  </si>
  <si>
    <t>売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</si>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</sst>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1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0"/>
      <color indexed="12"/>
      <name val="ＭＳ 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85" fontId="2" fillId="0" borderId="5" xfId="17" applyNumberFormat="1" applyFont="1" applyBorder="1" applyAlignment="1">
      <alignment vertical="center"/>
    </xf>
    <xf numFmtId="185" fontId="2" fillId="0" borderId="6" xfId="17" applyNumberFormat="1" applyFont="1" applyBorder="1" applyAlignment="1">
      <alignment vertical="center"/>
    </xf>
    <xf numFmtId="185" fontId="2" fillId="0" borderId="7" xfId="17" applyNumberFormat="1" applyFont="1" applyBorder="1" applyAlignment="1">
      <alignment vertical="center"/>
    </xf>
    <xf numFmtId="185" fontId="2" fillId="0" borderId="8" xfId="17" applyNumberFormat="1" applyFont="1" applyBorder="1" applyAlignment="1">
      <alignment vertical="center"/>
    </xf>
    <xf numFmtId="185" fontId="2" fillId="0" borderId="9" xfId="17" applyNumberFormat="1" applyFont="1" applyBorder="1" applyAlignment="1">
      <alignment vertical="center"/>
    </xf>
    <xf numFmtId="185" fontId="2" fillId="0" borderId="10" xfId="17" applyNumberFormat="1" applyFont="1" applyBorder="1" applyAlignment="1">
      <alignment vertical="center"/>
    </xf>
    <xf numFmtId="185" fontId="2" fillId="0" borderId="11" xfId="17" applyNumberFormat="1" applyFont="1" applyBorder="1" applyAlignment="1">
      <alignment vertical="center"/>
    </xf>
    <xf numFmtId="185" fontId="2" fillId="0" borderId="12" xfId="17" applyNumberFormat="1" applyFont="1" applyBorder="1" applyAlignment="1">
      <alignment vertical="center"/>
    </xf>
    <xf numFmtId="185" fontId="2" fillId="0" borderId="13" xfId="17" applyNumberFormat="1" applyFont="1" applyFill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4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4" fillId="0" borderId="25" xfId="17" applyNumberFormat="1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4" fillId="0" borderId="25" xfId="17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1076</xdr:row>
      <xdr:rowOff>0</xdr:rowOff>
    </xdr:from>
    <xdr:to>
      <xdr:col>2</xdr:col>
      <xdr:colOff>1133475</xdr:colOff>
      <xdr:row>1076</xdr:row>
      <xdr:rowOff>0</xdr:rowOff>
    </xdr:to>
    <xdr:sp>
      <xdr:nvSpPr>
        <xdr:cNvPr id="1" name="Line 18"/>
        <xdr:cNvSpPr>
          <a:spLocks/>
        </xdr:cNvSpPr>
      </xdr:nvSpPr>
      <xdr:spPr>
        <a:xfrm>
          <a:off x="1781175" y="16634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73"/>
  <sheetViews>
    <sheetView tabSelected="1" zoomScaleSheetLayoutView="25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9765625" style="1" customWidth="1"/>
    <col min="4" max="8" width="10.59765625" style="2" customWidth="1"/>
    <col min="9" max="15" width="10.59765625" style="3" customWidth="1"/>
    <col min="16" max="58" width="9" style="3" customWidth="1"/>
    <col min="59" max="59" width="9" style="6" customWidth="1"/>
    <col min="60" max="16384" width="9" style="3" customWidth="1"/>
  </cols>
  <sheetData>
    <row r="1" spans="2:7" s="15" customFormat="1" ht="12">
      <c r="B1" s="16"/>
      <c r="D1" s="17"/>
      <c r="G1" s="17"/>
    </row>
    <row r="2" spans="2:15" s="30" customFormat="1" ht="13.5">
      <c r="B2" s="31" t="s">
        <v>33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2:59" ht="13.5" customHeight="1">
      <c r="B4" s="12"/>
      <c r="C4" s="13" t="s">
        <v>15</v>
      </c>
      <c r="D4" s="46" t="s">
        <v>16</v>
      </c>
      <c r="E4" s="47"/>
      <c r="F4" s="14"/>
      <c r="H4" s="3"/>
      <c r="BF4" s="6"/>
      <c r="BG4" s="3"/>
    </row>
    <row r="5" spans="3:59" ht="13.5" customHeight="1">
      <c r="C5" s="8"/>
      <c r="O5" s="7" t="s">
        <v>0</v>
      </c>
      <c r="BG5" s="3"/>
    </row>
    <row r="6" spans="2:15" s="11" customFormat="1" ht="15.75" customHeight="1">
      <c r="B6" s="9"/>
      <c r="C6" s="10" t="s">
        <v>6</v>
      </c>
      <c r="D6" s="48" t="s">
        <v>10</v>
      </c>
      <c r="E6" s="48" t="s">
        <v>1</v>
      </c>
      <c r="F6" s="48" t="s">
        <v>5</v>
      </c>
      <c r="G6" s="48" t="s">
        <v>2</v>
      </c>
      <c r="H6" s="54" t="s">
        <v>8</v>
      </c>
      <c r="I6" s="50" t="s">
        <v>3</v>
      </c>
      <c r="J6" s="50" t="s">
        <v>4</v>
      </c>
      <c r="K6" s="55" t="s">
        <v>9</v>
      </c>
      <c r="L6" s="50" t="s">
        <v>11</v>
      </c>
      <c r="M6" s="50" t="s">
        <v>12</v>
      </c>
      <c r="N6" s="50" t="s">
        <v>13</v>
      </c>
      <c r="O6" s="52" t="s">
        <v>14</v>
      </c>
    </row>
    <row r="7" spans="2:15" s="11" customFormat="1" ht="15.75" customHeight="1">
      <c r="B7" s="32" t="s">
        <v>7</v>
      </c>
      <c r="C7" s="33"/>
      <c r="D7" s="49"/>
      <c r="E7" s="49"/>
      <c r="F7" s="49"/>
      <c r="G7" s="49"/>
      <c r="H7" s="49"/>
      <c r="I7" s="51"/>
      <c r="J7" s="51"/>
      <c r="K7" s="51"/>
      <c r="L7" s="51"/>
      <c r="M7" s="51"/>
      <c r="N7" s="51"/>
      <c r="O7" s="53"/>
    </row>
    <row r="8" spans="2:15" ht="12" customHeight="1">
      <c r="B8" s="34"/>
      <c r="C8" s="35" t="s">
        <v>34</v>
      </c>
      <c r="D8" s="21">
        <f aca="true" t="shared" si="0" ref="D8:O8">SUM(D197,D638,D890,D953,D1016)</f>
        <v>3730.7088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2">
        <f t="shared" si="0"/>
        <v>3730.7088</v>
      </c>
    </row>
    <row r="9" spans="2:15" ht="12" customHeight="1">
      <c r="B9" s="36" t="s">
        <v>67</v>
      </c>
      <c r="C9" s="37" t="s">
        <v>35</v>
      </c>
      <c r="D9" s="21">
        <f aca="true" t="shared" si="1" ref="D9:O9">SUM(D198,D639,D891,D954,D1017)</f>
        <v>2982.303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2">
        <f t="shared" si="1"/>
        <v>2982.303</v>
      </c>
    </row>
    <row r="10" spans="2:15" ht="12" customHeight="1">
      <c r="B10" s="36"/>
      <c r="C10" s="37" t="s">
        <v>36</v>
      </c>
      <c r="D10" s="21">
        <f aca="true" t="shared" si="2" ref="D10:O10">SUM(D199,D640,D892,D955,D1018)</f>
        <v>1243.9679</v>
      </c>
      <c r="E10" s="21">
        <f t="shared" si="2"/>
        <v>0</v>
      </c>
      <c r="F10" s="21">
        <f t="shared" si="2"/>
        <v>4.54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2.27</v>
      </c>
      <c r="L10" s="21">
        <f t="shared" si="2"/>
        <v>0</v>
      </c>
      <c r="M10" s="21">
        <f t="shared" si="2"/>
        <v>4892.2176</v>
      </c>
      <c r="N10" s="21">
        <f t="shared" si="2"/>
        <v>0</v>
      </c>
      <c r="O10" s="22">
        <f t="shared" si="2"/>
        <v>6142.9955</v>
      </c>
    </row>
    <row r="11" spans="2:15" ht="12" customHeight="1">
      <c r="B11" s="36"/>
      <c r="C11" s="37" t="s">
        <v>94</v>
      </c>
      <c r="D11" s="21">
        <f aca="true" t="shared" si="3" ref="D11:O11">SUM(D200,D641,D893,D956,D1019)</f>
        <v>616528.5484000001</v>
      </c>
      <c r="E11" s="21">
        <f t="shared" si="3"/>
        <v>5855.7882</v>
      </c>
      <c r="F11" s="21">
        <f t="shared" si="3"/>
        <v>15796.6947</v>
      </c>
      <c r="G11" s="21">
        <f t="shared" si="3"/>
        <v>6.2104</v>
      </c>
      <c r="H11" s="21">
        <f t="shared" si="3"/>
        <v>6.8135</v>
      </c>
      <c r="I11" s="21">
        <f t="shared" si="3"/>
        <v>0</v>
      </c>
      <c r="J11" s="21">
        <f t="shared" si="3"/>
        <v>727474.7263</v>
      </c>
      <c r="K11" s="21">
        <f t="shared" si="3"/>
        <v>88.1877</v>
      </c>
      <c r="L11" s="21">
        <f t="shared" si="3"/>
        <v>2.4402</v>
      </c>
      <c r="M11" s="21">
        <f t="shared" si="3"/>
        <v>94325.6851</v>
      </c>
      <c r="N11" s="21">
        <f t="shared" si="3"/>
        <v>236.5705</v>
      </c>
      <c r="O11" s="22">
        <f t="shared" si="3"/>
        <v>1460321.6649999998</v>
      </c>
    </row>
    <row r="12" spans="2:15" ht="12" customHeight="1">
      <c r="B12" s="36"/>
      <c r="C12" s="37" t="s">
        <v>37</v>
      </c>
      <c r="D12" s="21">
        <f aca="true" t="shared" si="4" ref="D12:O12">SUM(D201,D642,D894,D957,D1020)</f>
        <v>478466.632</v>
      </c>
      <c r="E12" s="21">
        <f t="shared" si="4"/>
        <v>2489.5345</v>
      </c>
      <c r="F12" s="21">
        <f t="shared" si="4"/>
        <v>5612.6893</v>
      </c>
      <c r="G12" s="21">
        <f t="shared" si="4"/>
        <v>4.4067</v>
      </c>
      <c r="H12" s="21">
        <f t="shared" si="4"/>
        <v>0</v>
      </c>
      <c r="I12" s="21">
        <f t="shared" si="4"/>
        <v>0</v>
      </c>
      <c r="J12" s="21">
        <f t="shared" si="4"/>
        <v>252391.75519999999</v>
      </c>
      <c r="K12" s="21">
        <f t="shared" si="4"/>
        <v>0</v>
      </c>
      <c r="L12" s="21">
        <f t="shared" si="4"/>
        <v>0</v>
      </c>
      <c r="M12" s="21">
        <f t="shared" si="4"/>
        <v>22661.0808</v>
      </c>
      <c r="N12" s="21">
        <f t="shared" si="4"/>
        <v>36921.2</v>
      </c>
      <c r="O12" s="22">
        <f t="shared" si="4"/>
        <v>798547.2985</v>
      </c>
    </row>
    <row r="13" spans="2:15" ht="12" customHeight="1">
      <c r="B13" s="36" t="s">
        <v>68</v>
      </c>
      <c r="C13" s="37" t="s">
        <v>38</v>
      </c>
      <c r="D13" s="21">
        <f aca="true" t="shared" si="5" ref="D13:O13">SUM(D202,D643,D895,D958,D1021)</f>
        <v>1678.7279999999998</v>
      </c>
      <c r="E13" s="21">
        <f t="shared" si="5"/>
        <v>2217.9733</v>
      </c>
      <c r="F13" s="21">
        <f t="shared" si="5"/>
        <v>367.9631</v>
      </c>
      <c r="G13" s="21">
        <f t="shared" si="5"/>
        <v>12.9436</v>
      </c>
      <c r="H13" s="21">
        <f t="shared" si="5"/>
        <v>12.1347</v>
      </c>
      <c r="I13" s="21">
        <f t="shared" si="5"/>
        <v>0</v>
      </c>
      <c r="J13" s="21">
        <f t="shared" si="5"/>
        <v>877.5906</v>
      </c>
      <c r="K13" s="21">
        <f t="shared" si="5"/>
        <v>0</v>
      </c>
      <c r="L13" s="21">
        <f t="shared" si="5"/>
        <v>0</v>
      </c>
      <c r="M13" s="21">
        <f t="shared" si="5"/>
        <v>337.571</v>
      </c>
      <c r="N13" s="21">
        <f t="shared" si="5"/>
        <v>0</v>
      </c>
      <c r="O13" s="22">
        <f t="shared" si="5"/>
        <v>5504.9043</v>
      </c>
    </row>
    <row r="14" spans="2:15" ht="12" customHeight="1">
      <c r="B14" s="38"/>
      <c r="C14" s="39" t="s">
        <v>69</v>
      </c>
      <c r="D14" s="23">
        <f aca="true" t="shared" si="6" ref="D14:O14">SUM(D203,D644,D896,D959,D1022)</f>
        <v>1104630.8881</v>
      </c>
      <c r="E14" s="23">
        <f t="shared" si="6"/>
        <v>10563.296</v>
      </c>
      <c r="F14" s="23">
        <f t="shared" si="6"/>
        <v>21781.8871</v>
      </c>
      <c r="G14" s="23">
        <f t="shared" si="6"/>
        <v>23.560699999999997</v>
      </c>
      <c r="H14" s="23">
        <f t="shared" si="6"/>
        <v>18.9482</v>
      </c>
      <c r="I14" s="23">
        <f t="shared" si="6"/>
        <v>0</v>
      </c>
      <c r="J14" s="23">
        <f t="shared" si="6"/>
        <v>980744.0721</v>
      </c>
      <c r="K14" s="23">
        <f t="shared" si="6"/>
        <v>90.4577</v>
      </c>
      <c r="L14" s="23">
        <f t="shared" si="6"/>
        <v>2.4402</v>
      </c>
      <c r="M14" s="23">
        <f t="shared" si="6"/>
        <v>122216.55450000001</v>
      </c>
      <c r="N14" s="23">
        <f t="shared" si="6"/>
        <v>37157.7705</v>
      </c>
      <c r="O14" s="24">
        <f t="shared" si="6"/>
        <v>2277229.8751</v>
      </c>
    </row>
    <row r="15" spans="2:15" ht="12" customHeight="1">
      <c r="B15" s="36"/>
      <c r="C15" s="40" t="s">
        <v>39</v>
      </c>
      <c r="D15" s="21">
        <f aca="true" t="shared" si="7" ref="D15:O15">SUM(D204,D645,D897,D960,D1023)</f>
        <v>315056.96559999994</v>
      </c>
      <c r="E15" s="21">
        <f t="shared" si="7"/>
        <v>183401.54590000003</v>
      </c>
      <c r="F15" s="21">
        <f t="shared" si="7"/>
        <v>127087.8764</v>
      </c>
      <c r="G15" s="21">
        <f t="shared" si="7"/>
        <v>60891.3083</v>
      </c>
      <c r="H15" s="21">
        <f t="shared" si="7"/>
        <v>117979.49330000002</v>
      </c>
      <c r="I15" s="21">
        <f t="shared" si="7"/>
        <v>11202.3953</v>
      </c>
      <c r="J15" s="21">
        <f t="shared" si="7"/>
        <v>0.127</v>
      </c>
      <c r="K15" s="21">
        <f t="shared" si="7"/>
        <v>420.2662</v>
      </c>
      <c r="L15" s="21">
        <f t="shared" si="7"/>
        <v>1684.8912000000003</v>
      </c>
      <c r="M15" s="21">
        <f t="shared" si="7"/>
        <v>93208.90369999998</v>
      </c>
      <c r="N15" s="21">
        <f t="shared" si="7"/>
        <v>3444.0186000000003</v>
      </c>
      <c r="O15" s="22">
        <f t="shared" si="7"/>
        <v>914377.7915</v>
      </c>
    </row>
    <row r="16" spans="2:15" ht="12" customHeight="1">
      <c r="B16" s="36"/>
      <c r="C16" s="40" t="s">
        <v>97</v>
      </c>
      <c r="D16" s="21">
        <f aca="true" t="shared" si="8" ref="D16:O16">SUM(D205,D646,D898,D961,D1024)</f>
        <v>165233.21959999998</v>
      </c>
      <c r="E16" s="21">
        <f t="shared" si="8"/>
        <v>199449.526</v>
      </c>
      <c r="F16" s="21">
        <f t="shared" si="8"/>
        <v>164791.91079999998</v>
      </c>
      <c r="G16" s="21">
        <f t="shared" si="8"/>
        <v>19999.1698</v>
      </c>
      <c r="H16" s="21">
        <f t="shared" si="8"/>
        <v>11741.744</v>
      </c>
      <c r="I16" s="21">
        <f t="shared" si="8"/>
        <v>177.761</v>
      </c>
      <c r="J16" s="21">
        <f t="shared" si="8"/>
        <v>200.4198</v>
      </c>
      <c r="K16" s="21">
        <f t="shared" si="8"/>
        <v>314.1705</v>
      </c>
      <c r="L16" s="21">
        <f t="shared" si="8"/>
        <v>1593.1554</v>
      </c>
      <c r="M16" s="21">
        <f t="shared" si="8"/>
        <v>75383.0575</v>
      </c>
      <c r="N16" s="21">
        <f t="shared" si="8"/>
        <v>1271.638</v>
      </c>
      <c r="O16" s="22">
        <f t="shared" si="8"/>
        <v>640155.7723999999</v>
      </c>
    </row>
    <row r="17" spans="2:15" ht="12" customHeight="1">
      <c r="B17" s="36"/>
      <c r="C17" s="40" t="s">
        <v>59</v>
      </c>
      <c r="D17" s="21">
        <f aca="true" t="shared" si="9" ref="D17:O17">SUM(D206,D647,D899,D962,D1025)</f>
        <v>23241.4923</v>
      </c>
      <c r="E17" s="21">
        <f t="shared" si="9"/>
        <v>8946.1773</v>
      </c>
      <c r="F17" s="21">
        <f t="shared" si="9"/>
        <v>1193.1565999999998</v>
      </c>
      <c r="G17" s="21">
        <f t="shared" si="9"/>
        <v>1998.2165</v>
      </c>
      <c r="H17" s="21">
        <f t="shared" si="9"/>
        <v>878.1712</v>
      </c>
      <c r="I17" s="21">
        <f t="shared" si="9"/>
        <v>34.5413</v>
      </c>
      <c r="J17" s="21">
        <f t="shared" si="9"/>
        <v>283.1715</v>
      </c>
      <c r="K17" s="21">
        <f t="shared" si="9"/>
        <v>2.0199</v>
      </c>
      <c r="L17" s="21">
        <f t="shared" si="9"/>
        <v>51.503699999999995</v>
      </c>
      <c r="M17" s="21">
        <f t="shared" si="9"/>
        <v>1796.5308</v>
      </c>
      <c r="N17" s="21">
        <f t="shared" si="9"/>
        <v>1679.8433</v>
      </c>
      <c r="O17" s="22">
        <f t="shared" si="9"/>
        <v>40104.8244</v>
      </c>
    </row>
    <row r="18" spans="2:15" ht="12" customHeight="1">
      <c r="B18" s="36"/>
      <c r="C18" s="40" t="s">
        <v>40</v>
      </c>
      <c r="D18" s="21">
        <f aca="true" t="shared" si="10" ref="D18:O18">SUM(D207,D648,D900,D963,D1026)</f>
        <v>108666.14359999998</v>
      </c>
      <c r="E18" s="21">
        <f t="shared" si="10"/>
        <v>30818.024999999998</v>
      </c>
      <c r="F18" s="21">
        <f t="shared" si="10"/>
        <v>25453.6367</v>
      </c>
      <c r="G18" s="21">
        <f t="shared" si="10"/>
        <v>4201.0647</v>
      </c>
      <c r="H18" s="21">
        <f t="shared" si="10"/>
        <v>954.1338999999999</v>
      </c>
      <c r="I18" s="21">
        <f t="shared" si="10"/>
        <v>486.8497</v>
      </c>
      <c r="J18" s="21">
        <f t="shared" si="10"/>
        <v>77928.2022</v>
      </c>
      <c r="K18" s="21">
        <f t="shared" si="10"/>
        <v>0</v>
      </c>
      <c r="L18" s="21">
        <f t="shared" si="10"/>
        <v>25.0217</v>
      </c>
      <c r="M18" s="21">
        <f t="shared" si="10"/>
        <v>6166.7284</v>
      </c>
      <c r="N18" s="21">
        <f t="shared" si="10"/>
        <v>13.6215</v>
      </c>
      <c r="O18" s="22">
        <f t="shared" si="10"/>
        <v>254713.42740000002</v>
      </c>
    </row>
    <row r="19" spans="2:15" ht="12" customHeight="1">
      <c r="B19" s="36"/>
      <c r="C19" s="40" t="s">
        <v>41</v>
      </c>
      <c r="D19" s="21">
        <f aca="true" t="shared" si="11" ref="D19:O19">SUM(D208,D649,D901,D964,D1027)</f>
        <v>9337.8859</v>
      </c>
      <c r="E19" s="21">
        <f t="shared" si="11"/>
        <v>7144.2806</v>
      </c>
      <c r="F19" s="21">
        <f t="shared" si="11"/>
        <v>11758.4004</v>
      </c>
      <c r="G19" s="21">
        <f t="shared" si="11"/>
        <v>1981.0398</v>
      </c>
      <c r="H19" s="21">
        <f t="shared" si="11"/>
        <v>10248.998500000002</v>
      </c>
      <c r="I19" s="21">
        <f t="shared" si="11"/>
        <v>0</v>
      </c>
      <c r="J19" s="21">
        <f t="shared" si="11"/>
        <v>6069.896500000001</v>
      </c>
      <c r="K19" s="21">
        <f t="shared" si="11"/>
        <v>102.8435</v>
      </c>
      <c r="L19" s="21">
        <f t="shared" si="11"/>
        <v>187.0782</v>
      </c>
      <c r="M19" s="21">
        <f t="shared" si="11"/>
        <v>3162.1584999999995</v>
      </c>
      <c r="N19" s="21">
        <f t="shared" si="11"/>
        <v>159.95420000000001</v>
      </c>
      <c r="O19" s="22">
        <f t="shared" si="11"/>
        <v>50152.5361</v>
      </c>
    </row>
    <row r="20" spans="2:15" ht="12" customHeight="1">
      <c r="B20" s="36" t="s">
        <v>70</v>
      </c>
      <c r="C20" s="40" t="s">
        <v>71</v>
      </c>
      <c r="D20" s="21">
        <f aca="true" t="shared" si="12" ref="D20:O20">SUM(D209,D650,D902,D965,D1028)</f>
        <v>346177.5211</v>
      </c>
      <c r="E20" s="21">
        <f t="shared" si="12"/>
        <v>167855.14860000001</v>
      </c>
      <c r="F20" s="21">
        <f t="shared" si="12"/>
        <v>40502.7783</v>
      </c>
      <c r="G20" s="21">
        <f t="shared" si="12"/>
        <v>9096.8332</v>
      </c>
      <c r="H20" s="21">
        <f t="shared" si="12"/>
        <v>4853.3937000000005</v>
      </c>
      <c r="I20" s="21">
        <f t="shared" si="12"/>
        <v>206.05040000000002</v>
      </c>
      <c r="J20" s="21">
        <f t="shared" si="12"/>
        <v>1952.3779</v>
      </c>
      <c r="K20" s="21">
        <f t="shared" si="12"/>
        <v>254.1265</v>
      </c>
      <c r="L20" s="21">
        <f t="shared" si="12"/>
        <v>9.8855</v>
      </c>
      <c r="M20" s="21">
        <f t="shared" si="12"/>
        <v>11352.021200000001</v>
      </c>
      <c r="N20" s="21">
        <f t="shared" si="12"/>
        <v>11090.9314</v>
      </c>
      <c r="O20" s="22">
        <f t="shared" si="12"/>
        <v>593351.0678</v>
      </c>
    </row>
    <row r="21" spans="2:15" ht="12" customHeight="1">
      <c r="B21" s="36"/>
      <c r="C21" s="40" t="s">
        <v>72</v>
      </c>
      <c r="D21" s="21">
        <f aca="true" t="shared" si="13" ref="D21:O21">SUM(D210,D651,D903,D966,D1029)</f>
        <v>72336.487</v>
      </c>
      <c r="E21" s="21">
        <f t="shared" si="13"/>
        <v>27005.2735</v>
      </c>
      <c r="F21" s="21">
        <f t="shared" si="13"/>
        <v>24848.754599999997</v>
      </c>
      <c r="G21" s="21">
        <f t="shared" si="13"/>
        <v>2297.4287</v>
      </c>
      <c r="H21" s="21">
        <f t="shared" si="13"/>
        <v>25432.626699999997</v>
      </c>
      <c r="I21" s="21">
        <f t="shared" si="13"/>
        <v>42.9306</v>
      </c>
      <c r="J21" s="21">
        <f t="shared" si="13"/>
        <v>0.1216</v>
      </c>
      <c r="K21" s="21">
        <f t="shared" si="13"/>
        <v>216.0888</v>
      </c>
      <c r="L21" s="21">
        <f t="shared" si="13"/>
        <v>104.35159999999999</v>
      </c>
      <c r="M21" s="21">
        <f t="shared" si="13"/>
        <v>22830.2195</v>
      </c>
      <c r="N21" s="21">
        <f t="shared" si="13"/>
        <v>1918.4083</v>
      </c>
      <c r="O21" s="22">
        <f t="shared" si="13"/>
        <v>177032.69089999996</v>
      </c>
    </row>
    <row r="22" spans="2:15" ht="12" customHeight="1">
      <c r="B22" s="36"/>
      <c r="C22" s="40" t="s">
        <v>60</v>
      </c>
      <c r="D22" s="21">
        <f aca="true" t="shared" si="14" ref="D22:O22">SUM(D211,D652,D904,D967,D1030)</f>
        <v>717374.5123000001</v>
      </c>
      <c r="E22" s="21">
        <f t="shared" si="14"/>
        <v>188170.57400000002</v>
      </c>
      <c r="F22" s="21">
        <f t="shared" si="14"/>
        <v>57204.224899999994</v>
      </c>
      <c r="G22" s="21">
        <f t="shared" si="14"/>
        <v>11232.134500000002</v>
      </c>
      <c r="H22" s="21">
        <f t="shared" si="14"/>
        <v>4304.4622</v>
      </c>
      <c r="I22" s="21">
        <f t="shared" si="14"/>
        <v>233.536</v>
      </c>
      <c r="J22" s="21">
        <f t="shared" si="14"/>
        <v>3122.0937</v>
      </c>
      <c r="K22" s="21">
        <f t="shared" si="14"/>
        <v>1298.6410999999998</v>
      </c>
      <c r="L22" s="21">
        <f t="shared" si="14"/>
        <v>635.4549</v>
      </c>
      <c r="M22" s="21">
        <f t="shared" si="14"/>
        <v>47282.2074</v>
      </c>
      <c r="N22" s="21">
        <f t="shared" si="14"/>
        <v>136000.4295</v>
      </c>
      <c r="O22" s="22">
        <f t="shared" si="14"/>
        <v>1166858.2705</v>
      </c>
    </row>
    <row r="23" spans="2:15" ht="12" customHeight="1">
      <c r="B23" s="36"/>
      <c r="C23" s="40" t="s">
        <v>98</v>
      </c>
      <c r="D23" s="21">
        <f aca="true" t="shared" si="15" ref="D23:O23">SUM(D212,D653,D905,D968,D1031)</f>
        <v>326480.3774</v>
      </c>
      <c r="E23" s="21">
        <f t="shared" si="15"/>
        <v>80694.83260000001</v>
      </c>
      <c r="F23" s="21">
        <f t="shared" si="15"/>
        <v>159150.95150000002</v>
      </c>
      <c r="G23" s="21">
        <f t="shared" si="15"/>
        <v>1483.5048</v>
      </c>
      <c r="H23" s="21">
        <f t="shared" si="15"/>
        <v>9286.1003</v>
      </c>
      <c r="I23" s="21">
        <f t="shared" si="15"/>
        <v>306.0586</v>
      </c>
      <c r="J23" s="21">
        <f t="shared" si="15"/>
        <v>334286.25549999997</v>
      </c>
      <c r="K23" s="21">
        <f t="shared" si="15"/>
        <v>0</v>
      </c>
      <c r="L23" s="21">
        <f t="shared" si="15"/>
        <v>0.0267</v>
      </c>
      <c r="M23" s="21">
        <f t="shared" si="15"/>
        <v>395708.0887000001</v>
      </c>
      <c r="N23" s="21">
        <f t="shared" si="15"/>
        <v>32691.959</v>
      </c>
      <c r="O23" s="22">
        <f t="shared" si="15"/>
        <v>1340088.1550999999</v>
      </c>
    </row>
    <row r="24" spans="2:15" ht="12" customHeight="1">
      <c r="B24" s="36"/>
      <c r="C24" s="40" t="s">
        <v>42</v>
      </c>
      <c r="D24" s="21">
        <f aca="true" t="shared" si="16" ref="D24:O24">SUM(D213,D654,D906,D969,D1032)</f>
        <v>135761.06890000004</v>
      </c>
      <c r="E24" s="21">
        <f t="shared" si="16"/>
        <v>35757.097400000006</v>
      </c>
      <c r="F24" s="21">
        <f t="shared" si="16"/>
        <v>11375.5097</v>
      </c>
      <c r="G24" s="21">
        <f t="shared" si="16"/>
        <v>9507.4644</v>
      </c>
      <c r="H24" s="21">
        <f t="shared" si="16"/>
        <v>3221.9524</v>
      </c>
      <c r="I24" s="21">
        <f t="shared" si="16"/>
        <v>32.8594</v>
      </c>
      <c r="J24" s="21">
        <f t="shared" si="16"/>
        <v>6433.1546</v>
      </c>
      <c r="K24" s="21">
        <f t="shared" si="16"/>
        <v>216.4848</v>
      </c>
      <c r="L24" s="21">
        <f t="shared" si="16"/>
        <v>23.2926</v>
      </c>
      <c r="M24" s="21">
        <f t="shared" si="16"/>
        <v>10433.778000000002</v>
      </c>
      <c r="N24" s="21">
        <f t="shared" si="16"/>
        <v>12001.846500000001</v>
      </c>
      <c r="O24" s="22">
        <f t="shared" si="16"/>
        <v>224764.50870000003</v>
      </c>
    </row>
    <row r="25" spans="2:15" ht="12" customHeight="1">
      <c r="B25" s="36"/>
      <c r="C25" s="40" t="s">
        <v>43</v>
      </c>
      <c r="D25" s="21">
        <f aca="true" t="shared" si="17" ref="D25:O25">SUM(D214,D655,D907,D970,D1033)</f>
        <v>27734.516600000003</v>
      </c>
      <c r="E25" s="21">
        <f t="shared" si="17"/>
        <v>325967.07899999997</v>
      </c>
      <c r="F25" s="21">
        <f t="shared" si="17"/>
        <v>82318.83979999999</v>
      </c>
      <c r="G25" s="21">
        <f t="shared" si="17"/>
        <v>804.1473</v>
      </c>
      <c r="H25" s="21">
        <f t="shared" si="17"/>
        <v>173.8286</v>
      </c>
      <c r="I25" s="21">
        <f t="shared" si="17"/>
        <v>0</v>
      </c>
      <c r="J25" s="21">
        <f t="shared" si="17"/>
        <v>309.57289999999995</v>
      </c>
      <c r="K25" s="21">
        <f t="shared" si="17"/>
        <v>37.5221</v>
      </c>
      <c r="L25" s="21">
        <f t="shared" si="17"/>
        <v>2.2068</v>
      </c>
      <c r="M25" s="21">
        <f t="shared" si="17"/>
        <v>930.4739000000001</v>
      </c>
      <c r="N25" s="21">
        <f t="shared" si="17"/>
        <v>8401.5571</v>
      </c>
      <c r="O25" s="22">
        <f t="shared" si="17"/>
        <v>446679.74410000007</v>
      </c>
    </row>
    <row r="26" spans="2:15" ht="12" customHeight="1">
      <c r="B26" s="36" t="s">
        <v>73</v>
      </c>
      <c r="C26" s="40" t="s">
        <v>95</v>
      </c>
      <c r="D26" s="21">
        <f aca="true" t="shared" si="18" ref="D26:O26">SUM(D215,D656,D908,D971,D1034)</f>
        <v>461.995</v>
      </c>
      <c r="E26" s="21">
        <f t="shared" si="18"/>
        <v>105.2292</v>
      </c>
      <c r="F26" s="21">
        <f t="shared" si="18"/>
        <v>132.50260000000003</v>
      </c>
      <c r="G26" s="21">
        <f t="shared" si="18"/>
        <v>440.6559</v>
      </c>
      <c r="H26" s="21">
        <f t="shared" si="18"/>
        <v>133.70850000000002</v>
      </c>
      <c r="I26" s="21">
        <f t="shared" si="18"/>
        <v>0</v>
      </c>
      <c r="J26" s="21">
        <f t="shared" si="18"/>
        <v>0</v>
      </c>
      <c r="K26" s="21">
        <f t="shared" si="18"/>
        <v>0</v>
      </c>
      <c r="L26" s="21">
        <f t="shared" si="18"/>
        <v>1.92</v>
      </c>
      <c r="M26" s="21">
        <f t="shared" si="18"/>
        <v>101.8942</v>
      </c>
      <c r="N26" s="21">
        <f t="shared" si="18"/>
        <v>0</v>
      </c>
      <c r="O26" s="22">
        <f t="shared" si="18"/>
        <v>1377.9053999999999</v>
      </c>
    </row>
    <row r="27" spans="2:15" ht="12" customHeight="1">
      <c r="B27" s="36"/>
      <c r="C27" s="40" t="s">
        <v>44</v>
      </c>
      <c r="D27" s="21">
        <f aca="true" t="shared" si="19" ref="D27:O27">SUM(D216,D657,D909,D972,D1035)</f>
        <v>1396197.8868999998</v>
      </c>
      <c r="E27" s="21">
        <f t="shared" si="19"/>
        <v>159486.98839999997</v>
      </c>
      <c r="F27" s="21">
        <f t="shared" si="19"/>
        <v>108519.45910000001</v>
      </c>
      <c r="G27" s="21">
        <f t="shared" si="19"/>
        <v>6557.509499999999</v>
      </c>
      <c r="H27" s="21">
        <f t="shared" si="19"/>
        <v>50053.659700000004</v>
      </c>
      <c r="I27" s="21">
        <f t="shared" si="19"/>
        <v>0</v>
      </c>
      <c r="J27" s="21">
        <f t="shared" si="19"/>
        <v>3459296.2064000005</v>
      </c>
      <c r="K27" s="21">
        <f t="shared" si="19"/>
        <v>645.9726</v>
      </c>
      <c r="L27" s="21">
        <f t="shared" si="19"/>
        <v>40.3921</v>
      </c>
      <c r="M27" s="21">
        <f t="shared" si="19"/>
        <v>137741.6122</v>
      </c>
      <c r="N27" s="21">
        <f t="shared" si="19"/>
        <v>176540.10700000002</v>
      </c>
      <c r="O27" s="22">
        <f t="shared" si="19"/>
        <v>5495079.793900001</v>
      </c>
    </row>
    <row r="28" spans="2:15" ht="12" customHeight="1">
      <c r="B28" s="36"/>
      <c r="C28" s="40" t="s">
        <v>61</v>
      </c>
      <c r="D28" s="21">
        <f aca="true" t="shared" si="20" ref="D28:O28">SUM(D217,D658,D910,D973,D1036)</f>
        <v>1103453.3761</v>
      </c>
      <c r="E28" s="21">
        <f t="shared" si="20"/>
        <v>276759.95869999996</v>
      </c>
      <c r="F28" s="21">
        <f t="shared" si="20"/>
        <v>64880.15430000001</v>
      </c>
      <c r="G28" s="21">
        <f t="shared" si="20"/>
        <v>17928.6778</v>
      </c>
      <c r="H28" s="21">
        <f t="shared" si="20"/>
        <v>13.1297</v>
      </c>
      <c r="I28" s="21">
        <f t="shared" si="20"/>
        <v>0</v>
      </c>
      <c r="J28" s="21">
        <f t="shared" si="20"/>
        <v>50712.929899999996</v>
      </c>
      <c r="K28" s="21">
        <f t="shared" si="20"/>
        <v>631.1316</v>
      </c>
      <c r="L28" s="21">
        <f t="shared" si="20"/>
        <v>0.0139</v>
      </c>
      <c r="M28" s="21">
        <f t="shared" si="20"/>
        <v>63725.4467</v>
      </c>
      <c r="N28" s="21">
        <f t="shared" si="20"/>
        <v>273959.4257</v>
      </c>
      <c r="O28" s="22">
        <f t="shared" si="20"/>
        <v>1852064.2444</v>
      </c>
    </row>
    <row r="29" spans="2:15" ht="12" customHeight="1">
      <c r="B29" s="36"/>
      <c r="C29" s="40" t="s">
        <v>45</v>
      </c>
      <c r="D29" s="21">
        <f aca="true" t="shared" si="21" ref="D29:O29">SUM(D218,D659,D911,D974,D1037)</f>
        <v>162101.57619999998</v>
      </c>
      <c r="E29" s="21">
        <f t="shared" si="21"/>
        <v>28274.7799</v>
      </c>
      <c r="F29" s="21">
        <f t="shared" si="21"/>
        <v>4874.950400000001</v>
      </c>
      <c r="G29" s="21">
        <f t="shared" si="21"/>
        <v>361.5716</v>
      </c>
      <c r="H29" s="21">
        <f t="shared" si="21"/>
        <v>172.1659</v>
      </c>
      <c r="I29" s="21">
        <f t="shared" si="21"/>
        <v>0</v>
      </c>
      <c r="J29" s="21">
        <f t="shared" si="21"/>
        <v>1484.8109</v>
      </c>
      <c r="K29" s="21">
        <f t="shared" si="21"/>
        <v>1190.7703</v>
      </c>
      <c r="L29" s="21">
        <f t="shared" si="21"/>
        <v>0.0912</v>
      </c>
      <c r="M29" s="21">
        <f t="shared" si="21"/>
        <v>2426.8849999999998</v>
      </c>
      <c r="N29" s="21">
        <f t="shared" si="21"/>
        <v>18879.8357</v>
      </c>
      <c r="O29" s="22">
        <f t="shared" si="21"/>
        <v>219767.43710000004</v>
      </c>
    </row>
    <row r="30" spans="2:15" ht="12" customHeight="1">
      <c r="B30" s="36"/>
      <c r="C30" s="40" t="s">
        <v>46</v>
      </c>
      <c r="D30" s="21">
        <f aca="true" t="shared" si="22" ref="D30:O30">SUM(D219,D660,D912,D975,D1038)</f>
        <v>221339.9218</v>
      </c>
      <c r="E30" s="21">
        <f t="shared" si="22"/>
        <v>36071.0449</v>
      </c>
      <c r="F30" s="21">
        <f t="shared" si="22"/>
        <v>13674.1203</v>
      </c>
      <c r="G30" s="21">
        <f t="shared" si="22"/>
        <v>10745.3687</v>
      </c>
      <c r="H30" s="21">
        <f t="shared" si="22"/>
        <v>2681.1776999999997</v>
      </c>
      <c r="I30" s="21">
        <f t="shared" si="22"/>
        <v>0</v>
      </c>
      <c r="J30" s="21">
        <f t="shared" si="22"/>
        <v>113989.017</v>
      </c>
      <c r="K30" s="21">
        <f t="shared" si="22"/>
        <v>559.5817999999999</v>
      </c>
      <c r="L30" s="21">
        <f t="shared" si="22"/>
        <v>28.0313</v>
      </c>
      <c r="M30" s="21">
        <f t="shared" si="22"/>
        <v>7584.437399999999</v>
      </c>
      <c r="N30" s="21">
        <f t="shared" si="22"/>
        <v>1697.9411</v>
      </c>
      <c r="O30" s="22">
        <f t="shared" si="22"/>
        <v>408370.642</v>
      </c>
    </row>
    <row r="31" spans="2:15" ht="12" customHeight="1">
      <c r="B31" s="36"/>
      <c r="C31" s="40" t="s">
        <v>74</v>
      </c>
      <c r="D31" s="21">
        <f aca="true" t="shared" si="23" ref="D31:O31">SUM(D220,D661,D913,D976,D1039)</f>
        <v>53119.316000000006</v>
      </c>
      <c r="E31" s="21">
        <f t="shared" si="23"/>
        <v>16962.9986</v>
      </c>
      <c r="F31" s="21">
        <f t="shared" si="23"/>
        <v>6397.385599999999</v>
      </c>
      <c r="G31" s="21">
        <f t="shared" si="23"/>
        <v>1817.6262000000004</v>
      </c>
      <c r="H31" s="21">
        <f t="shared" si="23"/>
        <v>2222.5773999999997</v>
      </c>
      <c r="I31" s="21">
        <f t="shared" si="23"/>
        <v>0</v>
      </c>
      <c r="J31" s="21">
        <f t="shared" si="23"/>
        <v>8006.7589</v>
      </c>
      <c r="K31" s="21">
        <f t="shared" si="23"/>
        <v>180.78490000000002</v>
      </c>
      <c r="L31" s="21">
        <f t="shared" si="23"/>
        <v>0.4545</v>
      </c>
      <c r="M31" s="21">
        <f t="shared" si="23"/>
        <v>6115.4611</v>
      </c>
      <c r="N31" s="21">
        <f t="shared" si="23"/>
        <v>8410.3544</v>
      </c>
      <c r="O31" s="22">
        <f t="shared" si="23"/>
        <v>103233.7176</v>
      </c>
    </row>
    <row r="32" spans="2:15" ht="12" customHeight="1">
      <c r="B32" s="36" t="s">
        <v>75</v>
      </c>
      <c r="C32" s="40" t="s">
        <v>76</v>
      </c>
      <c r="D32" s="21">
        <f aca="true" t="shared" si="24" ref="D32:O32">SUM(D221,D662,D914,D977,D1040)</f>
        <v>61779.71429999999</v>
      </c>
      <c r="E32" s="21">
        <f t="shared" si="24"/>
        <v>8854.0669</v>
      </c>
      <c r="F32" s="21">
        <f t="shared" si="24"/>
        <v>2218.7048999999997</v>
      </c>
      <c r="G32" s="21">
        <f t="shared" si="24"/>
        <v>2075.0852</v>
      </c>
      <c r="H32" s="21">
        <f t="shared" si="24"/>
        <v>1073.1017000000002</v>
      </c>
      <c r="I32" s="21">
        <f t="shared" si="24"/>
        <v>0</v>
      </c>
      <c r="J32" s="21">
        <f t="shared" si="24"/>
        <v>1053.8283</v>
      </c>
      <c r="K32" s="21">
        <f t="shared" si="24"/>
        <v>106.477</v>
      </c>
      <c r="L32" s="21">
        <f t="shared" si="24"/>
        <v>46.2503</v>
      </c>
      <c r="M32" s="21">
        <f t="shared" si="24"/>
        <v>6211.0727</v>
      </c>
      <c r="N32" s="21">
        <f t="shared" si="24"/>
        <v>30047.074700000005</v>
      </c>
      <c r="O32" s="22">
        <f t="shared" si="24"/>
        <v>113465.37600000002</v>
      </c>
    </row>
    <row r="33" spans="2:15" ht="12" customHeight="1">
      <c r="B33" s="36"/>
      <c r="C33" s="40" t="s">
        <v>77</v>
      </c>
      <c r="D33" s="21">
        <f aca="true" t="shared" si="25" ref="D33:O33">SUM(D222,D663,D915,D978,D1041)</f>
        <v>17164.552999999996</v>
      </c>
      <c r="E33" s="21">
        <f t="shared" si="25"/>
        <v>6008.8807</v>
      </c>
      <c r="F33" s="21">
        <f t="shared" si="25"/>
        <v>3641.3743</v>
      </c>
      <c r="G33" s="21">
        <f t="shared" si="25"/>
        <v>824.9446999999999</v>
      </c>
      <c r="H33" s="21">
        <f t="shared" si="25"/>
        <v>215.87490000000003</v>
      </c>
      <c r="I33" s="21">
        <f t="shared" si="25"/>
        <v>0</v>
      </c>
      <c r="J33" s="21">
        <f t="shared" si="25"/>
        <v>561.3376</v>
      </c>
      <c r="K33" s="21">
        <f t="shared" si="25"/>
        <v>12.3232</v>
      </c>
      <c r="L33" s="21">
        <f t="shared" si="25"/>
        <v>11.0257</v>
      </c>
      <c r="M33" s="21">
        <f t="shared" si="25"/>
        <v>2345.8481000000006</v>
      </c>
      <c r="N33" s="21">
        <f t="shared" si="25"/>
        <v>2095.5011999999997</v>
      </c>
      <c r="O33" s="22">
        <f t="shared" si="25"/>
        <v>32881.6634</v>
      </c>
    </row>
    <row r="34" spans="2:15" ht="12" customHeight="1">
      <c r="B34" s="36"/>
      <c r="C34" s="40" t="s">
        <v>78</v>
      </c>
      <c r="D34" s="21">
        <f aca="true" t="shared" si="26" ref="D34:O34">SUM(D223,D664,D916,D979,D1042)</f>
        <v>18812.695700000004</v>
      </c>
      <c r="E34" s="21">
        <f t="shared" si="26"/>
        <v>3863.3671000000004</v>
      </c>
      <c r="F34" s="21">
        <f t="shared" si="26"/>
        <v>428.2172</v>
      </c>
      <c r="G34" s="21">
        <f t="shared" si="26"/>
        <v>146.95299999999997</v>
      </c>
      <c r="H34" s="21">
        <f t="shared" si="26"/>
        <v>10.2727</v>
      </c>
      <c r="I34" s="21">
        <f t="shared" si="26"/>
        <v>0.47839999999999994</v>
      </c>
      <c r="J34" s="21">
        <f t="shared" si="26"/>
        <v>84.69980000000001</v>
      </c>
      <c r="K34" s="21">
        <f t="shared" si="26"/>
        <v>180.24120000000002</v>
      </c>
      <c r="L34" s="21">
        <f t="shared" si="26"/>
        <v>0.0258</v>
      </c>
      <c r="M34" s="21">
        <f t="shared" si="26"/>
        <v>1343.0012000000002</v>
      </c>
      <c r="N34" s="21">
        <f t="shared" si="26"/>
        <v>3595.7437999999997</v>
      </c>
      <c r="O34" s="22">
        <f t="shared" si="26"/>
        <v>28465.695900000006</v>
      </c>
    </row>
    <row r="35" spans="2:15" ht="12" customHeight="1">
      <c r="B35" s="36"/>
      <c r="C35" s="40" t="s">
        <v>47</v>
      </c>
      <c r="D35" s="21">
        <f aca="true" t="shared" si="27" ref="D35:O35">SUM(D224,D665,D917,D980,D1043)</f>
        <v>83329.0718</v>
      </c>
      <c r="E35" s="21">
        <f t="shared" si="27"/>
        <v>33213.5735</v>
      </c>
      <c r="F35" s="21">
        <f t="shared" si="27"/>
        <v>7389.376700000001</v>
      </c>
      <c r="G35" s="21">
        <f t="shared" si="27"/>
        <v>3995.1562999999996</v>
      </c>
      <c r="H35" s="21">
        <f t="shared" si="27"/>
        <v>1168.5689</v>
      </c>
      <c r="I35" s="21">
        <f t="shared" si="27"/>
        <v>6.5214</v>
      </c>
      <c r="J35" s="21">
        <f t="shared" si="27"/>
        <v>3718.8513000000003</v>
      </c>
      <c r="K35" s="21">
        <f t="shared" si="27"/>
        <v>581.6594</v>
      </c>
      <c r="L35" s="21">
        <f t="shared" si="27"/>
        <v>225.2302</v>
      </c>
      <c r="M35" s="21">
        <f t="shared" si="27"/>
        <v>6525.203100000001</v>
      </c>
      <c r="N35" s="21">
        <f t="shared" si="27"/>
        <v>17472.702400000002</v>
      </c>
      <c r="O35" s="22">
        <f t="shared" si="27"/>
        <v>157625.91500000004</v>
      </c>
    </row>
    <row r="36" spans="2:15" ht="12" customHeight="1">
      <c r="B36" s="36"/>
      <c r="C36" s="40" t="s">
        <v>79</v>
      </c>
      <c r="D36" s="21">
        <f aca="true" t="shared" si="28" ref="D36:O36">SUM(D225,D666,D918,D981,D1044)</f>
        <v>7050.701700000001</v>
      </c>
      <c r="E36" s="21">
        <f t="shared" si="28"/>
        <v>10191.819800000001</v>
      </c>
      <c r="F36" s="21">
        <f t="shared" si="28"/>
        <v>1976.2376000000004</v>
      </c>
      <c r="G36" s="21">
        <f t="shared" si="28"/>
        <v>187.2347</v>
      </c>
      <c r="H36" s="21">
        <f t="shared" si="28"/>
        <v>64.1346</v>
      </c>
      <c r="I36" s="21">
        <f t="shared" si="28"/>
        <v>0</v>
      </c>
      <c r="J36" s="21">
        <f t="shared" si="28"/>
        <v>139.6415</v>
      </c>
      <c r="K36" s="21">
        <f t="shared" si="28"/>
        <v>24.3129</v>
      </c>
      <c r="L36" s="21">
        <f t="shared" si="28"/>
        <v>2.1524</v>
      </c>
      <c r="M36" s="21">
        <f t="shared" si="28"/>
        <v>1499.9419999999998</v>
      </c>
      <c r="N36" s="21">
        <f t="shared" si="28"/>
        <v>1776.3891</v>
      </c>
      <c r="O36" s="22">
        <f t="shared" si="28"/>
        <v>22912.5663</v>
      </c>
    </row>
    <row r="37" spans="2:15" ht="12" customHeight="1">
      <c r="B37" s="36"/>
      <c r="C37" s="40" t="s">
        <v>48</v>
      </c>
      <c r="D37" s="21">
        <f aca="true" t="shared" si="29" ref="D37:O37">SUM(D226,D667,D919,D982,D1045)</f>
        <v>454602.9016</v>
      </c>
      <c r="E37" s="21">
        <f t="shared" si="29"/>
        <v>47587.4778</v>
      </c>
      <c r="F37" s="21">
        <f t="shared" si="29"/>
        <v>16806.0797</v>
      </c>
      <c r="G37" s="21">
        <f t="shared" si="29"/>
        <v>1003.0509</v>
      </c>
      <c r="H37" s="21">
        <f t="shared" si="29"/>
        <v>2508.1222</v>
      </c>
      <c r="I37" s="21">
        <f t="shared" si="29"/>
        <v>0</v>
      </c>
      <c r="J37" s="21">
        <f t="shared" si="29"/>
        <v>548.944</v>
      </c>
      <c r="K37" s="21">
        <f t="shared" si="29"/>
        <v>6071.590999999999</v>
      </c>
      <c r="L37" s="21">
        <f t="shared" si="29"/>
        <v>51.6856</v>
      </c>
      <c r="M37" s="21">
        <f t="shared" si="29"/>
        <v>38105.5906</v>
      </c>
      <c r="N37" s="21">
        <f t="shared" si="29"/>
        <v>90925.2625</v>
      </c>
      <c r="O37" s="22">
        <f t="shared" si="29"/>
        <v>658210.7059</v>
      </c>
    </row>
    <row r="38" spans="2:15" ht="12" customHeight="1">
      <c r="B38" s="36"/>
      <c r="C38" s="41" t="s">
        <v>62</v>
      </c>
      <c r="D38" s="21">
        <f aca="true" t="shared" si="30" ref="D38:O38">SUM(D227,D668,D920,D983,D1046)</f>
        <v>17884.014799999997</v>
      </c>
      <c r="E38" s="21">
        <f t="shared" si="30"/>
        <v>2903.5269</v>
      </c>
      <c r="F38" s="21">
        <f t="shared" si="30"/>
        <v>5663.5533000000005</v>
      </c>
      <c r="G38" s="21">
        <f t="shared" si="30"/>
        <v>3101.0442000000003</v>
      </c>
      <c r="H38" s="21">
        <f t="shared" si="30"/>
        <v>895.3942999999999</v>
      </c>
      <c r="I38" s="21">
        <f t="shared" si="30"/>
        <v>1.1144</v>
      </c>
      <c r="J38" s="21">
        <f t="shared" si="30"/>
        <v>3747.7293</v>
      </c>
      <c r="K38" s="21">
        <f t="shared" si="30"/>
        <v>134.5778</v>
      </c>
      <c r="L38" s="21">
        <f t="shared" si="30"/>
        <v>80.0753</v>
      </c>
      <c r="M38" s="21">
        <f t="shared" si="30"/>
        <v>1930.1049</v>
      </c>
      <c r="N38" s="21">
        <f t="shared" si="30"/>
        <v>672.2325</v>
      </c>
      <c r="O38" s="22">
        <f t="shared" si="30"/>
        <v>37013.367699999995</v>
      </c>
    </row>
    <row r="39" spans="2:15" ht="12" customHeight="1">
      <c r="B39" s="38"/>
      <c r="C39" s="42" t="s">
        <v>69</v>
      </c>
      <c r="D39" s="23">
        <f aca="true" t="shared" si="31" ref="D39:O39">SUM(D228,D669,D921,D984,D1047)</f>
        <v>5844697.9152</v>
      </c>
      <c r="E39" s="23">
        <f t="shared" si="31"/>
        <v>1885493.2722999998</v>
      </c>
      <c r="F39" s="23">
        <f t="shared" si="31"/>
        <v>942288.1556999999</v>
      </c>
      <c r="G39" s="23">
        <f t="shared" si="31"/>
        <v>172677.19069999998</v>
      </c>
      <c r="H39" s="23">
        <f t="shared" si="31"/>
        <v>250286.79300000006</v>
      </c>
      <c r="I39" s="23">
        <f t="shared" si="31"/>
        <v>12731.0965</v>
      </c>
      <c r="J39" s="23">
        <f t="shared" si="31"/>
        <v>4073930.1480999994</v>
      </c>
      <c r="K39" s="23">
        <f t="shared" si="31"/>
        <v>13181.587099999999</v>
      </c>
      <c r="L39" s="23">
        <f t="shared" si="31"/>
        <v>4804.2166</v>
      </c>
      <c r="M39" s="23">
        <f t="shared" si="31"/>
        <v>943910.6668</v>
      </c>
      <c r="N39" s="23">
        <f t="shared" si="31"/>
        <v>834746.7775000001</v>
      </c>
      <c r="O39" s="24">
        <f t="shared" si="31"/>
        <v>14978747.819499997</v>
      </c>
    </row>
    <row r="40" spans="2:15" ht="12" customHeight="1">
      <c r="B40" s="34"/>
      <c r="C40" s="43" t="s">
        <v>49</v>
      </c>
      <c r="D40" s="21">
        <f aca="true" t="shared" si="32" ref="D40:O40">SUM(D229,D670,D922,D985,D1048)</f>
        <v>852.0994000000001</v>
      </c>
      <c r="E40" s="21">
        <f t="shared" si="32"/>
        <v>8.563500000000001</v>
      </c>
      <c r="F40" s="21">
        <f t="shared" si="32"/>
        <v>68.6869</v>
      </c>
      <c r="G40" s="21">
        <f t="shared" si="32"/>
        <v>25.0741</v>
      </c>
      <c r="H40" s="21">
        <f t="shared" si="32"/>
        <v>313.03479999999996</v>
      </c>
      <c r="I40" s="21">
        <f t="shared" si="32"/>
        <v>0</v>
      </c>
      <c r="J40" s="21">
        <f t="shared" si="32"/>
        <v>141.7764</v>
      </c>
      <c r="K40" s="21">
        <f t="shared" si="32"/>
        <v>0</v>
      </c>
      <c r="L40" s="21">
        <f t="shared" si="32"/>
        <v>9.3674</v>
      </c>
      <c r="M40" s="21">
        <f t="shared" si="32"/>
        <v>165.31490000000002</v>
      </c>
      <c r="N40" s="21">
        <f t="shared" si="32"/>
        <v>0.3022</v>
      </c>
      <c r="O40" s="22">
        <f t="shared" si="32"/>
        <v>1584.2196</v>
      </c>
    </row>
    <row r="41" spans="2:15" ht="12" customHeight="1">
      <c r="B41" s="36"/>
      <c r="C41" s="40" t="s">
        <v>50</v>
      </c>
      <c r="D41" s="21">
        <f aca="true" t="shared" si="33" ref="D41:O41">SUM(D230,D671,D923,D986,D1049)</f>
        <v>723.9675</v>
      </c>
      <c r="E41" s="21">
        <f t="shared" si="33"/>
        <v>94.4817</v>
      </c>
      <c r="F41" s="21">
        <f t="shared" si="33"/>
        <v>26.0291</v>
      </c>
      <c r="G41" s="21">
        <f t="shared" si="33"/>
        <v>236.9974</v>
      </c>
      <c r="H41" s="21">
        <f t="shared" si="33"/>
        <v>1502.767</v>
      </c>
      <c r="I41" s="21">
        <f t="shared" si="33"/>
        <v>0</v>
      </c>
      <c r="J41" s="21">
        <f t="shared" si="33"/>
        <v>0</v>
      </c>
      <c r="K41" s="21">
        <f t="shared" si="33"/>
        <v>0</v>
      </c>
      <c r="L41" s="21">
        <f t="shared" si="33"/>
        <v>0.0463</v>
      </c>
      <c r="M41" s="21">
        <f t="shared" si="33"/>
        <v>24.9231</v>
      </c>
      <c r="N41" s="21">
        <f t="shared" si="33"/>
        <v>75.2096</v>
      </c>
      <c r="O41" s="22">
        <f t="shared" si="33"/>
        <v>2684.4217</v>
      </c>
    </row>
    <row r="42" spans="2:15" ht="12" customHeight="1">
      <c r="B42" s="36"/>
      <c r="C42" s="40" t="s">
        <v>51</v>
      </c>
      <c r="D42" s="21">
        <f aca="true" t="shared" si="34" ref="D42:O42">SUM(D231,D672,D924,D987,D1050)</f>
        <v>276.53540000000004</v>
      </c>
      <c r="E42" s="21">
        <f t="shared" si="34"/>
        <v>4689.437099999999</v>
      </c>
      <c r="F42" s="21">
        <f t="shared" si="34"/>
        <v>392.1606</v>
      </c>
      <c r="G42" s="21">
        <f t="shared" si="34"/>
        <v>3313.8115000000003</v>
      </c>
      <c r="H42" s="21">
        <f t="shared" si="34"/>
        <v>6348.0782</v>
      </c>
      <c r="I42" s="21">
        <f t="shared" si="34"/>
        <v>4.1904</v>
      </c>
      <c r="J42" s="21">
        <f t="shared" si="34"/>
        <v>1.5989000000000002</v>
      </c>
      <c r="K42" s="21">
        <f t="shared" si="34"/>
        <v>0</v>
      </c>
      <c r="L42" s="21">
        <f t="shared" si="34"/>
        <v>74.0418</v>
      </c>
      <c r="M42" s="21">
        <f t="shared" si="34"/>
        <v>1301.7078000000001</v>
      </c>
      <c r="N42" s="21">
        <f t="shared" si="34"/>
        <v>42.4057</v>
      </c>
      <c r="O42" s="22">
        <f t="shared" si="34"/>
        <v>16443.9674</v>
      </c>
    </row>
    <row r="43" spans="2:15" ht="12" customHeight="1">
      <c r="B43" s="36" t="s">
        <v>80</v>
      </c>
      <c r="C43" s="40" t="s">
        <v>81</v>
      </c>
      <c r="D43" s="21">
        <f aca="true" t="shared" si="35" ref="D43:O43">SUM(D232,D673,D925,D988,D1051)</f>
        <v>57837.1708</v>
      </c>
      <c r="E43" s="21">
        <f t="shared" si="35"/>
        <v>65294.731400000004</v>
      </c>
      <c r="F43" s="21">
        <f t="shared" si="35"/>
        <v>69675.8595</v>
      </c>
      <c r="G43" s="21">
        <f t="shared" si="35"/>
        <v>21026.551</v>
      </c>
      <c r="H43" s="21">
        <f t="shared" si="35"/>
        <v>94027.9646</v>
      </c>
      <c r="I43" s="21">
        <f t="shared" si="35"/>
        <v>45614.043600000005</v>
      </c>
      <c r="J43" s="21">
        <f t="shared" si="35"/>
        <v>0</v>
      </c>
      <c r="K43" s="21">
        <f t="shared" si="35"/>
        <v>0</v>
      </c>
      <c r="L43" s="21">
        <f t="shared" si="35"/>
        <v>295.6527</v>
      </c>
      <c r="M43" s="21">
        <f t="shared" si="35"/>
        <v>65370.2866</v>
      </c>
      <c r="N43" s="21">
        <f t="shared" si="35"/>
        <v>296.3252</v>
      </c>
      <c r="O43" s="22">
        <f t="shared" si="35"/>
        <v>419438.5854</v>
      </c>
    </row>
    <row r="44" spans="2:15" ht="12" customHeight="1">
      <c r="B44" s="36"/>
      <c r="C44" s="40" t="s">
        <v>52</v>
      </c>
      <c r="D44" s="21">
        <f aca="true" t="shared" si="36" ref="D44:O44">SUM(D233,D674,D926,D989,D1052)</f>
        <v>21847.415199999996</v>
      </c>
      <c r="E44" s="21">
        <f t="shared" si="36"/>
        <v>69497.38720000001</v>
      </c>
      <c r="F44" s="21">
        <f t="shared" si="36"/>
        <v>77172.97529999999</v>
      </c>
      <c r="G44" s="21">
        <f t="shared" si="36"/>
        <v>23717.424199999998</v>
      </c>
      <c r="H44" s="21">
        <f t="shared" si="36"/>
        <v>145770.4358</v>
      </c>
      <c r="I44" s="21">
        <f t="shared" si="36"/>
        <v>357.6848</v>
      </c>
      <c r="J44" s="21">
        <f t="shared" si="36"/>
        <v>0</v>
      </c>
      <c r="K44" s="21">
        <f t="shared" si="36"/>
        <v>0</v>
      </c>
      <c r="L44" s="21">
        <f t="shared" si="36"/>
        <v>2030.0231999999999</v>
      </c>
      <c r="M44" s="21">
        <f t="shared" si="36"/>
        <v>63653.451799999995</v>
      </c>
      <c r="N44" s="21">
        <f t="shared" si="36"/>
        <v>0</v>
      </c>
      <c r="O44" s="22">
        <f t="shared" si="36"/>
        <v>404046.7975000001</v>
      </c>
    </row>
    <row r="45" spans="2:15" ht="12" customHeight="1">
      <c r="B45" s="36"/>
      <c r="C45" s="40" t="s">
        <v>53</v>
      </c>
      <c r="D45" s="21">
        <f aca="true" t="shared" si="37" ref="D45:O45">SUM(D234,D675,D927,D990,D1053)</f>
        <v>350662.6151</v>
      </c>
      <c r="E45" s="21">
        <f t="shared" si="37"/>
        <v>28428.7339</v>
      </c>
      <c r="F45" s="21">
        <f t="shared" si="37"/>
        <v>80817.389</v>
      </c>
      <c r="G45" s="21">
        <f t="shared" si="37"/>
        <v>23445.985</v>
      </c>
      <c r="H45" s="21">
        <f t="shared" si="37"/>
        <v>62798.717800000006</v>
      </c>
      <c r="I45" s="21">
        <f t="shared" si="37"/>
        <v>0</v>
      </c>
      <c r="J45" s="21">
        <f t="shared" si="37"/>
        <v>702457.0636999998</v>
      </c>
      <c r="K45" s="21">
        <f t="shared" si="37"/>
        <v>32990.2281</v>
      </c>
      <c r="L45" s="21">
        <f t="shared" si="37"/>
        <v>726.2598</v>
      </c>
      <c r="M45" s="21">
        <f t="shared" si="37"/>
        <v>91790.5145</v>
      </c>
      <c r="N45" s="21">
        <f t="shared" si="37"/>
        <v>680.8699</v>
      </c>
      <c r="O45" s="22">
        <f t="shared" si="37"/>
        <v>1374798.3768</v>
      </c>
    </row>
    <row r="46" spans="2:15" ht="12" customHeight="1">
      <c r="B46" s="36"/>
      <c r="C46" s="40" t="s">
        <v>54</v>
      </c>
      <c r="D46" s="21">
        <f aca="true" t="shared" si="38" ref="D46:O46">SUM(D235,D676,D928,D991,D1054)</f>
        <v>54414.6451</v>
      </c>
      <c r="E46" s="21">
        <f t="shared" si="38"/>
        <v>2375.5397000000003</v>
      </c>
      <c r="F46" s="21">
        <f t="shared" si="38"/>
        <v>8704.1793</v>
      </c>
      <c r="G46" s="21">
        <f t="shared" si="38"/>
        <v>2702.7245000000003</v>
      </c>
      <c r="H46" s="21">
        <f t="shared" si="38"/>
        <v>2640.7981000000004</v>
      </c>
      <c r="I46" s="21">
        <f t="shared" si="38"/>
        <v>0.4312</v>
      </c>
      <c r="J46" s="21">
        <f t="shared" si="38"/>
        <v>2953.1795</v>
      </c>
      <c r="K46" s="21">
        <f t="shared" si="38"/>
        <v>5.7105</v>
      </c>
      <c r="L46" s="21">
        <f t="shared" si="38"/>
        <v>68.4171</v>
      </c>
      <c r="M46" s="21">
        <f t="shared" si="38"/>
        <v>14127.552699999998</v>
      </c>
      <c r="N46" s="21">
        <f t="shared" si="38"/>
        <v>80.3915</v>
      </c>
      <c r="O46" s="22">
        <f t="shared" si="38"/>
        <v>88073.5692</v>
      </c>
    </row>
    <row r="47" spans="2:15" ht="12" customHeight="1">
      <c r="B47" s="36"/>
      <c r="C47" s="40" t="s">
        <v>55</v>
      </c>
      <c r="D47" s="21">
        <f aca="true" t="shared" si="39" ref="D47:O47">SUM(D236,D677,D929,D992,D1055)</f>
        <v>354676.53849999997</v>
      </c>
      <c r="E47" s="21">
        <f t="shared" si="39"/>
        <v>14621.439999999999</v>
      </c>
      <c r="F47" s="21">
        <f t="shared" si="39"/>
        <v>94698.8761</v>
      </c>
      <c r="G47" s="21">
        <f t="shared" si="39"/>
        <v>6627.852000000001</v>
      </c>
      <c r="H47" s="21">
        <f t="shared" si="39"/>
        <v>19241.0456</v>
      </c>
      <c r="I47" s="21">
        <f t="shared" si="39"/>
        <v>0</v>
      </c>
      <c r="J47" s="21">
        <f t="shared" si="39"/>
        <v>30463.7739</v>
      </c>
      <c r="K47" s="21">
        <f t="shared" si="39"/>
        <v>432.0084</v>
      </c>
      <c r="L47" s="21">
        <f t="shared" si="39"/>
        <v>2776.9748</v>
      </c>
      <c r="M47" s="21">
        <f t="shared" si="39"/>
        <v>55524.7148</v>
      </c>
      <c r="N47" s="21">
        <f t="shared" si="39"/>
        <v>0</v>
      </c>
      <c r="O47" s="22">
        <f t="shared" si="39"/>
        <v>579063.2240999999</v>
      </c>
    </row>
    <row r="48" spans="2:15" ht="12" customHeight="1">
      <c r="B48" s="36" t="s">
        <v>82</v>
      </c>
      <c r="C48" s="40" t="s">
        <v>56</v>
      </c>
      <c r="D48" s="21">
        <f aca="true" t="shared" si="40" ref="D48:O48">SUM(D237,D678,D930,D993,D1056)</f>
        <v>311150.03290000005</v>
      </c>
      <c r="E48" s="21">
        <f t="shared" si="40"/>
        <v>9540.9949</v>
      </c>
      <c r="F48" s="21">
        <f t="shared" si="40"/>
        <v>32853.261999999995</v>
      </c>
      <c r="G48" s="21">
        <f t="shared" si="40"/>
        <v>15238.3083</v>
      </c>
      <c r="H48" s="21">
        <f t="shared" si="40"/>
        <v>286.6376</v>
      </c>
      <c r="I48" s="21">
        <f t="shared" si="40"/>
        <v>0</v>
      </c>
      <c r="J48" s="21">
        <f t="shared" si="40"/>
        <v>4153.3241</v>
      </c>
      <c r="K48" s="21">
        <f t="shared" si="40"/>
        <v>19118.8639</v>
      </c>
      <c r="L48" s="21">
        <f t="shared" si="40"/>
        <v>31.6483</v>
      </c>
      <c r="M48" s="21">
        <f t="shared" si="40"/>
        <v>118840.8602</v>
      </c>
      <c r="N48" s="21">
        <f t="shared" si="40"/>
        <v>45968.3431</v>
      </c>
      <c r="O48" s="22">
        <f t="shared" si="40"/>
        <v>557182.2753000001</v>
      </c>
    </row>
    <row r="49" spans="2:15" ht="12" customHeight="1">
      <c r="B49" s="36"/>
      <c r="C49" s="40" t="s">
        <v>63</v>
      </c>
      <c r="D49" s="21">
        <f aca="true" t="shared" si="41" ref="D49:O49">SUM(D238,D679,D931,D994,D1057)</f>
        <v>50887.81700000001</v>
      </c>
      <c r="E49" s="21">
        <f t="shared" si="41"/>
        <v>5168.55</v>
      </c>
      <c r="F49" s="21">
        <f t="shared" si="41"/>
        <v>7097.530600000001</v>
      </c>
      <c r="G49" s="21">
        <f t="shared" si="41"/>
        <v>2330.2961</v>
      </c>
      <c r="H49" s="21">
        <f t="shared" si="41"/>
        <v>11178.9159</v>
      </c>
      <c r="I49" s="21">
        <f t="shared" si="41"/>
        <v>0</v>
      </c>
      <c r="J49" s="21">
        <f t="shared" si="41"/>
        <v>3007.2737999999995</v>
      </c>
      <c r="K49" s="21">
        <f t="shared" si="41"/>
        <v>510.5029</v>
      </c>
      <c r="L49" s="21">
        <f t="shared" si="41"/>
        <v>207.7001</v>
      </c>
      <c r="M49" s="21">
        <f t="shared" si="41"/>
        <v>4923.7395</v>
      </c>
      <c r="N49" s="21">
        <f t="shared" si="41"/>
        <v>2702.4374000000003</v>
      </c>
      <c r="O49" s="22">
        <f t="shared" si="41"/>
        <v>88014.76330000002</v>
      </c>
    </row>
    <row r="50" spans="2:15" ht="12" customHeight="1">
      <c r="B50" s="36"/>
      <c r="C50" s="40" t="s">
        <v>64</v>
      </c>
      <c r="D50" s="21">
        <f aca="true" t="shared" si="42" ref="D50:O50">SUM(D239,D680,D932,D995,D1058)</f>
        <v>14501.744100000002</v>
      </c>
      <c r="E50" s="21">
        <f t="shared" si="42"/>
        <v>3379.1982000000003</v>
      </c>
      <c r="F50" s="21">
        <f t="shared" si="42"/>
        <v>6975.0881</v>
      </c>
      <c r="G50" s="21">
        <f t="shared" si="42"/>
        <v>3391.6007999999997</v>
      </c>
      <c r="H50" s="21">
        <f t="shared" si="42"/>
        <v>12787.328500000003</v>
      </c>
      <c r="I50" s="21">
        <f t="shared" si="42"/>
        <v>179.6511</v>
      </c>
      <c r="J50" s="21">
        <f t="shared" si="42"/>
        <v>91.31009999999999</v>
      </c>
      <c r="K50" s="21">
        <f t="shared" si="42"/>
        <v>5097.362</v>
      </c>
      <c r="L50" s="21">
        <f t="shared" si="42"/>
        <v>3.1186000000000003</v>
      </c>
      <c r="M50" s="21">
        <f t="shared" si="42"/>
        <v>10478.0098</v>
      </c>
      <c r="N50" s="21">
        <f t="shared" si="42"/>
        <v>1274.7552</v>
      </c>
      <c r="O50" s="22">
        <f t="shared" si="42"/>
        <v>58159.16650000001</v>
      </c>
    </row>
    <row r="51" spans="2:15" ht="12" customHeight="1">
      <c r="B51" s="36"/>
      <c r="C51" s="40" t="s">
        <v>65</v>
      </c>
      <c r="D51" s="21">
        <f aca="true" t="shared" si="43" ref="D51:O51">SUM(D240,D681,D933,D996,D1059)</f>
        <v>14730.3721</v>
      </c>
      <c r="E51" s="21">
        <f t="shared" si="43"/>
        <v>2819.1643</v>
      </c>
      <c r="F51" s="21">
        <f t="shared" si="43"/>
        <v>10395.961000000001</v>
      </c>
      <c r="G51" s="21">
        <f t="shared" si="43"/>
        <v>1946.2635</v>
      </c>
      <c r="H51" s="21">
        <f t="shared" si="43"/>
        <v>10352.544999999998</v>
      </c>
      <c r="I51" s="21">
        <f t="shared" si="43"/>
        <v>0.2055</v>
      </c>
      <c r="J51" s="21">
        <f t="shared" si="43"/>
        <v>2135.9459</v>
      </c>
      <c r="K51" s="21">
        <f t="shared" si="43"/>
        <v>2.8394000000000004</v>
      </c>
      <c r="L51" s="21">
        <f t="shared" si="43"/>
        <v>227.9552</v>
      </c>
      <c r="M51" s="21">
        <f t="shared" si="43"/>
        <v>12755.213900000002</v>
      </c>
      <c r="N51" s="21">
        <f t="shared" si="43"/>
        <v>45.4308</v>
      </c>
      <c r="O51" s="22">
        <f t="shared" si="43"/>
        <v>55411.8966</v>
      </c>
    </row>
    <row r="52" spans="2:15" ht="12" customHeight="1">
      <c r="B52" s="36"/>
      <c r="C52" s="40" t="s">
        <v>66</v>
      </c>
      <c r="D52" s="21">
        <f aca="true" t="shared" si="44" ref="D52:O52">SUM(D241,D682,D934,D997,D1060)</f>
        <v>1424.9966</v>
      </c>
      <c r="E52" s="21">
        <f t="shared" si="44"/>
        <v>1785.3287</v>
      </c>
      <c r="F52" s="21">
        <f t="shared" si="44"/>
        <v>508.28529999999995</v>
      </c>
      <c r="G52" s="21">
        <f t="shared" si="44"/>
        <v>251.4016</v>
      </c>
      <c r="H52" s="21">
        <f t="shared" si="44"/>
        <v>1373.4451</v>
      </c>
      <c r="I52" s="21">
        <f t="shared" si="44"/>
        <v>0</v>
      </c>
      <c r="J52" s="21">
        <f t="shared" si="44"/>
        <v>242.0463</v>
      </c>
      <c r="K52" s="21">
        <f t="shared" si="44"/>
        <v>0</v>
      </c>
      <c r="L52" s="21">
        <f t="shared" si="44"/>
        <v>3.3372999999999995</v>
      </c>
      <c r="M52" s="21">
        <f t="shared" si="44"/>
        <v>3082.9975</v>
      </c>
      <c r="N52" s="21">
        <f t="shared" si="44"/>
        <v>2.6108</v>
      </c>
      <c r="O52" s="22">
        <f t="shared" si="44"/>
        <v>8674.4492</v>
      </c>
    </row>
    <row r="53" spans="2:15" ht="12" customHeight="1">
      <c r="B53" s="36" t="s">
        <v>83</v>
      </c>
      <c r="C53" s="40" t="s">
        <v>57</v>
      </c>
      <c r="D53" s="21">
        <f aca="true" t="shared" si="45" ref="D53:O53">SUM(D242,D683,D935,D998,D1061)</f>
        <v>1455.6273</v>
      </c>
      <c r="E53" s="21">
        <f t="shared" si="45"/>
        <v>3512.3755</v>
      </c>
      <c r="F53" s="21">
        <f t="shared" si="45"/>
        <v>5769.156300000001</v>
      </c>
      <c r="G53" s="21">
        <f t="shared" si="45"/>
        <v>8563.2137</v>
      </c>
      <c r="H53" s="21">
        <f t="shared" si="45"/>
        <v>6604.8391</v>
      </c>
      <c r="I53" s="21">
        <f t="shared" si="45"/>
        <v>0</v>
      </c>
      <c r="J53" s="21">
        <f t="shared" si="45"/>
        <v>1605.0716</v>
      </c>
      <c r="K53" s="21">
        <f t="shared" si="45"/>
        <v>0</v>
      </c>
      <c r="L53" s="21">
        <f t="shared" si="45"/>
        <v>1711.7929000000001</v>
      </c>
      <c r="M53" s="21">
        <f t="shared" si="45"/>
        <v>10850.2586</v>
      </c>
      <c r="N53" s="21">
        <f t="shared" si="45"/>
        <v>0.1338</v>
      </c>
      <c r="O53" s="22">
        <f t="shared" si="45"/>
        <v>40072.4688</v>
      </c>
    </row>
    <row r="54" spans="2:15" ht="12" customHeight="1">
      <c r="B54" s="36"/>
      <c r="C54" s="40" t="s">
        <v>96</v>
      </c>
      <c r="D54" s="21">
        <f aca="true" t="shared" si="46" ref="D54:O54">SUM(D243,D684,D936,D999,D1062)</f>
        <v>754.5529</v>
      </c>
      <c r="E54" s="21">
        <f t="shared" si="46"/>
        <v>4872.8929</v>
      </c>
      <c r="F54" s="21">
        <f t="shared" si="46"/>
        <v>11477.5596</v>
      </c>
      <c r="G54" s="21">
        <f t="shared" si="46"/>
        <v>4022.8148</v>
      </c>
      <c r="H54" s="21">
        <f t="shared" si="46"/>
        <v>8483.848</v>
      </c>
      <c r="I54" s="21">
        <f t="shared" si="46"/>
        <v>0</v>
      </c>
      <c r="J54" s="21">
        <f t="shared" si="46"/>
        <v>0</v>
      </c>
      <c r="K54" s="21">
        <f t="shared" si="46"/>
        <v>0</v>
      </c>
      <c r="L54" s="21">
        <f t="shared" si="46"/>
        <v>27.3288</v>
      </c>
      <c r="M54" s="21">
        <f t="shared" si="46"/>
        <v>30813.483</v>
      </c>
      <c r="N54" s="21">
        <f t="shared" si="46"/>
        <v>1.7272</v>
      </c>
      <c r="O54" s="22">
        <f t="shared" si="46"/>
        <v>60454.207200000004</v>
      </c>
    </row>
    <row r="55" spans="2:15" ht="12" customHeight="1">
      <c r="B55" s="36"/>
      <c r="C55" s="41" t="s">
        <v>58</v>
      </c>
      <c r="D55" s="25">
        <f aca="true" t="shared" si="47" ref="D55:O55">SUM(D244,D685,D937,D1000,D1063)</f>
        <v>55542.3104</v>
      </c>
      <c r="E55" s="25">
        <f t="shared" si="47"/>
        <v>23765.1621</v>
      </c>
      <c r="F55" s="25">
        <f t="shared" si="47"/>
        <v>25500.2866</v>
      </c>
      <c r="G55" s="25">
        <f t="shared" si="47"/>
        <v>11548.727700000001</v>
      </c>
      <c r="H55" s="25">
        <f t="shared" si="47"/>
        <v>36479.066100000004</v>
      </c>
      <c r="I55" s="25">
        <f t="shared" si="47"/>
        <v>75.4513</v>
      </c>
      <c r="J55" s="25">
        <f t="shared" si="47"/>
        <v>3035.7904</v>
      </c>
      <c r="K55" s="25">
        <f t="shared" si="47"/>
        <v>317.6467</v>
      </c>
      <c r="L55" s="25">
        <f t="shared" si="47"/>
        <v>386.7244</v>
      </c>
      <c r="M55" s="25">
        <f t="shared" si="47"/>
        <v>27580.621</v>
      </c>
      <c r="N55" s="25">
        <f t="shared" si="47"/>
        <v>362.1135</v>
      </c>
      <c r="O55" s="26">
        <f t="shared" si="47"/>
        <v>184593.9002</v>
      </c>
    </row>
    <row r="56" spans="2:15" ht="12" customHeight="1">
      <c r="B56" s="38"/>
      <c r="C56" s="44" t="s">
        <v>69</v>
      </c>
      <c r="D56" s="25">
        <f aca="true" t="shared" si="48" ref="D56:O56">SUM(D245,D686,D938,D1001,D1064)</f>
        <v>1291738.4403000004</v>
      </c>
      <c r="E56" s="25">
        <f t="shared" si="48"/>
        <v>239853.9811</v>
      </c>
      <c r="F56" s="25">
        <f t="shared" si="48"/>
        <v>432133.28529999993</v>
      </c>
      <c r="G56" s="25">
        <f t="shared" si="48"/>
        <v>128389.04620000001</v>
      </c>
      <c r="H56" s="25">
        <f t="shared" si="48"/>
        <v>420189.4672000001</v>
      </c>
      <c r="I56" s="25">
        <f t="shared" si="48"/>
        <v>46231.65790000001</v>
      </c>
      <c r="J56" s="25">
        <f t="shared" si="48"/>
        <v>750288.1545999999</v>
      </c>
      <c r="K56" s="25">
        <f t="shared" si="48"/>
        <v>58475.1619</v>
      </c>
      <c r="L56" s="25">
        <f t="shared" si="48"/>
        <v>8580.3887</v>
      </c>
      <c r="M56" s="25">
        <f t="shared" si="48"/>
        <v>511283.6496999999</v>
      </c>
      <c r="N56" s="25">
        <f t="shared" si="48"/>
        <v>51533.0559</v>
      </c>
      <c r="O56" s="26">
        <f t="shared" si="48"/>
        <v>3938696.2887999997</v>
      </c>
    </row>
    <row r="57" spans="2:15" ht="12" customHeight="1">
      <c r="B57" s="36"/>
      <c r="C57" s="37" t="s">
        <v>84</v>
      </c>
      <c r="D57" s="19">
        <f aca="true" t="shared" si="49" ref="D57:O57">SUM(D246,D687,D939,D1002,D1065)</f>
        <v>612700.1079999999</v>
      </c>
      <c r="E57" s="19">
        <f t="shared" si="49"/>
        <v>261763.0418</v>
      </c>
      <c r="F57" s="19">
        <f t="shared" si="49"/>
        <v>194054.86749999996</v>
      </c>
      <c r="G57" s="19">
        <f t="shared" si="49"/>
        <v>44989.50480000001</v>
      </c>
      <c r="H57" s="19">
        <f t="shared" si="49"/>
        <v>70829.619</v>
      </c>
      <c r="I57" s="19">
        <f t="shared" si="49"/>
        <v>2769.7438</v>
      </c>
      <c r="J57" s="19">
        <f t="shared" si="49"/>
        <v>12429.2911</v>
      </c>
      <c r="K57" s="19">
        <f t="shared" si="49"/>
        <v>522.1036</v>
      </c>
      <c r="L57" s="19">
        <f t="shared" si="49"/>
        <v>819.2920000000001</v>
      </c>
      <c r="M57" s="19">
        <f t="shared" si="49"/>
        <v>47736.0848</v>
      </c>
      <c r="N57" s="19">
        <f t="shared" si="49"/>
        <v>100831.031</v>
      </c>
      <c r="O57" s="20">
        <f t="shared" si="49"/>
        <v>1349444.6874000002</v>
      </c>
    </row>
    <row r="58" spans="2:15" ht="12" customHeight="1">
      <c r="B58" s="36" t="s">
        <v>85</v>
      </c>
      <c r="C58" s="37" t="s">
        <v>86</v>
      </c>
      <c r="D58" s="21">
        <f aca="true" t="shared" si="50" ref="D58:O58">SUM(D247,D688,D940,D1003,D1066)</f>
        <v>197730.837</v>
      </c>
      <c r="E58" s="21">
        <f t="shared" si="50"/>
        <v>8887.7627</v>
      </c>
      <c r="F58" s="21">
        <f t="shared" si="50"/>
        <v>12845.660199999998</v>
      </c>
      <c r="G58" s="21">
        <f t="shared" si="50"/>
        <v>170.8701</v>
      </c>
      <c r="H58" s="21">
        <f t="shared" si="50"/>
        <v>12297.7561</v>
      </c>
      <c r="I58" s="21">
        <f t="shared" si="50"/>
        <v>0</v>
      </c>
      <c r="J58" s="21">
        <f t="shared" si="50"/>
        <v>1276.6833000000001</v>
      </c>
      <c r="K58" s="21">
        <f t="shared" si="50"/>
        <v>0</v>
      </c>
      <c r="L58" s="21">
        <f t="shared" si="50"/>
        <v>0</v>
      </c>
      <c r="M58" s="21">
        <f t="shared" si="50"/>
        <v>32558.4536</v>
      </c>
      <c r="N58" s="21">
        <f t="shared" si="50"/>
        <v>9137.5952</v>
      </c>
      <c r="O58" s="22">
        <f t="shared" si="50"/>
        <v>274905.61819999997</v>
      </c>
    </row>
    <row r="59" spans="2:15" ht="12" customHeight="1">
      <c r="B59" s="36"/>
      <c r="C59" s="37" t="s">
        <v>87</v>
      </c>
      <c r="D59" s="21">
        <f aca="true" t="shared" si="51" ref="D59:O59">SUM(D248,D689,D941,D1004,D1067)</f>
        <v>276081.6677</v>
      </c>
      <c r="E59" s="21">
        <f t="shared" si="51"/>
        <v>20928.223299999998</v>
      </c>
      <c r="F59" s="21">
        <f t="shared" si="51"/>
        <v>6567.9045</v>
      </c>
      <c r="G59" s="21">
        <f t="shared" si="51"/>
        <v>101.4005</v>
      </c>
      <c r="H59" s="21">
        <f t="shared" si="51"/>
        <v>9.1594</v>
      </c>
      <c r="I59" s="21">
        <f t="shared" si="51"/>
        <v>0</v>
      </c>
      <c r="J59" s="21">
        <f t="shared" si="51"/>
        <v>0</v>
      </c>
      <c r="K59" s="21">
        <f t="shared" si="51"/>
        <v>0</v>
      </c>
      <c r="L59" s="21">
        <f t="shared" si="51"/>
        <v>0.0738</v>
      </c>
      <c r="M59" s="21">
        <f t="shared" si="51"/>
        <v>1657.1959</v>
      </c>
      <c r="N59" s="21">
        <f t="shared" si="51"/>
        <v>50084.280300000006</v>
      </c>
      <c r="O59" s="22">
        <f t="shared" si="51"/>
        <v>355429.90540000005</v>
      </c>
    </row>
    <row r="60" spans="2:15" ht="12" customHeight="1">
      <c r="B60" s="36" t="s">
        <v>88</v>
      </c>
      <c r="C60" s="37" t="s">
        <v>89</v>
      </c>
      <c r="D60" s="21">
        <f aca="true" t="shared" si="52" ref="D60:O60">SUM(D249,D690,D942,D1005,D1068)</f>
        <v>11818.3546</v>
      </c>
      <c r="E60" s="21">
        <f t="shared" si="52"/>
        <v>3064.0930000000003</v>
      </c>
      <c r="F60" s="21">
        <f t="shared" si="52"/>
        <v>1127.3531</v>
      </c>
      <c r="G60" s="21">
        <f t="shared" si="52"/>
        <v>258.6003</v>
      </c>
      <c r="H60" s="21">
        <f t="shared" si="52"/>
        <v>456.22919999999993</v>
      </c>
      <c r="I60" s="21">
        <f t="shared" si="52"/>
        <v>2.0524999999999998</v>
      </c>
      <c r="J60" s="21">
        <f t="shared" si="52"/>
        <v>370.44030000000004</v>
      </c>
      <c r="K60" s="21">
        <f t="shared" si="52"/>
        <v>1.3775</v>
      </c>
      <c r="L60" s="21">
        <f t="shared" si="52"/>
        <v>0.2459</v>
      </c>
      <c r="M60" s="21">
        <f t="shared" si="52"/>
        <v>202.2343</v>
      </c>
      <c r="N60" s="21">
        <f t="shared" si="52"/>
        <v>3476.9205</v>
      </c>
      <c r="O60" s="22">
        <f t="shared" si="52"/>
        <v>20777.901200000004</v>
      </c>
    </row>
    <row r="61" spans="2:15" ht="12" customHeight="1">
      <c r="B61" s="36"/>
      <c r="C61" s="37" t="s">
        <v>90</v>
      </c>
      <c r="D61" s="21">
        <f aca="true" t="shared" si="53" ref="D61:O61">SUM(D250,D691,D943,D1006,D1069)</f>
        <v>41443.56650000001</v>
      </c>
      <c r="E61" s="21">
        <f t="shared" si="53"/>
        <v>1891.2609</v>
      </c>
      <c r="F61" s="21">
        <f t="shared" si="53"/>
        <v>3534.3917</v>
      </c>
      <c r="G61" s="21">
        <f t="shared" si="53"/>
        <v>0.7574</v>
      </c>
      <c r="H61" s="21">
        <f t="shared" si="53"/>
        <v>3958.7257</v>
      </c>
      <c r="I61" s="21">
        <f t="shared" si="53"/>
        <v>0</v>
      </c>
      <c r="J61" s="21">
        <f t="shared" si="53"/>
        <v>0</v>
      </c>
      <c r="K61" s="21">
        <f t="shared" si="53"/>
        <v>0</v>
      </c>
      <c r="L61" s="21">
        <f t="shared" si="53"/>
        <v>0</v>
      </c>
      <c r="M61" s="21">
        <f t="shared" si="53"/>
        <v>3190.6796000000004</v>
      </c>
      <c r="N61" s="21">
        <f t="shared" si="53"/>
        <v>3083.6503</v>
      </c>
      <c r="O61" s="22">
        <f t="shared" si="53"/>
        <v>57103.0321</v>
      </c>
    </row>
    <row r="62" spans="2:15" ht="12" customHeight="1">
      <c r="B62" s="36" t="s">
        <v>75</v>
      </c>
      <c r="C62" s="37" t="s">
        <v>91</v>
      </c>
      <c r="D62" s="21">
        <f aca="true" t="shared" si="54" ref="D62:O62">SUM(D251,D692,D944,D1007,D1070)</f>
        <v>2232.04</v>
      </c>
      <c r="E62" s="21">
        <f t="shared" si="54"/>
        <v>602.878</v>
      </c>
      <c r="F62" s="21">
        <f t="shared" si="54"/>
        <v>48.75</v>
      </c>
      <c r="G62" s="21">
        <f t="shared" si="54"/>
        <v>0</v>
      </c>
      <c r="H62" s="21">
        <f t="shared" si="54"/>
        <v>0</v>
      </c>
      <c r="I62" s="21">
        <f t="shared" si="54"/>
        <v>0</v>
      </c>
      <c r="J62" s="21">
        <f t="shared" si="54"/>
        <v>0</v>
      </c>
      <c r="K62" s="21">
        <f t="shared" si="54"/>
        <v>0</v>
      </c>
      <c r="L62" s="21">
        <f t="shared" si="54"/>
        <v>0</v>
      </c>
      <c r="M62" s="21">
        <f t="shared" si="54"/>
        <v>0</v>
      </c>
      <c r="N62" s="21">
        <f t="shared" si="54"/>
        <v>0</v>
      </c>
      <c r="O62" s="22">
        <f t="shared" si="54"/>
        <v>2883.668</v>
      </c>
    </row>
    <row r="63" spans="2:15" ht="12" customHeight="1">
      <c r="B63" s="36"/>
      <c r="C63" s="45" t="s">
        <v>92</v>
      </c>
      <c r="D63" s="25">
        <f aca="true" t="shared" si="55" ref="D63:O63">SUM(D252,D693,D945,D1008,D1071)</f>
        <v>52902.960999999996</v>
      </c>
      <c r="E63" s="25">
        <f t="shared" si="55"/>
        <v>36976.432100000005</v>
      </c>
      <c r="F63" s="25">
        <f t="shared" si="55"/>
        <v>25825.0729</v>
      </c>
      <c r="G63" s="25">
        <f t="shared" si="55"/>
        <v>15427.2861</v>
      </c>
      <c r="H63" s="25">
        <f t="shared" si="55"/>
        <v>10746.6258</v>
      </c>
      <c r="I63" s="25">
        <f t="shared" si="55"/>
        <v>8678.6625</v>
      </c>
      <c r="J63" s="25">
        <f t="shared" si="55"/>
        <v>3.846</v>
      </c>
      <c r="K63" s="25">
        <f t="shared" si="55"/>
        <v>0</v>
      </c>
      <c r="L63" s="25">
        <f t="shared" si="55"/>
        <v>5.966399999999999</v>
      </c>
      <c r="M63" s="25">
        <f t="shared" si="55"/>
        <v>3878.1874999999995</v>
      </c>
      <c r="N63" s="25">
        <f t="shared" si="55"/>
        <v>2106.478</v>
      </c>
      <c r="O63" s="26">
        <f t="shared" si="55"/>
        <v>156551.5183</v>
      </c>
    </row>
    <row r="64" spans="2:15" ht="12" customHeight="1">
      <c r="B64" s="38"/>
      <c r="C64" s="44" t="s">
        <v>69</v>
      </c>
      <c r="D64" s="23">
        <f aca="true" t="shared" si="56" ref="D64:O64">SUM(D253,D694,D946,D1009,D1072)</f>
        <v>1194909.5348</v>
      </c>
      <c r="E64" s="23">
        <f t="shared" si="56"/>
        <v>334113.6918</v>
      </c>
      <c r="F64" s="23">
        <f t="shared" si="56"/>
        <v>244003.9999</v>
      </c>
      <c r="G64" s="23">
        <f t="shared" si="56"/>
        <v>60948.41920000001</v>
      </c>
      <c r="H64" s="23">
        <f t="shared" si="56"/>
        <v>98298.1152</v>
      </c>
      <c r="I64" s="23">
        <f t="shared" si="56"/>
        <v>11450.458799999999</v>
      </c>
      <c r="J64" s="23">
        <f t="shared" si="56"/>
        <v>14080.260699999999</v>
      </c>
      <c r="K64" s="23">
        <f t="shared" si="56"/>
        <v>523.4811000000001</v>
      </c>
      <c r="L64" s="23">
        <f t="shared" si="56"/>
        <v>825.5781000000002</v>
      </c>
      <c r="M64" s="23">
        <f t="shared" si="56"/>
        <v>89222.83570000001</v>
      </c>
      <c r="N64" s="23">
        <f t="shared" si="56"/>
        <v>168719.9553</v>
      </c>
      <c r="O64" s="24">
        <f t="shared" si="56"/>
        <v>2217096.3306</v>
      </c>
    </row>
    <row r="65" spans="2:15" ht="12" customHeight="1">
      <c r="B65" s="56" t="s">
        <v>93</v>
      </c>
      <c r="C65" s="57"/>
      <c r="D65" s="27">
        <f aca="true" t="shared" si="57" ref="D65:O65">SUM(D254,D695,D947,D1010,D1073)</f>
        <v>9435976.7784</v>
      </c>
      <c r="E65" s="27">
        <f t="shared" si="57"/>
        <v>2470024.2411999996</v>
      </c>
      <c r="F65" s="27">
        <f t="shared" si="57"/>
        <v>1640207.328</v>
      </c>
      <c r="G65" s="27">
        <f t="shared" si="57"/>
        <v>362038.2168</v>
      </c>
      <c r="H65" s="27">
        <f t="shared" si="57"/>
        <v>768793.3236000002</v>
      </c>
      <c r="I65" s="28">
        <f t="shared" si="57"/>
        <v>70413.2132</v>
      </c>
      <c r="J65" s="27">
        <f t="shared" si="57"/>
        <v>5819042.635499999</v>
      </c>
      <c r="K65" s="27">
        <f t="shared" si="57"/>
        <v>72270.6878</v>
      </c>
      <c r="L65" s="27">
        <f t="shared" si="57"/>
        <v>14212.6236</v>
      </c>
      <c r="M65" s="27">
        <f t="shared" si="57"/>
        <v>1666633.7066999997</v>
      </c>
      <c r="N65" s="27">
        <f t="shared" si="57"/>
        <v>1092157.5592</v>
      </c>
      <c r="O65" s="29">
        <f t="shared" si="57"/>
        <v>23411770.313999996</v>
      </c>
    </row>
    <row r="66" spans="2:8" ht="12" customHeight="1">
      <c r="B66" s="4"/>
      <c r="C66" s="4"/>
      <c r="D66" s="5"/>
      <c r="E66" s="5"/>
      <c r="F66" s="5"/>
      <c r="G66" s="5"/>
      <c r="H66" s="5"/>
    </row>
    <row r="67" spans="2:59" ht="13.5" customHeight="1">
      <c r="B67" s="12"/>
      <c r="C67" s="13" t="s">
        <v>15</v>
      </c>
      <c r="D67" s="46" t="s">
        <v>17</v>
      </c>
      <c r="E67" s="47"/>
      <c r="H67" s="3"/>
      <c r="BF67" s="6"/>
      <c r="BG67" s="3"/>
    </row>
    <row r="68" spans="3:59" ht="13.5" customHeight="1">
      <c r="C68" s="8"/>
      <c r="O68" s="7" t="str">
        <f>$O$5</f>
        <v>(３日間調査　単位：トン）</v>
      </c>
      <c r="BG68" s="3"/>
    </row>
    <row r="69" spans="2:15" s="11" customFormat="1" ht="15.75" customHeight="1">
      <c r="B69" s="9"/>
      <c r="C69" s="10" t="s">
        <v>6</v>
      </c>
      <c r="D69" s="48" t="s">
        <v>10</v>
      </c>
      <c r="E69" s="48" t="s">
        <v>1</v>
      </c>
      <c r="F69" s="48" t="s">
        <v>5</v>
      </c>
      <c r="G69" s="48" t="s">
        <v>2</v>
      </c>
      <c r="H69" s="54" t="s">
        <v>8</v>
      </c>
      <c r="I69" s="50" t="s">
        <v>3</v>
      </c>
      <c r="J69" s="50" t="s">
        <v>4</v>
      </c>
      <c r="K69" s="55" t="s">
        <v>9</v>
      </c>
      <c r="L69" s="50" t="s">
        <v>11</v>
      </c>
      <c r="M69" s="50" t="s">
        <v>12</v>
      </c>
      <c r="N69" s="50" t="s">
        <v>13</v>
      </c>
      <c r="O69" s="52" t="s">
        <v>14</v>
      </c>
    </row>
    <row r="70" spans="2:15" s="11" customFormat="1" ht="15.75" customHeight="1">
      <c r="B70" s="32" t="s">
        <v>7</v>
      </c>
      <c r="C70" s="33"/>
      <c r="D70" s="49"/>
      <c r="E70" s="49"/>
      <c r="F70" s="49"/>
      <c r="G70" s="49"/>
      <c r="H70" s="49"/>
      <c r="I70" s="51"/>
      <c r="J70" s="51"/>
      <c r="K70" s="51"/>
      <c r="L70" s="51"/>
      <c r="M70" s="51"/>
      <c r="N70" s="51"/>
      <c r="O70" s="53"/>
    </row>
    <row r="71" spans="2:15" ht="12" customHeight="1">
      <c r="B71" s="34"/>
      <c r="C71" s="35" t="s">
        <v>34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20">
        <f aca="true" t="shared" si="58" ref="O71:O76">SUM(D71:N71)</f>
        <v>0</v>
      </c>
    </row>
    <row r="72" spans="2:15" ht="12" customHeight="1">
      <c r="B72" s="36" t="s">
        <v>67</v>
      </c>
      <c r="C72" s="37" t="s">
        <v>35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2">
        <f t="shared" si="58"/>
        <v>0</v>
      </c>
    </row>
    <row r="73" spans="2:15" ht="12" customHeight="1">
      <c r="B73" s="36"/>
      <c r="C73" s="37" t="s">
        <v>36</v>
      </c>
      <c r="D73" s="21">
        <v>357.1489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2">
        <f t="shared" si="58"/>
        <v>357.1489</v>
      </c>
    </row>
    <row r="74" spans="2:15" ht="12" customHeight="1">
      <c r="B74" s="36"/>
      <c r="C74" s="37" t="s">
        <v>94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2">
        <f t="shared" si="58"/>
        <v>0</v>
      </c>
    </row>
    <row r="75" spans="2:15" ht="12" customHeight="1">
      <c r="B75" s="36"/>
      <c r="C75" s="37" t="s">
        <v>37</v>
      </c>
      <c r="D75" s="21">
        <v>10</v>
      </c>
      <c r="E75" s="21">
        <v>0</v>
      </c>
      <c r="F75" s="21">
        <v>5.4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2">
        <f t="shared" si="58"/>
        <v>15.4</v>
      </c>
    </row>
    <row r="76" spans="2:15" ht="12" customHeight="1">
      <c r="B76" s="36" t="s">
        <v>68</v>
      </c>
      <c r="C76" s="37" t="s">
        <v>38</v>
      </c>
      <c r="D76" s="21">
        <v>0</v>
      </c>
      <c r="E76" s="21">
        <v>22.061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2">
        <f t="shared" si="58"/>
        <v>22.061</v>
      </c>
    </row>
    <row r="77" spans="2:15" ht="12" customHeight="1">
      <c r="B77" s="38"/>
      <c r="C77" s="39" t="s">
        <v>69</v>
      </c>
      <c r="D77" s="23">
        <f aca="true" t="shared" si="59" ref="D77:O77">SUM(D71:D76)</f>
        <v>367.1489</v>
      </c>
      <c r="E77" s="23">
        <f t="shared" si="59"/>
        <v>22.061</v>
      </c>
      <c r="F77" s="23">
        <f t="shared" si="59"/>
        <v>5.4</v>
      </c>
      <c r="G77" s="23">
        <f t="shared" si="59"/>
        <v>0</v>
      </c>
      <c r="H77" s="23">
        <f t="shared" si="59"/>
        <v>0</v>
      </c>
      <c r="I77" s="23">
        <f t="shared" si="59"/>
        <v>0</v>
      </c>
      <c r="J77" s="23">
        <f t="shared" si="59"/>
        <v>0</v>
      </c>
      <c r="K77" s="23">
        <f t="shared" si="59"/>
        <v>0</v>
      </c>
      <c r="L77" s="23">
        <f t="shared" si="59"/>
        <v>0</v>
      </c>
      <c r="M77" s="23">
        <f t="shared" si="59"/>
        <v>0</v>
      </c>
      <c r="N77" s="23">
        <f t="shared" si="59"/>
        <v>0</v>
      </c>
      <c r="O77" s="24">
        <f t="shared" si="59"/>
        <v>394.6099</v>
      </c>
    </row>
    <row r="78" spans="2:15" ht="12" customHeight="1">
      <c r="B78" s="36"/>
      <c r="C78" s="40" t="s">
        <v>39</v>
      </c>
      <c r="D78" s="21">
        <v>3389.9797</v>
      </c>
      <c r="E78" s="21">
        <v>3592.3639</v>
      </c>
      <c r="F78" s="21">
        <v>2578.4444</v>
      </c>
      <c r="G78" s="21">
        <v>533.7262</v>
      </c>
      <c r="H78" s="21">
        <v>225.4159</v>
      </c>
      <c r="I78" s="21">
        <v>10.308</v>
      </c>
      <c r="J78" s="21">
        <v>0</v>
      </c>
      <c r="K78" s="21">
        <v>0</v>
      </c>
      <c r="L78" s="21">
        <v>0.6726</v>
      </c>
      <c r="M78" s="21">
        <v>22.6111</v>
      </c>
      <c r="N78" s="21">
        <v>0</v>
      </c>
      <c r="O78" s="22">
        <f aca="true" t="shared" si="60" ref="O78:O101">SUM(D78:N78)</f>
        <v>10353.5218</v>
      </c>
    </row>
    <row r="79" spans="2:15" ht="12" customHeight="1">
      <c r="B79" s="36"/>
      <c r="C79" s="40" t="s">
        <v>97</v>
      </c>
      <c r="D79" s="21">
        <v>954.7516</v>
      </c>
      <c r="E79" s="21">
        <v>2681.2601</v>
      </c>
      <c r="F79" s="21">
        <v>1120.7181</v>
      </c>
      <c r="G79" s="21">
        <v>56.7617</v>
      </c>
      <c r="H79" s="21">
        <v>13.9135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2">
        <f>SUM(D79:N79)</f>
        <v>4827.405</v>
      </c>
    </row>
    <row r="80" spans="2:15" ht="12" customHeight="1">
      <c r="B80" s="36"/>
      <c r="C80" s="40" t="s">
        <v>59</v>
      </c>
      <c r="D80" s="21">
        <v>362.1183</v>
      </c>
      <c r="E80" s="21">
        <v>129.17</v>
      </c>
      <c r="F80" s="21">
        <v>5.5959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1.7057</v>
      </c>
      <c r="N80" s="21">
        <v>0</v>
      </c>
      <c r="O80" s="22">
        <f>SUM(D80:N80)</f>
        <v>498.58989999999994</v>
      </c>
    </row>
    <row r="81" spans="2:15" ht="12" customHeight="1">
      <c r="B81" s="36"/>
      <c r="C81" s="40" t="s">
        <v>40</v>
      </c>
      <c r="D81" s="21">
        <v>650.9688</v>
      </c>
      <c r="E81" s="21">
        <v>108.3465</v>
      </c>
      <c r="F81" s="21">
        <v>150</v>
      </c>
      <c r="G81" s="21">
        <v>6.15</v>
      </c>
      <c r="H81" s="21">
        <v>0</v>
      </c>
      <c r="I81" s="21">
        <v>0</v>
      </c>
      <c r="J81" s="21">
        <v>30</v>
      </c>
      <c r="K81" s="21">
        <v>0</v>
      </c>
      <c r="L81" s="21">
        <v>0</v>
      </c>
      <c r="M81" s="21">
        <v>0</v>
      </c>
      <c r="N81" s="21">
        <v>0</v>
      </c>
      <c r="O81" s="22">
        <f t="shared" si="60"/>
        <v>945.4653</v>
      </c>
    </row>
    <row r="82" spans="2:15" ht="12" customHeight="1">
      <c r="B82" s="36"/>
      <c r="C82" s="40" t="s">
        <v>41</v>
      </c>
      <c r="D82" s="21">
        <v>0</v>
      </c>
      <c r="E82" s="21">
        <v>52.9158</v>
      </c>
      <c r="F82" s="21">
        <v>162.2622</v>
      </c>
      <c r="G82" s="21">
        <v>0</v>
      </c>
      <c r="H82" s="21">
        <v>0</v>
      </c>
      <c r="I82" s="21">
        <v>0</v>
      </c>
      <c r="J82" s="21">
        <v>8.4431</v>
      </c>
      <c r="K82" s="21">
        <v>0</v>
      </c>
      <c r="L82" s="21">
        <v>0</v>
      </c>
      <c r="M82" s="21">
        <v>103.7632</v>
      </c>
      <c r="N82" s="21">
        <v>0</v>
      </c>
      <c r="O82" s="22">
        <f t="shared" si="60"/>
        <v>327.3843</v>
      </c>
    </row>
    <row r="83" spans="2:15" ht="12" customHeight="1">
      <c r="B83" s="36" t="s">
        <v>70</v>
      </c>
      <c r="C83" s="40" t="s">
        <v>71</v>
      </c>
      <c r="D83" s="21">
        <v>3796.9391</v>
      </c>
      <c r="E83" s="21">
        <v>21407.4192</v>
      </c>
      <c r="F83" s="21">
        <v>1859.2476</v>
      </c>
      <c r="G83" s="21">
        <v>269.7929</v>
      </c>
      <c r="H83" s="21">
        <v>0</v>
      </c>
      <c r="I83" s="21">
        <v>0</v>
      </c>
      <c r="J83" s="21">
        <v>24.8549</v>
      </c>
      <c r="K83" s="21">
        <v>0</v>
      </c>
      <c r="L83" s="21">
        <v>0</v>
      </c>
      <c r="M83" s="21">
        <v>26.483</v>
      </c>
      <c r="N83" s="21">
        <v>575.884</v>
      </c>
      <c r="O83" s="22">
        <f t="shared" si="60"/>
        <v>27960.6207</v>
      </c>
    </row>
    <row r="84" spans="2:15" ht="12" customHeight="1">
      <c r="B84" s="36"/>
      <c r="C84" s="40" t="s">
        <v>72</v>
      </c>
      <c r="D84" s="21">
        <v>45.628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168.3512</v>
      </c>
      <c r="N84" s="21">
        <v>0</v>
      </c>
      <c r="O84" s="22">
        <f t="shared" si="60"/>
        <v>213.9792</v>
      </c>
    </row>
    <row r="85" spans="1:15" ht="12" customHeight="1">
      <c r="A85" s="18"/>
      <c r="B85" s="36"/>
      <c r="C85" s="40" t="s">
        <v>60</v>
      </c>
      <c r="D85" s="21">
        <v>18697.5814</v>
      </c>
      <c r="E85" s="21">
        <v>3807.4842</v>
      </c>
      <c r="F85" s="21">
        <v>915.2834</v>
      </c>
      <c r="G85" s="21">
        <v>767.0781</v>
      </c>
      <c r="H85" s="21">
        <v>0.429</v>
      </c>
      <c r="I85" s="21">
        <v>0</v>
      </c>
      <c r="J85" s="21">
        <v>2.88</v>
      </c>
      <c r="K85" s="21">
        <v>1.12</v>
      </c>
      <c r="L85" s="21">
        <v>0</v>
      </c>
      <c r="M85" s="21">
        <v>1650.0784</v>
      </c>
      <c r="N85" s="21">
        <v>596.2101</v>
      </c>
      <c r="O85" s="22">
        <f t="shared" si="60"/>
        <v>26438.144599999996</v>
      </c>
    </row>
    <row r="86" spans="2:15" ht="12" customHeight="1">
      <c r="B86" s="36"/>
      <c r="C86" s="40" t="s">
        <v>98</v>
      </c>
      <c r="D86" s="21">
        <v>35.1608</v>
      </c>
      <c r="E86" s="21">
        <v>15.1743</v>
      </c>
      <c r="F86" s="21">
        <v>0</v>
      </c>
      <c r="G86" s="21">
        <v>0</v>
      </c>
      <c r="H86" s="21">
        <v>0.1219</v>
      </c>
      <c r="I86" s="21">
        <v>0</v>
      </c>
      <c r="J86" s="21">
        <v>0</v>
      </c>
      <c r="K86" s="21">
        <v>0</v>
      </c>
      <c r="L86" s="21">
        <v>0</v>
      </c>
      <c r="M86" s="21">
        <v>150.7966</v>
      </c>
      <c r="N86" s="21">
        <v>0</v>
      </c>
      <c r="O86" s="22">
        <f t="shared" si="60"/>
        <v>201.2536</v>
      </c>
    </row>
    <row r="87" spans="2:15" ht="12" customHeight="1">
      <c r="B87" s="36"/>
      <c r="C87" s="40" t="s">
        <v>42</v>
      </c>
      <c r="D87" s="21">
        <v>1124.4375</v>
      </c>
      <c r="E87" s="21">
        <v>838.3699</v>
      </c>
      <c r="F87" s="21">
        <v>111.0817</v>
      </c>
      <c r="G87" s="21">
        <v>109.6842</v>
      </c>
      <c r="H87" s="21">
        <v>0</v>
      </c>
      <c r="I87" s="21">
        <v>0</v>
      </c>
      <c r="J87" s="21">
        <v>252.1136</v>
      </c>
      <c r="K87" s="21">
        <v>0</v>
      </c>
      <c r="L87" s="21">
        <v>0</v>
      </c>
      <c r="M87" s="21">
        <v>4.7444</v>
      </c>
      <c r="N87" s="21">
        <v>0</v>
      </c>
      <c r="O87" s="22">
        <f t="shared" si="60"/>
        <v>2440.4313000000006</v>
      </c>
    </row>
    <row r="88" spans="2:15" ht="12" customHeight="1">
      <c r="B88" s="36"/>
      <c r="C88" s="40" t="s">
        <v>43</v>
      </c>
      <c r="D88" s="21">
        <v>91.1248</v>
      </c>
      <c r="E88" s="21">
        <v>94.1705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2">
        <f t="shared" si="60"/>
        <v>185.2953</v>
      </c>
    </row>
    <row r="89" spans="2:15" ht="12" customHeight="1">
      <c r="B89" s="36" t="s">
        <v>73</v>
      </c>
      <c r="C89" s="40" t="s">
        <v>95</v>
      </c>
      <c r="D89" s="21">
        <v>0</v>
      </c>
      <c r="E89" s="21">
        <v>0</v>
      </c>
      <c r="F89" s="21">
        <v>0.9257</v>
      </c>
      <c r="G89" s="21">
        <v>0</v>
      </c>
      <c r="H89" s="21">
        <v>0.1543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2">
        <f t="shared" si="60"/>
        <v>1.08</v>
      </c>
    </row>
    <row r="90" spans="2:15" ht="12" customHeight="1">
      <c r="B90" s="36"/>
      <c r="C90" s="40" t="s">
        <v>44</v>
      </c>
      <c r="D90" s="21">
        <v>1077.0191</v>
      </c>
      <c r="E90" s="21">
        <v>955.0169</v>
      </c>
      <c r="F90" s="21">
        <v>597.9358</v>
      </c>
      <c r="G90" s="21">
        <v>90.5597</v>
      </c>
      <c r="H90" s="21">
        <v>0</v>
      </c>
      <c r="I90" s="21">
        <v>0</v>
      </c>
      <c r="J90" s="21">
        <v>150.0679</v>
      </c>
      <c r="K90" s="21">
        <v>0</v>
      </c>
      <c r="L90" s="21">
        <v>0</v>
      </c>
      <c r="M90" s="21">
        <v>720.4436</v>
      </c>
      <c r="N90" s="21">
        <v>0</v>
      </c>
      <c r="O90" s="22">
        <f t="shared" si="60"/>
        <v>3591.043</v>
      </c>
    </row>
    <row r="91" spans="2:15" ht="12" customHeight="1">
      <c r="B91" s="36"/>
      <c r="C91" s="40" t="s">
        <v>61</v>
      </c>
      <c r="D91" s="21">
        <v>1760.8905</v>
      </c>
      <c r="E91" s="21">
        <v>586.0654</v>
      </c>
      <c r="F91" s="21">
        <v>351.1812</v>
      </c>
      <c r="G91" s="21">
        <v>0</v>
      </c>
      <c r="H91" s="21">
        <v>0</v>
      </c>
      <c r="I91" s="21">
        <v>0</v>
      </c>
      <c r="J91" s="21">
        <v>7.9888</v>
      </c>
      <c r="K91" s="21">
        <v>0</v>
      </c>
      <c r="L91" s="21">
        <v>0</v>
      </c>
      <c r="M91" s="21">
        <v>0</v>
      </c>
      <c r="N91" s="21">
        <v>0</v>
      </c>
      <c r="O91" s="22">
        <f t="shared" si="60"/>
        <v>2706.1259</v>
      </c>
    </row>
    <row r="92" spans="2:15" ht="12" customHeight="1">
      <c r="B92" s="36"/>
      <c r="C92" s="40" t="s">
        <v>45</v>
      </c>
      <c r="D92" s="21">
        <v>1318.3386</v>
      </c>
      <c r="E92" s="21">
        <v>1386.025</v>
      </c>
      <c r="F92" s="21">
        <v>32.506</v>
      </c>
      <c r="G92" s="21">
        <v>21.3108</v>
      </c>
      <c r="H92" s="21">
        <v>0</v>
      </c>
      <c r="I92" s="21">
        <v>0</v>
      </c>
      <c r="J92" s="21">
        <v>2.3227</v>
      </c>
      <c r="K92" s="21">
        <v>0</v>
      </c>
      <c r="L92" s="21">
        <v>0</v>
      </c>
      <c r="M92" s="21">
        <v>77.651</v>
      </c>
      <c r="N92" s="21">
        <v>0</v>
      </c>
      <c r="O92" s="22">
        <f t="shared" si="60"/>
        <v>2838.1541</v>
      </c>
    </row>
    <row r="93" spans="2:15" ht="12" customHeight="1">
      <c r="B93" s="36"/>
      <c r="C93" s="40" t="s">
        <v>46</v>
      </c>
      <c r="D93" s="21">
        <v>501.0324</v>
      </c>
      <c r="E93" s="21">
        <v>453.123</v>
      </c>
      <c r="F93" s="21">
        <v>338.916</v>
      </c>
      <c r="G93" s="21">
        <v>115.4747</v>
      </c>
      <c r="H93" s="21">
        <v>13.5645</v>
      </c>
      <c r="I93" s="21">
        <v>0</v>
      </c>
      <c r="J93" s="21">
        <v>48.1011</v>
      </c>
      <c r="K93" s="21">
        <v>0</v>
      </c>
      <c r="L93" s="21">
        <v>0</v>
      </c>
      <c r="M93" s="21">
        <v>0</v>
      </c>
      <c r="N93" s="21">
        <v>0</v>
      </c>
      <c r="O93" s="22">
        <f t="shared" si="60"/>
        <v>1470.2117</v>
      </c>
    </row>
    <row r="94" spans="2:15" ht="12" customHeight="1">
      <c r="B94" s="36"/>
      <c r="C94" s="40" t="s">
        <v>74</v>
      </c>
      <c r="D94" s="21">
        <v>136.5113</v>
      </c>
      <c r="E94" s="21">
        <v>39.4161</v>
      </c>
      <c r="F94" s="21">
        <v>94.5817</v>
      </c>
      <c r="G94" s="21">
        <v>9.3243</v>
      </c>
      <c r="H94" s="21">
        <v>0</v>
      </c>
      <c r="I94" s="21">
        <v>0</v>
      </c>
      <c r="J94" s="21">
        <v>39.8412</v>
      </c>
      <c r="K94" s="21">
        <v>0</v>
      </c>
      <c r="L94" s="21">
        <v>0</v>
      </c>
      <c r="M94" s="21">
        <v>8.0527</v>
      </c>
      <c r="N94" s="21">
        <v>32.1721</v>
      </c>
      <c r="O94" s="22">
        <f t="shared" si="60"/>
        <v>359.8994</v>
      </c>
    </row>
    <row r="95" spans="1:15" ht="12" customHeight="1">
      <c r="A95" s="18"/>
      <c r="B95" s="36" t="s">
        <v>75</v>
      </c>
      <c r="C95" s="40" t="s">
        <v>76</v>
      </c>
      <c r="D95" s="21">
        <v>103.4646</v>
      </c>
      <c r="E95" s="21">
        <v>19.7097</v>
      </c>
      <c r="F95" s="21">
        <v>8.5747</v>
      </c>
      <c r="G95" s="21">
        <v>0.3031</v>
      </c>
      <c r="H95" s="21">
        <v>0</v>
      </c>
      <c r="I95" s="21">
        <v>0</v>
      </c>
      <c r="J95" s="21">
        <v>0</v>
      </c>
      <c r="K95" s="21">
        <v>0</v>
      </c>
      <c r="L95" s="21">
        <v>0.0172</v>
      </c>
      <c r="M95" s="21">
        <v>0</v>
      </c>
      <c r="N95" s="21">
        <v>175.8655</v>
      </c>
      <c r="O95" s="22">
        <f t="shared" si="60"/>
        <v>307.9348</v>
      </c>
    </row>
    <row r="96" spans="2:15" ht="12" customHeight="1">
      <c r="B96" s="36"/>
      <c r="C96" s="40" t="s">
        <v>77</v>
      </c>
      <c r="D96" s="21">
        <v>243.249</v>
      </c>
      <c r="E96" s="21">
        <v>0.5365</v>
      </c>
      <c r="F96" s="21">
        <v>4.9922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64.8049</v>
      </c>
      <c r="N96" s="21">
        <v>0</v>
      </c>
      <c r="O96" s="22">
        <f t="shared" si="60"/>
        <v>313.58259999999996</v>
      </c>
    </row>
    <row r="97" spans="2:15" ht="12" customHeight="1">
      <c r="B97" s="36"/>
      <c r="C97" s="40" t="s">
        <v>78</v>
      </c>
      <c r="D97" s="21">
        <v>175.4587</v>
      </c>
      <c r="E97" s="21">
        <v>96.9377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70.0824</v>
      </c>
      <c r="O97" s="22">
        <f t="shared" si="60"/>
        <v>342.4788</v>
      </c>
    </row>
    <row r="98" spans="2:15" ht="12" customHeight="1">
      <c r="B98" s="36"/>
      <c r="C98" s="40" t="s">
        <v>47</v>
      </c>
      <c r="D98" s="21">
        <v>787.2512</v>
      </c>
      <c r="E98" s="21">
        <v>1329.25</v>
      </c>
      <c r="F98" s="21">
        <v>1119.5031</v>
      </c>
      <c r="G98" s="21">
        <v>191.6929</v>
      </c>
      <c r="H98" s="21">
        <v>34.8052</v>
      </c>
      <c r="I98" s="21">
        <v>0</v>
      </c>
      <c r="J98" s="21">
        <v>0</v>
      </c>
      <c r="K98" s="21">
        <v>110.4348</v>
      </c>
      <c r="L98" s="21">
        <v>0</v>
      </c>
      <c r="M98" s="21">
        <v>173.794</v>
      </c>
      <c r="N98" s="21">
        <v>0</v>
      </c>
      <c r="O98" s="22">
        <f t="shared" si="60"/>
        <v>3746.7311999999997</v>
      </c>
    </row>
    <row r="99" spans="2:15" ht="12" customHeight="1">
      <c r="B99" s="36"/>
      <c r="C99" s="40" t="s">
        <v>79</v>
      </c>
      <c r="D99" s="21">
        <v>40.1408</v>
      </c>
      <c r="E99" s="21">
        <v>86.7702</v>
      </c>
      <c r="F99" s="21">
        <v>91.0059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0.0276</v>
      </c>
      <c r="N99" s="21">
        <v>6.9381</v>
      </c>
      <c r="O99" s="22">
        <f t="shared" si="60"/>
        <v>224.8826</v>
      </c>
    </row>
    <row r="100" spans="2:15" ht="12" customHeight="1">
      <c r="B100" s="36"/>
      <c r="C100" s="40" t="s">
        <v>48</v>
      </c>
      <c r="D100" s="21">
        <v>2989.7001</v>
      </c>
      <c r="E100" s="21">
        <v>358.2049</v>
      </c>
      <c r="F100" s="21">
        <v>0</v>
      </c>
      <c r="G100" s="21">
        <v>2.4142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113.4379</v>
      </c>
      <c r="N100" s="21">
        <v>0</v>
      </c>
      <c r="O100" s="22">
        <f t="shared" si="60"/>
        <v>3463.7571000000003</v>
      </c>
    </row>
    <row r="101" spans="2:15" ht="12" customHeight="1">
      <c r="B101" s="36"/>
      <c r="C101" s="41" t="s">
        <v>62</v>
      </c>
      <c r="D101" s="21">
        <v>0</v>
      </c>
      <c r="E101" s="21">
        <v>0</v>
      </c>
      <c r="F101" s="21">
        <v>29.68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2">
        <f t="shared" si="60"/>
        <v>29.68</v>
      </c>
    </row>
    <row r="102" spans="2:15" ht="12" customHeight="1">
      <c r="B102" s="38"/>
      <c r="C102" s="42" t="s">
        <v>69</v>
      </c>
      <c r="D102" s="23">
        <f aca="true" t="shared" si="61" ref="D102:O102">SUM(D78:D101)</f>
        <v>38281.746300000006</v>
      </c>
      <c r="E102" s="23">
        <f t="shared" si="61"/>
        <v>38037.7298</v>
      </c>
      <c r="F102" s="23">
        <f t="shared" si="61"/>
        <v>9572.4356</v>
      </c>
      <c r="G102" s="23">
        <f t="shared" si="61"/>
        <v>2174.2727999999997</v>
      </c>
      <c r="H102" s="23">
        <f t="shared" si="61"/>
        <v>288.40430000000003</v>
      </c>
      <c r="I102" s="23">
        <f t="shared" si="61"/>
        <v>10.308</v>
      </c>
      <c r="J102" s="23">
        <f t="shared" si="61"/>
        <v>566.6133</v>
      </c>
      <c r="K102" s="23">
        <f t="shared" si="61"/>
        <v>111.5548</v>
      </c>
      <c r="L102" s="23">
        <f t="shared" si="61"/>
        <v>0.6898</v>
      </c>
      <c r="M102" s="23">
        <f t="shared" si="61"/>
        <v>3286.7453</v>
      </c>
      <c r="N102" s="23">
        <f t="shared" si="61"/>
        <v>1457.1522</v>
      </c>
      <c r="O102" s="24">
        <f t="shared" si="61"/>
        <v>93787.65219999997</v>
      </c>
    </row>
    <row r="103" spans="2:15" ht="12" customHeight="1">
      <c r="B103" s="34"/>
      <c r="C103" s="43" t="s">
        <v>49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2">
        <f aca="true" t="shared" si="62" ref="O103:O118">SUM(D103:N103)</f>
        <v>0</v>
      </c>
    </row>
    <row r="104" spans="2:15" ht="12" customHeight="1">
      <c r="B104" s="36"/>
      <c r="C104" s="40" t="s">
        <v>50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2">
        <f>SUM(D104:N104)</f>
        <v>0</v>
      </c>
    </row>
    <row r="105" spans="2:15" ht="12" customHeight="1">
      <c r="B105" s="36"/>
      <c r="C105" s="40" t="s">
        <v>51</v>
      </c>
      <c r="D105" s="21">
        <v>0</v>
      </c>
      <c r="E105" s="21">
        <v>0</v>
      </c>
      <c r="F105" s="21">
        <v>0</v>
      </c>
      <c r="G105" s="21">
        <v>60.0882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2">
        <f>SUM(D105:N105)</f>
        <v>60.0882</v>
      </c>
    </row>
    <row r="106" spans="2:15" ht="12" customHeight="1">
      <c r="B106" s="36" t="s">
        <v>80</v>
      </c>
      <c r="C106" s="40" t="s">
        <v>81</v>
      </c>
      <c r="D106" s="21">
        <v>41.25</v>
      </c>
      <c r="E106" s="21">
        <v>45.4891</v>
      </c>
      <c r="F106" s="21">
        <v>584.656</v>
      </c>
      <c r="G106" s="21">
        <v>0</v>
      </c>
      <c r="H106" s="21">
        <v>0</v>
      </c>
      <c r="I106" s="21">
        <v>142.8171</v>
      </c>
      <c r="J106" s="21">
        <v>0</v>
      </c>
      <c r="K106" s="21">
        <v>0</v>
      </c>
      <c r="L106" s="21">
        <v>0</v>
      </c>
      <c r="M106" s="21">
        <v>5.4</v>
      </c>
      <c r="N106" s="21">
        <v>0</v>
      </c>
      <c r="O106" s="22">
        <f>SUM(D106:N106)</f>
        <v>819.6121999999999</v>
      </c>
    </row>
    <row r="107" spans="2:15" ht="12" customHeight="1">
      <c r="B107" s="36"/>
      <c r="C107" s="40" t="s">
        <v>52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2">
        <f t="shared" si="62"/>
        <v>0</v>
      </c>
    </row>
    <row r="108" spans="1:15" ht="12" customHeight="1">
      <c r="A108" s="18"/>
      <c r="B108" s="36"/>
      <c r="C108" s="40" t="s">
        <v>53</v>
      </c>
      <c r="D108" s="21">
        <v>0</v>
      </c>
      <c r="E108" s="21">
        <v>29.4096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2">
        <f t="shared" si="62"/>
        <v>29.4096</v>
      </c>
    </row>
    <row r="109" spans="2:15" ht="12" customHeight="1">
      <c r="B109" s="36"/>
      <c r="C109" s="40" t="s">
        <v>54</v>
      </c>
      <c r="D109" s="21">
        <v>0</v>
      </c>
      <c r="E109" s="21">
        <v>0</v>
      </c>
      <c r="F109" s="21">
        <v>2.1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2">
        <f t="shared" si="62"/>
        <v>2.1</v>
      </c>
    </row>
    <row r="110" spans="2:15" ht="12" customHeight="1">
      <c r="B110" s="36"/>
      <c r="C110" s="40" t="s">
        <v>55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2">
        <f t="shared" si="62"/>
        <v>0</v>
      </c>
    </row>
    <row r="111" spans="2:15" ht="12" customHeight="1">
      <c r="B111" s="36" t="s">
        <v>82</v>
      </c>
      <c r="C111" s="40" t="s">
        <v>56</v>
      </c>
      <c r="D111" s="21">
        <v>0</v>
      </c>
      <c r="E111" s="21">
        <v>0</v>
      </c>
      <c r="F111" s="21">
        <v>14.719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2">
        <f t="shared" si="62"/>
        <v>14.719</v>
      </c>
    </row>
    <row r="112" spans="2:15" ht="12" customHeight="1">
      <c r="B112" s="36"/>
      <c r="C112" s="40" t="s">
        <v>63</v>
      </c>
      <c r="D112" s="21">
        <v>3.2682</v>
      </c>
      <c r="E112" s="21">
        <v>0</v>
      </c>
      <c r="F112" s="21">
        <v>36.9656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2">
        <f t="shared" si="62"/>
        <v>40.2338</v>
      </c>
    </row>
    <row r="113" spans="2:15" ht="12" customHeight="1">
      <c r="B113" s="36"/>
      <c r="C113" s="40" t="s">
        <v>64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0.027</v>
      </c>
      <c r="N113" s="21">
        <v>0</v>
      </c>
      <c r="O113" s="22">
        <f t="shared" si="62"/>
        <v>0.027</v>
      </c>
    </row>
    <row r="114" spans="2:15" ht="12" customHeight="1">
      <c r="B114" s="36"/>
      <c r="C114" s="40" t="s">
        <v>65</v>
      </c>
      <c r="D114" s="21">
        <v>0</v>
      </c>
      <c r="E114" s="21">
        <v>0.2237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0.0354</v>
      </c>
      <c r="N114" s="21">
        <v>0</v>
      </c>
      <c r="O114" s="22">
        <f t="shared" si="62"/>
        <v>0.2591</v>
      </c>
    </row>
    <row r="115" spans="2:15" ht="12" customHeight="1">
      <c r="B115" s="36"/>
      <c r="C115" s="40" t="s">
        <v>66</v>
      </c>
      <c r="D115" s="21">
        <v>0</v>
      </c>
      <c r="E115" s="21">
        <v>0</v>
      </c>
      <c r="F115" s="21">
        <v>0</v>
      </c>
      <c r="G115" s="21">
        <v>3.8216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2">
        <f t="shared" si="62"/>
        <v>3.8216</v>
      </c>
    </row>
    <row r="116" spans="2:15" ht="12" customHeight="1">
      <c r="B116" s="36" t="s">
        <v>83</v>
      </c>
      <c r="C116" s="40" t="s">
        <v>57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2">
        <f t="shared" si="62"/>
        <v>0</v>
      </c>
    </row>
    <row r="117" spans="2:15" ht="12" customHeight="1">
      <c r="B117" s="36"/>
      <c r="C117" s="40" t="s">
        <v>96</v>
      </c>
      <c r="D117" s="21">
        <v>0</v>
      </c>
      <c r="E117" s="21">
        <v>0.0347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2">
        <f t="shared" si="62"/>
        <v>0.0347</v>
      </c>
    </row>
    <row r="118" spans="2:15" ht="12" customHeight="1">
      <c r="B118" s="36"/>
      <c r="C118" s="41" t="s">
        <v>58</v>
      </c>
      <c r="D118" s="25">
        <v>0</v>
      </c>
      <c r="E118" s="25">
        <v>9.9739</v>
      </c>
      <c r="F118" s="25">
        <v>30</v>
      </c>
      <c r="G118" s="25">
        <v>5.94</v>
      </c>
      <c r="H118" s="25">
        <v>505.5906</v>
      </c>
      <c r="I118" s="25">
        <v>0</v>
      </c>
      <c r="J118" s="25">
        <v>0</v>
      </c>
      <c r="K118" s="25">
        <v>0</v>
      </c>
      <c r="L118" s="25">
        <v>0</v>
      </c>
      <c r="M118" s="25">
        <v>3.5473</v>
      </c>
      <c r="N118" s="25">
        <v>0</v>
      </c>
      <c r="O118" s="26">
        <f t="shared" si="62"/>
        <v>555.0518</v>
      </c>
    </row>
    <row r="119" spans="2:15" ht="12" customHeight="1">
      <c r="B119" s="38"/>
      <c r="C119" s="44" t="s">
        <v>69</v>
      </c>
      <c r="D119" s="25">
        <f aca="true" t="shared" si="63" ref="D119:O119">SUM(D103:D118)</f>
        <v>44.5182</v>
      </c>
      <c r="E119" s="25">
        <f t="shared" si="63"/>
        <v>85.131</v>
      </c>
      <c r="F119" s="25">
        <f t="shared" si="63"/>
        <v>668.4406</v>
      </c>
      <c r="G119" s="25">
        <f t="shared" si="63"/>
        <v>69.8498</v>
      </c>
      <c r="H119" s="25">
        <f t="shared" si="63"/>
        <v>505.5906</v>
      </c>
      <c r="I119" s="25">
        <f t="shared" si="63"/>
        <v>142.8171</v>
      </c>
      <c r="J119" s="25">
        <f t="shared" si="63"/>
        <v>0</v>
      </c>
      <c r="K119" s="25">
        <f t="shared" si="63"/>
        <v>0</v>
      </c>
      <c r="L119" s="25">
        <f t="shared" si="63"/>
        <v>0</v>
      </c>
      <c r="M119" s="25">
        <f t="shared" si="63"/>
        <v>9.0097</v>
      </c>
      <c r="N119" s="25">
        <f t="shared" si="63"/>
        <v>0</v>
      </c>
      <c r="O119" s="26">
        <f t="shared" si="63"/>
        <v>1525.357</v>
      </c>
    </row>
    <row r="120" spans="2:15" ht="12" customHeight="1">
      <c r="B120" s="36"/>
      <c r="C120" s="37" t="s">
        <v>84</v>
      </c>
      <c r="D120" s="19">
        <v>4185.198</v>
      </c>
      <c r="E120" s="19">
        <v>10203.729</v>
      </c>
      <c r="F120" s="19">
        <v>2073.5866</v>
      </c>
      <c r="G120" s="19">
        <v>240.5533</v>
      </c>
      <c r="H120" s="19">
        <v>66.2742</v>
      </c>
      <c r="I120" s="19">
        <v>23.8347</v>
      </c>
      <c r="J120" s="19">
        <v>0</v>
      </c>
      <c r="K120" s="19">
        <v>0</v>
      </c>
      <c r="L120" s="19">
        <v>0</v>
      </c>
      <c r="M120" s="19">
        <v>139.5503</v>
      </c>
      <c r="N120" s="19">
        <v>731.6823</v>
      </c>
      <c r="O120" s="20">
        <f aca="true" t="shared" si="64" ref="O120:O126">SUM(D120:N120)</f>
        <v>17664.408399999997</v>
      </c>
    </row>
    <row r="121" spans="1:15" ht="12" customHeight="1">
      <c r="A121" s="18"/>
      <c r="B121" s="36" t="s">
        <v>85</v>
      </c>
      <c r="C121" s="37" t="s">
        <v>86</v>
      </c>
      <c r="D121" s="21">
        <v>27.7314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2">
        <f t="shared" si="64"/>
        <v>27.7314</v>
      </c>
    </row>
    <row r="122" spans="2:15" ht="12" customHeight="1">
      <c r="B122" s="36"/>
      <c r="C122" s="37" t="s">
        <v>87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2">
        <f t="shared" si="64"/>
        <v>0</v>
      </c>
    </row>
    <row r="123" spans="2:15" ht="12" customHeight="1">
      <c r="B123" s="36" t="s">
        <v>88</v>
      </c>
      <c r="C123" s="37" t="s">
        <v>89</v>
      </c>
      <c r="D123" s="21">
        <v>127.9604</v>
      </c>
      <c r="E123" s="21">
        <v>41.4614</v>
      </c>
      <c r="F123" s="21">
        <v>46.6738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28.6971</v>
      </c>
      <c r="O123" s="22">
        <f t="shared" si="64"/>
        <v>244.79270000000002</v>
      </c>
    </row>
    <row r="124" spans="2:15" ht="12" customHeight="1">
      <c r="B124" s="36"/>
      <c r="C124" s="37" t="s">
        <v>90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2">
        <f t="shared" si="64"/>
        <v>0</v>
      </c>
    </row>
    <row r="125" spans="2:15" ht="12" customHeight="1">
      <c r="B125" s="36" t="s">
        <v>75</v>
      </c>
      <c r="C125" s="37" t="s">
        <v>91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2">
        <f t="shared" si="64"/>
        <v>0</v>
      </c>
    </row>
    <row r="126" spans="2:15" ht="12" customHeight="1">
      <c r="B126" s="36"/>
      <c r="C126" s="45" t="s">
        <v>92</v>
      </c>
      <c r="D126" s="25">
        <v>104.3306</v>
      </c>
      <c r="E126" s="25">
        <v>268.1488</v>
      </c>
      <c r="F126" s="25">
        <v>214.4552</v>
      </c>
      <c r="G126" s="25">
        <v>0</v>
      </c>
      <c r="H126" s="25">
        <v>0</v>
      </c>
      <c r="I126" s="25">
        <v>168.9622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6">
        <f t="shared" si="64"/>
        <v>755.8968</v>
      </c>
    </row>
    <row r="127" spans="2:15" ht="12" customHeight="1">
      <c r="B127" s="38"/>
      <c r="C127" s="44" t="s">
        <v>69</v>
      </c>
      <c r="D127" s="23">
        <f aca="true" t="shared" si="65" ref="D127:O127">SUM(D120:D126)</f>
        <v>4445.2204</v>
      </c>
      <c r="E127" s="23">
        <f t="shared" si="65"/>
        <v>10513.3392</v>
      </c>
      <c r="F127" s="23">
        <f t="shared" si="65"/>
        <v>2334.7156</v>
      </c>
      <c r="G127" s="23">
        <f t="shared" si="65"/>
        <v>240.5533</v>
      </c>
      <c r="H127" s="23">
        <f t="shared" si="65"/>
        <v>66.2742</v>
      </c>
      <c r="I127" s="23">
        <f t="shared" si="65"/>
        <v>192.7969</v>
      </c>
      <c r="J127" s="23">
        <f t="shared" si="65"/>
        <v>0</v>
      </c>
      <c r="K127" s="23">
        <f t="shared" si="65"/>
        <v>0</v>
      </c>
      <c r="L127" s="23">
        <f t="shared" si="65"/>
        <v>0</v>
      </c>
      <c r="M127" s="23">
        <f t="shared" si="65"/>
        <v>139.5503</v>
      </c>
      <c r="N127" s="23">
        <f t="shared" si="65"/>
        <v>760.3794</v>
      </c>
      <c r="O127" s="24">
        <f t="shared" si="65"/>
        <v>18692.829299999998</v>
      </c>
    </row>
    <row r="128" spans="2:15" ht="12" customHeight="1">
      <c r="B128" s="56" t="s">
        <v>93</v>
      </c>
      <c r="C128" s="57"/>
      <c r="D128" s="27">
        <f aca="true" t="shared" si="66" ref="D128:O128">+D77+D102+D119+D127</f>
        <v>43138.6338</v>
      </c>
      <c r="E128" s="27">
        <f t="shared" si="66"/>
        <v>48658.261000000006</v>
      </c>
      <c r="F128" s="27">
        <f t="shared" si="66"/>
        <v>12580.9918</v>
      </c>
      <c r="G128" s="27">
        <f t="shared" si="66"/>
        <v>2484.6758999999997</v>
      </c>
      <c r="H128" s="27">
        <f t="shared" si="66"/>
        <v>860.2691</v>
      </c>
      <c r="I128" s="28">
        <f t="shared" si="66"/>
        <v>345.922</v>
      </c>
      <c r="J128" s="27">
        <f t="shared" si="66"/>
        <v>566.6133</v>
      </c>
      <c r="K128" s="27">
        <f t="shared" si="66"/>
        <v>111.5548</v>
      </c>
      <c r="L128" s="27">
        <f t="shared" si="66"/>
        <v>0.6898</v>
      </c>
      <c r="M128" s="27">
        <f t="shared" si="66"/>
        <v>3435.3053</v>
      </c>
      <c r="N128" s="27">
        <f t="shared" si="66"/>
        <v>2217.5316000000003</v>
      </c>
      <c r="O128" s="29">
        <f t="shared" si="66"/>
        <v>114400.44839999996</v>
      </c>
    </row>
    <row r="129" ht="12" customHeight="1"/>
    <row r="130" spans="2:59" ht="13.5" customHeight="1">
      <c r="B130" s="12"/>
      <c r="C130" s="13" t="s">
        <v>15</v>
      </c>
      <c r="D130" s="46" t="s">
        <v>18</v>
      </c>
      <c r="E130" s="47"/>
      <c r="H130" s="3"/>
      <c r="BF130" s="6"/>
      <c r="BG130" s="3"/>
    </row>
    <row r="131" spans="3:59" ht="13.5" customHeight="1">
      <c r="C131" s="8"/>
      <c r="O131" s="7" t="str">
        <f>$O$5</f>
        <v>(３日間調査　単位：トン）</v>
      </c>
      <c r="BG131" s="3"/>
    </row>
    <row r="132" spans="2:15" s="11" customFormat="1" ht="15.75" customHeight="1">
      <c r="B132" s="9"/>
      <c r="C132" s="10" t="s">
        <v>6</v>
      </c>
      <c r="D132" s="48" t="s">
        <v>10</v>
      </c>
      <c r="E132" s="48" t="s">
        <v>1</v>
      </c>
      <c r="F132" s="48" t="s">
        <v>5</v>
      </c>
      <c r="G132" s="48" t="s">
        <v>2</v>
      </c>
      <c r="H132" s="54" t="s">
        <v>8</v>
      </c>
      <c r="I132" s="50" t="s">
        <v>3</v>
      </c>
      <c r="J132" s="50" t="s">
        <v>4</v>
      </c>
      <c r="K132" s="55" t="s">
        <v>9</v>
      </c>
      <c r="L132" s="50" t="s">
        <v>11</v>
      </c>
      <c r="M132" s="50" t="s">
        <v>12</v>
      </c>
      <c r="N132" s="50" t="s">
        <v>13</v>
      </c>
      <c r="O132" s="52" t="s">
        <v>14</v>
      </c>
    </row>
    <row r="133" spans="2:15" s="11" customFormat="1" ht="15.75" customHeight="1">
      <c r="B133" s="32" t="s">
        <v>7</v>
      </c>
      <c r="C133" s="33"/>
      <c r="D133" s="49"/>
      <c r="E133" s="49"/>
      <c r="F133" s="49"/>
      <c r="G133" s="49"/>
      <c r="H133" s="49"/>
      <c r="I133" s="51"/>
      <c r="J133" s="51"/>
      <c r="K133" s="51"/>
      <c r="L133" s="51"/>
      <c r="M133" s="51"/>
      <c r="N133" s="51"/>
      <c r="O133" s="53"/>
    </row>
    <row r="134" spans="2:15" ht="12" customHeight="1">
      <c r="B134" s="34"/>
      <c r="C134" s="35" t="s">
        <v>34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20">
        <f aca="true" t="shared" si="67" ref="O134:O139">SUM(D134:N134)</f>
        <v>0</v>
      </c>
    </row>
    <row r="135" spans="2:15" ht="12" customHeight="1">
      <c r="B135" s="36" t="s">
        <v>67</v>
      </c>
      <c r="C135" s="37" t="s">
        <v>35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2">
        <f t="shared" si="67"/>
        <v>0</v>
      </c>
    </row>
    <row r="136" spans="2:15" ht="12" customHeight="1">
      <c r="B136" s="36"/>
      <c r="C136" s="37" t="s">
        <v>36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2">
        <f t="shared" si="67"/>
        <v>0</v>
      </c>
    </row>
    <row r="137" spans="2:15" ht="12" customHeight="1">
      <c r="B137" s="36"/>
      <c r="C137" s="37" t="s">
        <v>94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2">
        <f t="shared" si="67"/>
        <v>0</v>
      </c>
    </row>
    <row r="138" spans="2:15" ht="12" customHeight="1">
      <c r="B138" s="36"/>
      <c r="C138" s="37" t="s">
        <v>37</v>
      </c>
      <c r="D138" s="21">
        <v>22608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2">
        <f t="shared" si="67"/>
        <v>22608</v>
      </c>
    </row>
    <row r="139" spans="2:15" ht="12" customHeight="1">
      <c r="B139" s="36" t="s">
        <v>68</v>
      </c>
      <c r="C139" s="37" t="s">
        <v>38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2">
        <f t="shared" si="67"/>
        <v>0</v>
      </c>
    </row>
    <row r="140" spans="2:15" ht="12" customHeight="1">
      <c r="B140" s="38"/>
      <c r="C140" s="39" t="s">
        <v>69</v>
      </c>
      <c r="D140" s="23">
        <f aca="true" t="shared" si="68" ref="D140:O140">SUM(D134:D139)</f>
        <v>22608</v>
      </c>
      <c r="E140" s="23">
        <f t="shared" si="68"/>
        <v>0</v>
      </c>
      <c r="F140" s="23">
        <f t="shared" si="68"/>
        <v>0</v>
      </c>
      <c r="G140" s="23">
        <f t="shared" si="68"/>
        <v>0</v>
      </c>
      <c r="H140" s="23">
        <f t="shared" si="68"/>
        <v>0</v>
      </c>
      <c r="I140" s="23">
        <f t="shared" si="68"/>
        <v>0</v>
      </c>
      <c r="J140" s="23">
        <f t="shared" si="68"/>
        <v>0</v>
      </c>
      <c r="K140" s="23">
        <f t="shared" si="68"/>
        <v>0</v>
      </c>
      <c r="L140" s="23">
        <f t="shared" si="68"/>
        <v>0</v>
      </c>
      <c r="M140" s="23">
        <f t="shared" si="68"/>
        <v>0</v>
      </c>
      <c r="N140" s="23">
        <f t="shared" si="68"/>
        <v>0</v>
      </c>
      <c r="O140" s="24">
        <f t="shared" si="68"/>
        <v>22608</v>
      </c>
    </row>
    <row r="141" spans="2:15" ht="12" customHeight="1">
      <c r="B141" s="36"/>
      <c r="C141" s="40" t="s">
        <v>39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2">
        <f aca="true" t="shared" si="69" ref="O141:O164">SUM(D141:N141)</f>
        <v>0</v>
      </c>
    </row>
    <row r="142" spans="2:15" ht="12" customHeight="1">
      <c r="B142" s="36"/>
      <c r="C142" s="40" t="s">
        <v>97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2">
        <f t="shared" si="69"/>
        <v>0</v>
      </c>
    </row>
    <row r="143" spans="2:15" ht="12" customHeight="1">
      <c r="B143" s="36"/>
      <c r="C143" s="40" t="s">
        <v>59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2">
        <f t="shared" si="69"/>
        <v>0</v>
      </c>
    </row>
    <row r="144" spans="2:15" ht="12" customHeight="1">
      <c r="B144" s="36"/>
      <c r="C144" s="40" t="s">
        <v>40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2">
        <f t="shared" si="69"/>
        <v>0</v>
      </c>
    </row>
    <row r="145" spans="2:15" ht="12" customHeight="1">
      <c r="B145" s="36"/>
      <c r="C145" s="40" t="s">
        <v>41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2">
        <f t="shared" si="69"/>
        <v>0</v>
      </c>
    </row>
    <row r="146" spans="2:15" ht="12" customHeight="1">
      <c r="B146" s="36" t="s">
        <v>70</v>
      </c>
      <c r="C146" s="40" t="s">
        <v>71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2">
        <f t="shared" si="69"/>
        <v>0</v>
      </c>
    </row>
    <row r="147" spans="2:15" ht="12" customHeight="1">
      <c r="B147" s="36"/>
      <c r="C147" s="40" t="s">
        <v>72</v>
      </c>
      <c r="D147" s="21">
        <v>0</v>
      </c>
      <c r="E147" s="21">
        <v>0</v>
      </c>
      <c r="F147" s="21">
        <v>0</v>
      </c>
      <c r="G147" s="21">
        <v>0</v>
      </c>
      <c r="H147" s="21">
        <v>67.0558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2">
        <f t="shared" si="69"/>
        <v>67.0558</v>
      </c>
    </row>
    <row r="148" spans="1:15" ht="12" customHeight="1">
      <c r="A148" s="18"/>
      <c r="B148" s="36"/>
      <c r="C148" s="40" t="s">
        <v>60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2">
        <f t="shared" si="69"/>
        <v>0</v>
      </c>
    </row>
    <row r="149" spans="2:15" ht="12" customHeight="1">
      <c r="B149" s="36"/>
      <c r="C149" s="40" t="s">
        <v>98</v>
      </c>
      <c r="D149" s="21">
        <v>10717.205</v>
      </c>
      <c r="E149" s="21">
        <v>4950.291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23149.9679</v>
      </c>
      <c r="N149" s="21">
        <v>0</v>
      </c>
      <c r="O149" s="22">
        <f t="shared" si="69"/>
        <v>38817.4639</v>
      </c>
    </row>
    <row r="150" spans="2:15" ht="12" customHeight="1">
      <c r="B150" s="36"/>
      <c r="C150" s="40" t="s">
        <v>42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2">
        <f t="shared" si="69"/>
        <v>0</v>
      </c>
    </row>
    <row r="151" spans="2:15" ht="12" customHeight="1">
      <c r="B151" s="36"/>
      <c r="C151" s="40" t="s">
        <v>43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2">
        <f t="shared" si="69"/>
        <v>0</v>
      </c>
    </row>
    <row r="152" spans="2:15" ht="12" customHeight="1">
      <c r="B152" s="36" t="s">
        <v>73</v>
      </c>
      <c r="C152" s="40" t="s">
        <v>95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2">
        <f t="shared" si="69"/>
        <v>0</v>
      </c>
    </row>
    <row r="153" spans="2:15" ht="12" customHeight="1">
      <c r="B153" s="36"/>
      <c r="C153" s="40" t="s">
        <v>44</v>
      </c>
      <c r="D153" s="21">
        <v>15025.34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2">
        <f t="shared" si="69"/>
        <v>15025.34</v>
      </c>
    </row>
    <row r="154" spans="2:15" ht="12" customHeight="1">
      <c r="B154" s="36"/>
      <c r="C154" s="40" t="s">
        <v>61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2">
        <f t="shared" si="69"/>
        <v>0</v>
      </c>
    </row>
    <row r="155" spans="2:15" ht="12" customHeight="1">
      <c r="B155" s="36"/>
      <c r="C155" s="40" t="s">
        <v>45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2">
        <f t="shared" si="69"/>
        <v>0</v>
      </c>
    </row>
    <row r="156" spans="2:15" ht="12" customHeight="1">
      <c r="B156" s="36"/>
      <c r="C156" s="40" t="s">
        <v>46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2">
        <f t="shared" si="69"/>
        <v>0</v>
      </c>
    </row>
    <row r="157" spans="2:15" ht="12" customHeight="1">
      <c r="B157" s="36"/>
      <c r="C157" s="40" t="s">
        <v>74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2">
        <f t="shared" si="69"/>
        <v>0</v>
      </c>
    </row>
    <row r="158" spans="1:15" ht="12" customHeight="1">
      <c r="A158" s="18"/>
      <c r="B158" s="36" t="s">
        <v>75</v>
      </c>
      <c r="C158" s="40" t="s">
        <v>76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2">
        <f t="shared" si="69"/>
        <v>0</v>
      </c>
    </row>
    <row r="159" spans="2:15" ht="12" customHeight="1">
      <c r="B159" s="36"/>
      <c r="C159" s="40" t="s">
        <v>77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2">
        <f t="shared" si="69"/>
        <v>0</v>
      </c>
    </row>
    <row r="160" spans="2:15" ht="12" customHeight="1">
      <c r="B160" s="36"/>
      <c r="C160" s="40" t="s">
        <v>78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2">
        <f t="shared" si="69"/>
        <v>0</v>
      </c>
    </row>
    <row r="161" spans="2:15" ht="12" customHeight="1">
      <c r="B161" s="36"/>
      <c r="C161" s="40" t="s">
        <v>47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2">
        <f t="shared" si="69"/>
        <v>0</v>
      </c>
    </row>
    <row r="162" spans="2:15" ht="12" customHeight="1">
      <c r="B162" s="36"/>
      <c r="C162" s="40" t="s">
        <v>79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2">
        <f t="shared" si="69"/>
        <v>0</v>
      </c>
    </row>
    <row r="163" spans="2:15" ht="12" customHeight="1">
      <c r="B163" s="36"/>
      <c r="C163" s="40" t="s">
        <v>48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1419.9034</v>
      </c>
      <c r="N163" s="21">
        <v>0</v>
      </c>
      <c r="O163" s="22">
        <f t="shared" si="69"/>
        <v>1419.9034</v>
      </c>
    </row>
    <row r="164" spans="2:15" ht="12" customHeight="1">
      <c r="B164" s="36"/>
      <c r="C164" s="41" t="s">
        <v>62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2">
        <f t="shared" si="69"/>
        <v>0</v>
      </c>
    </row>
    <row r="165" spans="2:15" ht="12" customHeight="1">
      <c r="B165" s="38"/>
      <c r="C165" s="42" t="s">
        <v>69</v>
      </c>
      <c r="D165" s="23">
        <f aca="true" t="shared" si="70" ref="D165:O165">SUM(D141:D164)</f>
        <v>25742.545</v>
      </c>
      <c r="E165" s="23">
        <f t="shared" si="70"/>
        <v>4950.291</v>
      </c>
      <c r="F165" s="23">
        <f t="shared" si="70"/>
        <v>0</v>
      </c>
      <c r="G165" s="23">
        <f t="shared" si="70"/>
        <v>0</v>
      </c>
      <c r="H165" s="23">
        <f t="shared" si="70"/>
        <v>67.0558</v>
      </c>
      <c r="I165" s="23">
        <f t="shared" si="70"/>
        <v>0</v>
      </c>
      <c r="J165" s="23">
        <f t="shared" si="70"/>
        <v>0</v>
      </c>
      <c r="K165" s="23">
        <f t="shared" si="70"/>
        <v>0</v>
      </c>
      <c r="L165" s="23">
        <f t="shared" si="70"/>
        <v>0</v>
      </c>
      <c r="M165" s="23">
        <f t="shared" si="70"/>
        <v>24569.8713</v>
      </c>
      <c r="N165" s="23">
        <f t="shared" si="70"/>
        <v>0</v>
      </c>
      <c r="O165" s="24">
        <f t="shared" si="70"/>
        <v>55329.763100000004</v>
      </c>
    </row>
    <row r="166" spans="2:15" ht="12" customHeight="1">
      <c r="B166" s="34"/>
      <c r="C166" s="43" t="s">
        <v>49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2">
        <f aca="true" t="shared" si="71" ref="O166:O181">SUM(D166:N166)</f>
        <v>0</v>
      </c>
    </row>
    <row r="167" spans="2:15" ht="12" customHeight="1">
      <c r="B167" s="36"/>
      <c r="C167" s="40" t="s">
        <v>50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2">
        <f t="shared" si="71"/>
        <v>0</v>
      </c>
    </row>
    <row r="168" spans="2:15" ht="12" customHeight="1">
      <c r="B168" s="36"/>
      <c r="C168" s="40" t="s">
        <v>51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2">
        <f t="shared" si="71"/>
        <v>0</v>
      </c>
    </row>
    <row r="169" spans="2:15" ht="12" customHeight="1">
      <c r="B169" s="36" t="s">
        <v>80</v>
      </c>
      <c r="C169" s="40" t="s">
        <v>81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2">
        <f t="shared" si="71"/>
        <v>0</v>
      </c>
    </row>
    <row r="170" spans="2:15" ht="12" customHeight="1">
      <c r="B170" s="36"/>
      <c r="C170" s="40" t="s">
        <v>52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2">
        <f t="shared" si="71"/>
        <v>0</v>
      </c>
    </row>
    <row r="171" spans="1:15" ht="12" customHeight="1">
      <c r="A171" s="18"/>
      <c r="B171" s="36"/>
      <c r="C171" s="40" t="s">
        <v>53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2">
        <f t="shared" si="71"/>
        <v>0</v>
      </c>
    </row>
    <row r="172" spans="2:15" ht="12" customHeight="1">
      <c r="B172" s="36"/>
      <c r="C172" s="40" t="s">
        <v>54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2">
        <f t="shared" si="71"/>
        <v>0</v>
      </c>
    </row>
    <row r="173" spans="2:15" ht="12" customHeight="1">
      <c r="B173" s="36"/>
      <c r="C173" s="40" t="s">
        <v>55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2">
        <f t="shared" si="71"/>
        <v>0</v>
      </c>
    </row>
    <row r="174" spans="2:15" ht="12" customHeight="1">
      <c r="B174" s="36" t="s">
        <v>82</v>
      </c>
      <c r="C174" s="40" t="s">
        <v>56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2">
        <f t="shared" si="71"/>
        <v>0</v>
      </c>
    </row>
    <row r="175" spans="2:15" ht="12" customHeight="1">
      <c r="B175" s="36"/>
      <c r="C175" s="40" t="s">
        <v>63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2">
        <f t="shared" si="71"/>
        <v>0</v>
      </c>
    </row>
    <row r="176" spans="2:15" ht="12" customHeight="1">
      <c r="B176" s="36"/>
      <c r="C176" s="40" t="s">
        <v>64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2">
        <f t="shared" si="71"/>
        <v>0</v>
      </c>
    </row>
    <row r="177" spans="2:15" ht="12" customHeight="1">
      <c r="B177" s="36"/>
      <c r="C177" s="40" t="s">
        <v>65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2">
        <f t="shared" si="71"/>
        <v>0</v>
      </c>
    </row>
    <row r="178" spans="2:15" ht="12" customHeight="1">
      <c r="B178" s="36"/>
      <c r="C178" s="40" t="s">
        <v>66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2">
        <f t="shared" si="71"/>
        <v>0</v>
      </c>
    </row>
    <row r="179" spans="2:15" ht="12" customHeight="1">
      <c r="B179" s="36" t="s">
        <v>83</v>
      </c>
      <c r="C179" s="40" t="s">
        <v>57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2">
        <f t="shared" si="71"/>
        <v>0</v>
      </c>
    </row>
    <row r="180" spans="2:15" ht="12" customHeight="1">
      <c r="B180" s="36"/>
      <c r="C180" s="40" t="s">
        <v>96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2">
        <f t="shared" si="71"/>
        <v>0</v>
      </c>
    </row>
    <row r="181" spans="2:15" ht="12" customHeight="1">
      <c r="B181" s="36"/>
      <c r="C181" s="41" t="s">
        <v>58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6">
        <f t="shared" si="71"/>
        <v>0</v>
      </c>
    </row>
    <row r="182" spans="2:15" ht="12" customHeight="1">
      <c r="B182" s="38"/>
      <c r="C182" s="44" t="s">
        <v>69</v>
      </c>
      <c r="D182" s="25">
        <f aca="true" t="shared" si="72" ref="D182:O182">SUM(D166:D181)</f>
        <v>0</v>
      </c>
      <c r="E182" s="25">
        <f t="shared" si="72"/>
        <v>0</v>
      </c>
      <c r="F182" s="25">
        <f t="shared" si="72"/>
        <v>0</v>
      </c>
      <c r="G182" s="25">
        <f t="shared" si="72"/>
        <v>0</v>
      </c>
      <c r="H182" s="25">
        <f t="shared" si="72"/>
        <v>0</v>
      </c>
      <c r="I182" s="25">
        <f t="shared" si="72"/>
        <v>0</v>
      </c>
      <c r="J182" s="25">
        <f t="shared" si="72"/>
        <v>0</v>
      </c>
      <c r="K182" s="25">
        <f t="shared" si="72"/>
        <v>0</v>
      </c>
      <c r="L182" s="25">
        <f t="shared" si="72"/>
        <v>0</v>
      </c>
      <c r="M182" s="25">
        <f t="shared" si="72"/>
        <v>0</v>
      </c>
      <c r="N182" s="25">
        <f t="shared" si="72"/>
        <v>0</v>
      </c>
      <c r="O182" s="26">
        <f t="shared" si="72"/>
        <v>0</v>
      </c>
    </row>
    <row r="183" spans="2:15" ht="12" customHeight="1">
      <c r="B183" s="36"/>
      <c r="C183" s="37" t="s">
        <v>84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20">
        <f aca="true" t="shared" si="73" ref="O183:O189">SUM(D183:N183)</f>
        <v>0</v>
      </c>
    </row>
    <row r="184" spans="1:15" ht="12" customHeight="1">
      <c r="A184" s="18"/>
      <c r="B184" s="36" t="s">
        <v>85</v>
      </c>
      <c r="C184" s="37" t="s">
        <v>86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2">
        <f t="shared" si="73"/>
        <v>0</v>
      </c>
    </row>
    <row r="185" spans="2:15" ht="12" customHeight="1">
      <c r="B185" s="36"/>
      <c r="C185" s="37" t="s">
        <v>87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2">
        <f t="shared" si="73"/>
        <v>0</v>
      </c>
    </row>
    <row r="186" spans="2:15" ht="12" customHeight="1">
      <c r="B186" s="36" t="s">
        <v>88</v>
      </c>
      <c r="C186" s="37" t="s">
        <v>89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2">
        <f t="shared" si="73"/>
        <v>0</v>
      </c>
    </row>
    <row r="187" spans="2:15" ht="12" customHeight="1">
      <c r="B187" s="36"/>
      <c r="C187" s="37" t="s">
        <v>90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2">
        <f t="shared" si="73"/>
        <v>0</v>
      </c>
    </row>
    <row r="188" spans="2:15" ht="12" customHeight="1">
      <c r="B188" s="36" t="s">
        <v>75</v>
      </c>
      <c r="C188" s="37" t="s">
        <v>91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2">
        <f t="shared" si="73"/>
        <v>0</v>
      </c>
    </row>
    <row r="189" spans="2:15" ht="12" customHeight="1">
      <c r="B189" s="36"/>
      <c r="C189" s="45" t="s">
        <v>92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6">
        <f t="shared" si="73"/>
        <v>0</v>
      </c>
    </row>
    <row r="190" spans="2:15" ht="12" customHeight="1">
      <c r="B190" s="38"/>
      <c r="C190" s="44" t="s">
        <v>69</v>
      </c>
      <c r="D190" s="23">
        <f aca="true" t="shared" si="74" ref="D190:O190">SUM(D183:D189)</f>
        <v>0</v>
      </c>
      <c r="E190" s="23">
        <f t="shared" si="74"/>
        <v>0</v>
      </c>
      <c r="F190" s="23">
        <f t="shared" si="74"/>
        <v>0</v>
      </c>
      <c r="G190" s="23">
        <f t="shared" si="74"/>
        <v>0</v>
      </c>
      <c r="H190" s="23">
        <f t="shared" si="74"/>
        <v>0</v>
      </c>
      <c r="I190" s="23">
        <f t="shared" si="74"/>
        <v>0</v>
      </c>
      <c r="J190" s="23">
        <f t="shared" si="74"/>
        <v>0</v>
      </c>
      <c r="K190" s="23">
        <f t="shared" si="74"/>
        <v>0</v>
      </c>
      <c r="L190" s="23">
        <f t="shared" si="74"/>
        <v>0</v>
      </c>
      <c r="M190" s="23">
        <f t="shared" si="74"/>
        <v>0</v>
      </c>
      <c r="N190" s="23">
        <f t="shared" si="74"/>
        <v>0</v>
      </c>
      <c r="O190" s="24">
        <f t="shared" si="74"/>
        <v>0</v>
      </c>
    </row>
    <row r="191" spans="2:15" ht="12" customHeight="1">
      <c r="B191" s="56" t="s">
        <v>93</v>
      </c>
      <c r="C191" s="57"/>
      <c r="D191" s="27">
        <f aca="true" t="shared" si="75" ref="D191:O191">+D140+D165+D182+D190</f>
        <v>48350.545</v>
      </c>
      <c r="E191" s="27">
        <f t="shared" si="75"/>
        <v>4950.291</v>
      </c>
      <c r="F191" s="27">
        <f t="shared" si="75"/>
        <v>0</v>
      </c>
      <c r="G191" s="27">
        <f t="shared" si="75"/>
        <v>0</v>
      </c>
      <c r="H191" s="27">
        <f t="shared" si="75"/>
        <v>67.0558</v>
      </c>
      <c r="I191" s="28">
        <f t="shared" si="75"/>
        <v>0</v>
      </c>
      <c r="J191" s="27">
        <f t="shared" si="75"/>
        <v>0</v>
      </c>
      <c r="K191" s="27">
        <f t="shared" si="75"/>
        <v>0</v>
      </c>
      <c r="L191" s="27">
        <f t="shared" si="75"/>
        <v>0</v>
      </c>
      <c r="M191" s="27">
        <f t="shared" si="75"/>
        <v>24569.8713</v>
      </c>
      <c r="N191" s="27">
        <f t="shared" si="75"/>
        <v>0</v>
      </c>
      <c r="O191" s="29">
        <f t="shared" si="75"/>
        <v>77937.76310000001</v>
      </c>
    </row>
    <row r="192" ht="12" customHeight="1"/>
    <row r="193" spans="2:59" ht="13.5" customHeight="1">
      <c r="B193" s="12"/>
      <c r="C193" s="13" t="s">
        <v>15</v>
      </c>
      <c r="D193" s="46" t="s">
        <v>19</v>
      </c>
      <c r="E193" s="47"/>
      <c r="H193" s="3"/>
      <c r="BF193" s="6"/>
      <c r="BG193" s="3"/>
    </row>
    <row r="194" spans="3:59" ht="13.5" customHeight="1">
      <c r="C194" s="8"/>
      <c r="O194" s="7" t="str">
        <f>$O$5</f>
        <v>(３日間調査　単位：トン）</v>
      </c>
      <c r="BG194" s="3"/>
    </row>
    <row r="195" spans="2:15" s="11" customFormat="1" ht="15.75" customHeight="1">
      <c r="B195" s="9"/>
      <c r="C195" s="10" t="s">
        <v>6</v>
      </c>
      <c r="D195" s="48" t="s">
        <v>10</v>
      </c>
      <c r="E195" s="48" t="s">
        <v>1</v>
      </c>
      <c r="F195" s="48" t="s">
        <v>5</v>
      </c>
      <c r="G195" s="48" t="s">
        <v>2</v>
      </c>
      <c r="H195" s="54" t="s">
        <v>8</v>
      </c>
      <c r="I195" s="50" t="s">
        <v>3</v>
      </c>
      <c r="J195" s="50" t="s">
        <v>4</v>
      </c>
      <c r="K195" s="55" t="s">
        <v>9</v>
      </c>
      <c r="L195" s="50" t="s">
        <v>11</v>
      </c>
      <c r="M195" s="50" t="s">
        <v>12</v>
      </c>
      <c r="N195" s="50" t="s">
        <v>13</v>
      </c>
      <c r="O195" s="52" t="s">
        <v>14</v>
      </c>
    </row>
    <row r="196" spans="2:15" s="11" customFormat="1" ht="15.75" customHeight="1">
      <c r="B196" s="32" t="s">
        <v>7</v>
      </c>
      <c r="C196" s="33"/>
      <c r="D196" s="49"/>
      <c r="E196" s="49"/>
      <c r="F196" s="49"/>
      <c r="G196" s="49"/>
      <c r="H196" s="49"/>
      <c r="I196" s="51"/>
      <c r="J196" s="51"/>
      <c r="K196" s="51"/>
      <c r="L196" s="51"/>
      <c r="M196" s="51"/>
      <c r="N196" s="51"/>
      <c r="O196" s="53"/>
    </row>
    <row r="197" spans="2:15" ht="12" customHeight="1">
      <c r="B197" s="34"/>
      <c r="C197" s="35" t="s">
        <v>34</v>
      </c>
      <c r="D197" s="19">
        <f aca="true" t="shared" si="76" ref="D197:O197">SUM(D71,D134)</f>
        <v>0</v>
      </c>
      <c r="E197" s="19">
        <f t="shared" si="76"/>
        <v>0</v>
      </c>
      <c r="F197" s="19">
        <f t="shared" si="76"/>
        <v>0</v>
      </c>
      <c r="G197" s="19">
        <f t="shared" si="76"/>
        <v>0</v>
      </c>
      <c r="H197" s="19">
        <f t="shared" si="76"/>
        <v>0</v>
      </c>
      <c r="I197" s="19">
        <f t="shared" si="76"/>
        <v>0</v>
      </c>
      <c r="J197" s="19">
        <f t="shared" si="76"/>
        <v>0</v>
      </c>
      <c r="K197" s="19">
        <f t="shared" si="76"/>
        <v>0</v>
      </c>
      <c r="L197" s="19">
        <f t="shared" si="76"/>
        <v>0</v>
      </c>
      <c r="M197" s="19">
        <f t="shared" si="76"/>
        <v>0</v>
      </c>
      <c r="N197" s="19">
        <f t="shared" si="76"/>
        <v>0</v>
      </c>
      <c r="O197" s="20">
        <f t="shared" si="76"/>
        <v>0</v>
      </c>
    </row>
    <row r="198" spans="2:15" ht="12" customHeight="1">
      <c r="B198" s="36" t="s">
        <v>67</v>
      </c>
      <c r="C198" s="37" t="s">
        <v>35</v>
      </c>
      <c r="D198" s="21">
        <f aca="true" t="shared" si="77" ref="D198:O198">SUM(D72,D135)</f>
        <v>0</v>
      </c>
      <c r="E198" s="21">
        <f t="shared" si="77"/>
        <v>0</v>
      </c>
      <c r="F198" s="21">
        <f t="shared" si="77"/>
        <v>0</v>
      </c>
      <c r="G198" s="21">
        <f t="shared" si="77"/>
        <v>0</v>
      </c>
      <c r="H198" s="21">
        <f t="shared" si="77"/>
        <v>0</v>
      </c>
      <c r="I198" s="21">
        <f t="shared" si="77"/>
        <v>0</v>
      </c>
      <c r="J198" s="21">
        <f t="shared" si="77"/>
        <v>0</v>
      </c>
      <c r="K198" s="21">
        <f t="shared" si="77"/>
        <v>0</v>
      </c>
      <c r="L198" s="21">
        <f t="shared" si="77"/>
        <v>0</v>
      </c>
      <c r="M198" s="21">
        <f t="shared" si="77"/>
        <v>0</v>
      </c>
      <c r="N198" s="21">
        <f t="shared" si="77"/>
        <v>0</v>
      </c>
      <c r="O198" s="22">
        <f t="shared" si="77"/>
        <v>0</v>
      </c>
    </row>
    <row r="199" spans="2:15" ht="12" customHeight="1">
      <c r="B199" s="36"/>
      <c r="C199" s="37" t="s">
        <v>36</v>
      </c>
      <c r="D199" s="21">
        <f aca="true" t="shared" si="78" ref="D199:O199">SUM(D73,D136)</f>
        <v>357.1489</v>
      </c>
      <c r="E199" s="21">
        <f t="shared" si="78"/>
        <v>0</v>
      </c>
      <c r="F199" s="21">
        <f t="shared" si="78"/>
        <v>0</v>
      </c>
      <c r="G199" s="21">
        <f t="shared" si="78"/>
        <v>0</v>
      </c>
      <c r="H199" s="21">
        <f t="shared" si="78"/>
        <v>0</v>
      </c>
      <c r="I199" s="21">
        <f t="shared" si="78"/>
        <v>0</v>
      </c>
      <c r="J199" s="21">
        <f t="shared" si="78"/>
        <v>0</v>
      </c>
      <c r="K199" s="21">
        <f t="shared" si="78"/>
        <v>0</v>
      </c>
      <c r="L199" s="21">
        <f t="shared" si="78"/>
        <v>0</v>
      </c>
      <c r="M199" s="21">
        <f t="shared" si="78"/>
        <v>0</v>
      </c>
      <c r="N199" s="21">
        <f t="shared" si="78"/>
        <v>0</v>
      </c>
      <c r="O199" s="22">
        <f t="shared" si="78"/>
        <v>357.1489</v>
      </c>
    </row>
    <row r="200" spans="2:15" ht="12" customHeight="1">
      <c r="B200" s="36"/>
      <c r="C200" s="37" t="s">
        <v>94</v>
      </c>
      <c r="D200" s="21">
        <f aca="true" t="shared" si="79" ref="D200:O200">SUM(D74,D137)</f>
        <v>0</v>
      </c>
      <c r="E200" s="21">
        <f t="shared" si="79"/>
        <v>0</v>
      </c>
      <c r="F200" s="21">
        <f t="shared" si="79"/>
        <v>0</v>
      </c>
      <c r="G200" s="21">
        <f t="shared" si="79"/>
        <v>0</v>
      </c>
      <c r="H200" s="21">
        <f t="shared" si="79"/>
        <v>0</v>
      </c>
      <c r="I200" s="21">
        <f t="shared" si="79"/>
        <v>0</v>
      </c>
      <c r="J200" s="21">
        <f t="shared" si="79"/>
        <v>0</v>
      </c>
      <c r="K200" s="21">
        <f t="shared" si="79"/>
        <v>0</v>
      </c>
      <c r="L200" s="21">
        <f t="shared" si="79"/>
        <v>0</v>
      </c>
      <c r="M200" s="21">
        <f t="shared" si="79"/>
        <v>0</v>
      </c>
      <c r="N200" s="21">
        <f t="shared" si="79"/>
        <v>0</v>
      </c>
      <c r="O200" s="22">
        <f t="shared" si="79"/>
        <v>0</v>
      </c>
    </row>
    <row r="201" spans="2:15" ht="12" customHeight="1">
      <c r="B201" s="36"/>
      <c r="C201" s="37" t="s">
        <v>37</v>
      </c>
      <c r="D201" s="21">
        <f aca="true" t="shared" si="80" ref="D201:O201">SUM(D75,D138)</f>
        <v>22618</v>
      </c>
      <c r="E201" s="21">
        <f t="shared" si="80"/>
        <v>0</v>
      </c>
      <c r="F201" s="21">
        <f t="shared" si="80"/>
        <v>5.4</v>
      </c>
      <c r="G201" s="21">
        <f t="shared" si="80"/>
        <v>0</v>
      </c>
      <c r="H201" s="21">
        <f t="shared" si="80"/>
        <v>0</v>
      </c>
      <c r="I201" s="21">
        <f t="shared" si="80"/>
        <v>0</v>
      </c>
      <c r="J201" s="21">
        <f t="shared" si="80"/>
        <v>0</v>
      </c>
      <c r="K201" s="21">
        <f t="shared" si="80"/>
        <v>0</v>
      </c>
      <c r="L201" s="21">
        <f t="shared" si="80"/>
        <v>0</v>
      </c>
      <c r="M201" s="21">
        <f t="shared" si="80"/>
        <v>0</v>
      </c>
      <c r="N201" s="21">
        <f t="shared" si="80"/>
        <v>0</v>
      </c>
      <c r="O201" s="22">
        <f t="shared" si="80"/>
        <v>22623.4</v>
      </c>
    </row>
    <row r="202" spans="2:15" ht="12" customHeight="1">
      <c r="B202" s="36" t="s">
        <v>68</v>
      </c>
      <c r="C202" s="37" t="s">
        <v>38</v>
      </c>
      <c r="D202" s="21">
        <f aca="true" t="shared" si="81" ref="D202:O202">SUM(D76,D139)</f>
        <v>0</v>
      </c>
      <c r="E202" s="21">
        <f t="shared" si="81"/>
        <v>22.061</v>
      </c>
      <c r="F202" s="21">
        <f t="shared" si="81"/>
        <v>0</v>
      </c>
      <c r="G202" s="21">
        <f t="shared" si="81"/>
        <v>0</v>
      </c>
      <c r="H202" s="21">
        <f t="shared" si="81"/>
        <v>0</v>
      </c>
      <c r="I202" s="21">
        <f t="shared" si="81"/>
        <v>0</v>
      </c>
      <c r="J202" s="21">
        <f t="shared" si="81"/>
        <v>0</v>
      </c>
      <c r="K202" s="21">
        <f t="shared" si="81"/>
        <v>0</v>
      </c>
      <c r="L202" s="21">
        <f t="shared" si="81"/>
        <v>0</v>
      </c>
      <c r="M202" s="21">
        <f t="shared" si="81"/>
        <v>0</v>
      </c>
      <c r="N202" s="21">
        <f t="shared" si="81"/>
        <v>0</v>
      </c>
      <c r="O202" s="22">
        <f t="shared" si="81"/>
        <v>22.061</v>
      </c>
    </row>
    <row r="203" spans="2:15" ht="12" customHeight="1">
      <c r="B203" s="38"/>
      <c r="C203" s="39" t="s">
        <v>69</v>
      </c>
      <c r="D203" s="23">
        <f aca="true" t="shared" si="82" ref="D203:O203">SUM(D77,D140)</f>
        <v>22975.1489</v>
      </c>
      <c r="E203" s="23">
        <f t="shared" si="82"/>
        <v>22.061</v>
      </c>
      <c r="F203" s="23">
        <f t="shared" si="82"/>
        <v>5.4</v>
      </c>
      <c r="G203" s="23">
        <f t="shared" si="82"/>
        <v>0</v>
      </c>
      <c r="H203" s="23">
        <f t="shared" si="82"/>
        <v>0</v>
      </c>
      <c r="I203" s="23">
        <f t="shared" si="82"/>
        <v>0</v>
      </c>
      <c r="J203" s="23">
        <f t="shared" si="82"/>
        <v>0</v>
      </c>
      <c r="K203" s="23">
        <f t="shared" si="82"/>
        <v>0</v>
      </c>
      <c r="L203" s="23">
        <f t="shared" si="82"/>
        <v>0</v>
      </c>
      <c r="M203" s="23">
        <f t="shared" si="82"/>
        <v>0</v>
      </c>
      <c r="N203" s="23">
        <f t="shared" si="82"/>
        <v>0</v>
      </c>
      <c r="O203" s="24">
        <f t="shared" si="82"/>
        <v>23002.6099</v>
      </c>
    </row>
    <row r="204" spans="2:15" ht="12" customHeight="1">
      <c r="B204" s="36"/>
      <c r="C204" s="40" t="s">
        <v>39</v>
      </c>
      <c r="D204" s="21">
        <f aca="true" t="shared" si="83" ref="D204:O204">SUM(D78,D141)</f>
        <v>3389.9797</v>
      </c>
      <c r="E204" s="21">
        <f t="shared" si="83"/>
        <v>3592.3639</v>
      </c>
      <c r="F204" s="21">
        <f t="shared" si="83"/>
        <v>2578.4444</v>
      </c>
      <c r="G204" s="21">
        <f t="shared" si="83"/>
        <v>533.7262</v>
      </c>
      <c r="H204" s="21">
        <f t="shared" si="83"/>
        <v>225.4159</v>
      </c>
      <c r="I204" s="21">
        <f t="shared" si="83"/>
        <v>10.308</v>
      </c>
      <c r="J204" s="21">
        <f t="shared" si="83"/>
        <v>0</v>
      </c>
      <c r="K204" s="21">
        <f t="shared" si="83"/>
        <v>0</v>
      </c>
      <c r="L204" s="21">
        <f t="shared" si="83"/>
        <v>0.6726</v>
      </c>
      <c r="M204" s="21">
        <f t="shared" si="83"/>
        <v>22.6111</v>
      </c>
      <c r="N204" s="21">
        <f t="shared" si="83"/>
        <v>0</v>
      </c>
      <c r="O204" s="22">
        <f t="shared" si="83"/>
        <v>10353.5218</v>
      </c>
    </row>
    <row r="205" spans="2:15" ht="12" customHeight="1">
      <c r="B205" s="36"/>
      <c r="C205" s="40" t="s">
        <v>97</v>
      </c>
      <c r="D205" s="21">
        <f aca="true" t="shared" si="84" ref="D205:O205">SUM(D79,D142)</f>
        <v>954.7516</v>
      </c>
      <c r="E205" s="21">
        <f t="shared" si="84"/>
        <v>2681.2601</v>
      </c>
      <c r="F205" s="21">
        <f t="shared" si="84"/>
        <v>1120.7181</v>
      </c>
      <c r="G205" s="21">
        <f t="shared" si="84"/>
        <v>56.7617</v>
      </c>
      <c r="H205" s="21">
        <f t="shared" si="84"/>
        <v>13.9135</v>
      </c>
      <c r="I205" s="21">
        <f t="shared" si="84"/>
        <v>0</v>
      </c>
      <c r="J205" s="21">
        <f t="shared" si="84"/>
        <v>0</v>
      </c>
      <c r="K205" s="21">
        <f t="shared" si="84"/>
        <v>0</v>
      </c>
      <c r="L205" s="21">
        <f t="shared" si="84"/>
        <v>0</v>
      </c>
      <c r="M205" s="21">
        <f t="shared" si="84"/>
        <v>0</v>
      </c>
      <c r="N205" s="21">
        <f t="shared" si="84"/>
        <v>0</v>
      </c>
      <c r="O205" s="22">
        <f t="shared" si="84"/>
        <v>4827.405</v>
      </c>
    </row>
    <row r="206" spans="2:15" ht="12" customHeight="1">
      <c r="B206" s="36"/>
      <c r="C206" s="40" t="s">
        <v>59</v>
      </c>
      <c r="D206" s="21">
        <f aca="true" t="shared" si="85" ref="D206:O206">SUM(D80,D143)</f>
        <v>362.1183</v>
      </c>
      <c r="E206" s="21">
        <f t="shared" si="85"/>
        <v>129.17</v>
      </c>
      <c r="F206" s="21">
        <f t="shared" si="85"/>
        <v>5.5959</v>
      </c>
      <c r="G206" s="21">
        <f t="shared" si="85"/>
        <v>0</v>
      </c>
      <c r="H206" s="21">
        <f t="shared" si="85"/>
        <v>0</v>
      </c>
      <c r="I206" s="21">
        <f t="shared" si="85"/>
        <v>0</v>
      </c>
      <c r="J206" s="21">
        <f t="shared" si="85"/>
        <v>0</v>
      </c>
      <c r="K206" s="21">
        <f t="shared" si="85"/>
        <v>0</v>
      </c>
      <c r="L206" s="21">
        <f t="shared" si="85"/>
        <v>0</v>
      </c>
      <c r="M206" s="21">
        <f t="shared" si="85"/>
        <v>1.7057</v>
      </c>
      <c r="N206" s="21">
        <f t="shared" si="85"/>
        <v>0</v>
      </c>
      <c r="O206" s="22">
        <f t="shared" si="85"/>
        <v>498.58989999999994</v>
      </c>
    </row>
    <row r="207" spans="2:15" ht="12" customHeight="1">
      <c r="B207" s="36"/>
      <c r="C207" s="40" t="s">
        <v>40</v>
      </c>
      <c r="D207" s="21">
        <f aca="true" t="shared" si="86" ref="D207:O207">SUM(D81,D144)</f>
        <v>650.9688</v>
      </c>
      <c r="E207" s="21">
        <f t="shared" si="86"/>
        <v>108.3465</v>
      </c>
      <c r="F207" s="21">
        <f t="shared" si="86"/>
        <v>150</v>
      </c>
      <c r="G207" s="21">
        <f t="shared" si="86"/>
        <v>6.15</v>
      </c>
      <c r="H207" s="21">
        <f t="shared" si="86"/>
        <v>0</v>
      </c>
      <c r="I207" s="21">
        <f t="shared" si="86"/>
        <v>0</v>
      </c>
      <c r="J207" s="21">
        <f t="shared" si="86"/>
        <v>30</v>
      </c>
      <c r="K207" s="21">
        <f t="shared" si="86"/>
        <v>0</v>
      </c>
      <c r="L207" s="21">
        <f t="shared" si="86"/>
        <v>0</v>
      </c>
      <c r="M207" s="21">
        <f t="shared" si="86"/>
        <v>0</v>
      </c>
      <c r="N207" s="21">
        <f t="shared" si="86"/>
        <v>0</v>
      </c>
      <c r="O207" s="22">
        <f t="shared" si="86"/>
        <v>945.4653</v>
      </c>
    </row>
    <row r="208" spans="2:15" ht="12" customHeight="1">
      <c r="B208" s="36"/>
      <c r="C208" s="40" t="s">
        <v>41</v>
      </c>
      <c r="D208" s="21">
        <f aca="true" t="shared" si="87" ref="D208:O208">SUM(D82,D145)</f>
        <v>0</v>
      </c>
      <c r="E208" s="21">
        <f t="shared" si="87"/>
        <v>52.9158</v>
      </c>
      <c r="F208" s="21">
        <f t="shared" si="87"/>
        <v>162.2622</v>
      </c>
      <c r="G208" s="21">
        <f t="shared" si="87"/>
        <v>0</v>
      </c>
      <c r="H208" s="21">
        <f t="shared" si="87"/>
        <v>0</v>
      </c>
      <c r="I208" s="21">
        <f t="shared" si="87"/>
        <v>0</v>
      </c>
      <c r="J208" s="21">
        <f t="shared" si="87"/>
        <v>8.4431</v>
      </c>
      <c r="K208" s="21">
        <f t="shared" si="87"/>
        <v>0</v>
      </c>
      <c r="L208" s="21">
        <f t="shared" si="87"/>
        <v>0</v>
      </c>
      <c r="M208" s="21">
        <f t="shared" si="87"/>
        <v>103.7632</v>
      </c>
      <c r="N208" s="21">
        <f t="shared" si="87"/>
        <v>0</v>
      </c>
      <c r="O208" s="22">
        <f t="shared" si="87"/>
        <v>327.3843</v>
      </c>
    </row>
    <row r="209" spans="2:15" ht="12" customHeight="1">
      <c r="B209" s="36" t="s">
        <v>70</v>
      </c>
      <c r="C209" s="40" t="s">
        <v>71</v>
      </c>
      <c r="D209" s="21">
        <f aca="true" t="shared" si="88" ref="D209:O209">SUM(D83,D146)</f>
        <v>3796.9391</v>
      </c>
      <c r="E209" s="21">
        <f t="shared" si="88"/>
        <v>21407.4192</v>
      </c>
      <c r="F209" s="21">
        <f t="shared" si="88"/>
        <v>1859.2476</v>
      </c>
      <c r="G209" s="21">
        <f t="shared" si="88"/>
        <v>269.7929</v>
      </c>
      <c r="H209" s="21">
        <f t="shared" si="88"/>
        <v>0</v>
      </c>
      <c r="I209" s="21">
        <f t="shared" si="88"/>
        <v>0</v>
      </c>
      <c r="J209" s="21">
        <f t="shared" si="88"/>
        <v>24.8549</v>
      </c>
      <c r="K209" s="21">
        <f t="shared" si="88"/>
        <v>0</v>
      </c>
      <c r="L209" s="21">
        <f t="shared" si="88"/>
        <v>0</v>
      </c>
      <c r="M209" s="21">
        <f t="shared" si="88"/>
        <v>26.483</v>
      </c>
      <c r="N209" s="21">
        <f t="shared" si="88"/>
        <v>575.884</v>
      </c>
      <c r="O209" s="22">
        <f t="shared" si="88"/>
        <v>27960.6207</v>
      </c>
    </row>
    <row r="210" spans="2:15" ht="12" customHeight="1">
      <c r="B210" s="36"/>
      <c r="C210" s="40" t="s">
        <v>72</v>
      </c>
      <c r="D210" s="21">
        <f aca="true" t="shared" si="89" ref="D210:O210">SUM(D84,D147)</f>
        <v>45.628</v>
      </c>
      <c r="E210" s="21">
        <f t="shared" si="89"/>
        <v>0</v>
      </c>
      <c r="F210" s="21">
        <f t="shared" si="89"/>
        <v>0</v>
      </c>
      <c r="G210" s="21">
        <f t="shared" si="89"/>
        <v>0</v>
      </c>
      <c r="H210" s="21">
        <f t="shared" si="89"/>
        <v>67.0558</v>
      </c>
      <c r="I210" s="21">
        <f t="shared" si="89"/>
        <v>0</v>
      </c>
      <c r="J210" s="21">
        <f t="shared" si="89"/>
        <v>0</v>
      </c>
      <c r="K210" s="21">
        <f t="shared" si="89"/>
        <v>0</v>
      </c>
      <c r="L210" s="21">
        <f t="shared" si="89"/>
        <v>0</v>
      </c>
      <c r="M210" s="21">
        <f t="shared" si="89"/>
        <v>168.3512</v>
      </c>
      <c r="N210" s="21">
        <f t="shared" si="89"/>
        <v>0</v>
      </c>
      <c r="O210" s="22">
        <f t="shared" si="89"/>
        <v>281.03499999999997</v>
      </c>
    </row>
    <row r="211" spans="2:15" ht="12" customHeight="1">
      <c r="B211" s="36"/>
      <c r="C211" s="40" t="s">
        <v>60</v>
      </c>
      <c r="D211" s="21">
        <f aca="true" t="shared" si="90" ref="D211:O211">SUM(D85,D148)</f>
        <v>18697.5814</v>
      </c>
      <c r="E211" s="21">
        <f t="shared" si="90"/>
        <v>3807.4842</v>
      </c>
      <c r="F211" s="21">
        <f t="shared" si="90"/>
        <v>915.2834</v>
      </c>
      <c r="G211" s="21">
        <f t="shared" si="90"/>
        <v>767.0781</v>
      </c>
      <c r="H211" s="21">
        <f t="shared" si="90"/>
        <v>0.429</v>
      </c>
      <c r="I211" s="21">
        <f t="shared" si="90"/>
        <v>0</v>
      </c>
      <c r="J211" s="21">
        <f t="shared" si="90"/>
        <v>2.88</v>
      </c>
      <c r="K211" s="21">
        <f t="shared" si="90"/>
        <v>1.12</v>
      </c>
      <c r="L211" s="21">
        <f t="shared" si="90"/>
        <v>0</v>
      </c>
      <c r="M211" s="21">
        <f t="shared" si="90"/>
        <v>1650.0784</v>
      </c>
      <c r="N211" s="21">
        <f t="shared" si="90"/>
        <v>596.2101</v>
      </c>
      <c r="O211" s="22">
        <f t="shared" si="90"/>
        <v>26438.144599999996</v>
      </c>
    </row>
    <row r="212" spans="2:15" ht="12" customHeight="1">
      <c r="B212" s="36"/>
      <c r="C212" s="40" t="s">
        <v>98</v>
      </c>
      <c r="D212" s="21">
        <f aca="true" t="shared" si="91" ref="D212:O212">SUM(D86,D149)</f>
        <v>10752.3658</v>
      </c>
      <c r="E212" s="21">
        <f t="shared" si="91"/>
        <v>4965.4653</v>
      </c>
      <c r="F212" s="21">
        <f t="shared" si="91"/>
        <v>0</v>
      </c>
      <c r="G212" s="21">
        <f t="shared" si="91"/>
        <v>0</v>
      </c>
      <c r="H212" s="21">
        <f t="shared" si="91"/>
        <v>0.1219</v>
      </c>
      <c r="I212" s="21">
        <f t="shared" si="91"/>
        <v>0</v>
      </c>
      <c r="J212" s="21">
        <f t="shared" si="91"/>
        <v>0</v>
      </c>
      <c r="K212" s="21">
        <f t="shared" si="91"/>
        <v>0</v>
      </c>
      <c r="L212" s="21">
        <f t="shared" si="91"/>
        <v>0</v>
      </c>
      <c r="M212" s="21">
        <f t="shared" si="91"/>
        <v>23300.7645</v>
      </c>
      <c r="N212" s="21">
        <f t="shared" si="91"/>
        <v>0</v>
      </c>
      <c r="O212" s="22">
        <f t="shared" si="91"/>
        <v>39018.7175</v>
      </c>
    </row>
    <row r="213" spans="2:15" ht="12" customHeight="1">
      <c r="B213" s="36"/>
      <c r="C213" s="40" t="s">
        <v>42</v>
      </c>
      <c r="D213" s="21">
        <f aca="true" t="shared" si="92" ref="D213:O213">SUM(D87,D150)</f>
        <v>1124.4375</v>
      </c>
      <c r="E213" s="21">
        <f t="shared" si="92"/>
        <v>838.3699</v>
      </c>
      <c r="F213" s="21">
        <f t="shared" si="92"/>
        <v>111.0817</v>
      </c>
      <c r="G213" s="21">
        <f t="shared" si="92"/>
        <v>109.6842</v>
      </c>
      <c r="H213" s="21">
        <f t="shared" si="92"/>
        <v>0</v>
      </c>
      <c r="I213" s="21">
        <f t="shared" si="92"/>
        <v>0</v>
      </c>
      <c r="J213" s="21">
        <f t="shared" si="92"/>
        <v>252.1136</v>
      </c>
      <c r="K213" s="21">
        <f t="shared" si="92"/>
        <v>0</v>
      </c>
      <c r="L213" s="21">
        <f t="shared" si="92"/>
        <v>0</v>
      </c>
      <c r="M213" s="21">
        <f t="shared" si="92"/>
        <v>4.7444</v>
      </c>
      <c r="N213" s="21">
        <f t="shared" si="92"/>
        <v>0</v>
      </c>
      <c r="O213" s="22">
        <f t="shared" si="92"/>
        <v>2440.4313000000006</v>
      </c>
    </row>
    <row r="214" spans="2:15" ht="12" customHeight="1">
      <c r="B214" s="36"/>
      <c r="C214" s="40" t="s">
        <v>43</v>
      </c>
      <c r="D214" s="21">
        <f aca="true" t="shared" si="93" ref="D214:O214">SUM(D88,D151)</f>
        <v>91.1248</v>
      </c>
      <c r="E214" s="21">
        <f t="shared" si="93"/>
        <v>94.1705</v>
      </c>
      <c r="F214" s="21">
        <f t="shared" si="93"/>
        <v>0</v>
      </c>
      <c r="G214" s="21">
        <f t="shared" si="93"/>
        <v>0</v>
      </c>
      <c r="H214" s="21">
        <f t="shared" si="93"/>
        <v>0</v>
      </c>
      <c r="I214" s="21">
        <f t="shared" si="93"/>
        <v>0</v>
      </c>
      <c r="J214" s="21">
        <f t="shared" si="93"/>
        <v>0</v>
      </c>
      <c r="K214" s="21">
        <f t="shared" si="93"/>
        <v>0</v>
      </c>
      <c r="L214" s="21">
        <f t="shared" si="93"/>
        <v>0</v>
      </c>
      <c r="M214" s="21">
        <f t="shared" si="93"/>
        <v>0</v>
      </c>
      <c r="N214" s="21">
        <f t="shared" si="93"/>
        <v>0</v>
      </c>
      <c r="O214" s="22">
        <f t="shared" si="93"/>
        <v>185.2953</v>
      </c>
    </row>
    <row r="215" spans="2:15" ht="12" customHeight="1">
      <c r="B215" s="36" t="s">
        <v>73</v>
      </c>
      <c r="C215" s="40" t="s">
        <v>95</v>
      </c>
      <c r="D215" s="21">
        <f aca="true" t="shared" si="94" ref="D215:O215">SUM(D89,D152)</f>
        <v>0</v>
      </c>
      <c r="E215" s="21">
        <f t="shared" si="94"/>
        <v>0</v>
      </c>
      <c r="F215" s="21">
        <f t="shared" si="94"/>
        <v>0.9257</v>
      </c>
      <c r="G215" s="21">
        <f t="shared" si="94"/>
        <v>0</v>
      </c>
      <c r="H215" s="21">
        <f t="shared" si="94"/>
        <v>0.1543</v>
      </c>
      <c r="I215" s="21">
        <f t="shared" si="94"/>
        <v>0</v>
      </c>
      <c r="J215" s="21">
        <f t="shared" si="94"/>
        <v>0</v>
      </c>
      <c r="K215" s="21">
        <f t="shared" si="94"/>
        <v>0</v>
      </c>
      <c r="L215" s="21">
        <f t="shared" si="94"/>
        <v>0</v>
      </c>
      <c r="M215" s="21">
        <f t="shared" si="94"/>
        <v>0</v>
      </c>
      <c r="N215" s="21">
        <f t="shared" si="94"/>
        <v>0</v>
      </c>
      <c r="O215" s="22">
        <f t="shared" si="94"/>
        <v>1.08</v>
      </c>
    </row>
    <row r="216" spans="2:15" ht="12" customHeight="1">
      <c r="B216" s="36"/>
      <c r="C216" s="40" t="s">
        <v>44</v>
      </c>
      <c r="D216" s="21">
        <f aca="true" t="shared" si="95" ref="D216:O216">SUM(D90,D153)</f>
        <v>16102.3591</v>
      </c>
      <c r="E216" s="21">
        <f t="shared" si="95"/>
        <v>955.0169</v>
      </c>
      <c r="F216" s="21">
        <f t="shared" si="95"/>
        <v>597.9358</v>
      </c>
      <c r="G216" s="21">
        <f t="shared" si="95"/>
        <v>90.5597</v>
      </c>
      <c r="H216" s="21">
        <f t="shared" si="95"/>
        <v>0</v>
      </c>
      <c r="I216" s="21">
        <f t="shared" si="95"/>
        <v>0</v>
      </c>
      <c r="J216" s="21">
        <f t="shared" si="95"/>
        <v>150.0679</v>
      </c>
      <c r="K216" s="21">
        <f t="shared" si="95"/>
        <v>0</v>
      </c>
      <c r="L216" s="21">
        <f t="shared" si="95"/>
        <v>0</v>
      </c>
      <c r="M216" s="21">
        <f t="shared" si="95"/>
        <v>720.4436</v>
      </c>
      <c r="N216" s="21">
        <f t="shared" si="95"/>
        <v>0</v>
      </c>
      <c r="O216" s="22">
        <f t="shared" si="95"/>
        <v>18616.383</v>
      </c>
    </row>
    <row r="217" spans="2:15" ht="12" customHeight="1">
      <c r="B217" s="36"/>
      <c r="C217" s="40" t="s">
        <v>61</v>
      </c>
      <c r="D217" s="21">
        <f aca="true" t="shared" si="96" ref="D217:O217">SUM(D91,D154)</f>
        <v>1760.8905</v>
      </c>
      <c r="E217" s="21">
        <f t="shared" si="96"/>
        <v>586.0654</v>
      </c>
      <c r="F217" s="21">
        <f t="shared" si="96"/>
        <v>351.1812</v>
      </c>
      <c r="G217" s="21">
        <f t="shared" si="96"/>
        <v>0</v>
      </c>
      <c r="H217" s="21">
        <f t="shared" si="96"/>
        <v>0</v>
      </c>
      <c r="I217" s="21">
        <f t="shared" si="96"/>
        <v>0</v>
      </c>
      <c r="J217" s="21">
        <f t="shared" si="96"/>
        <v>7.9888</v>
      </c>
      <c r="K217" s="21">
        <f t="shared" si="96"/>
        <v>0</v>
      </c>
      <c r="L217" s="21">
        <f t="shared" si="96"/>
        <v>0</v>
      </c>
      <c r="M217" s="21">
        <f t="shared" si="96"/>
        <v>0</v>
      </c>
      <c r="N217" s="21">
        <f t="shared" si="96"/>
        <v>0</v>
      </c>
      <c r="O217" s="22">
        <f t="shared" si="96"/>
        <v>2706.1259</v>
      </c>
    </row>
    <row r="218" spans="2:15" ht="12" customHeight="1">
      <c r="B218" s="36"/>
      <c r="C218" s="40" t="s">
        <v>45</v>
      </c>
      <c r="D218" s="21">
        <f aca="true" t="shared" si="97" ref="D218:O218">SUM(D92,D155)</f>
        <v>1318.3386</v>
      </c>
      <c r="E218" s="21">
        <f t="shared" si="97"/>
        <v>1386.025</v>
      </c>
      <c r="F218" s="21">
        <f t="shared" si="97"/>
        <v>32.506</v>
      </c>
      <c r="G218" s="21">
        <f t="shared" si="97"/>
        <v>21.3108</v>
      </c>
      <c r="H218" s="21">
        <f t="shared" si="97"/>
        <v>0</v>
      </c>
      <c r="I218" s="21">
        <f t="shared" si="97"/>
        <v>0</v>
      </c>
      <c r="J218" s="21">
        <f t="shared" si="97"/>
        <v>2.3227</v>
      </c>
      <c r="K218" s="21">
        <f t="shared" si="97"/>
        <v>0</v>
      </c>
      <c r="L218" s="21">
        <f t="shared" si="97"/>
        <v>0</v>
      </c>
      <c r="M218" s="21">
        <f t="shared" si="97"/>
        <v>77.651</v>
      </c>
      <c r="N218" s="21">
        <f t="shared" si="97"/>
        <v>0</v>
      </c>
      <c r="O218" s="22">
        <f t="shared" si="97"/>
        <v>2838.1541</v>
      </c>
    </row>
    <row r="219" spans="2:15" ht="12" customHeight="1">
      <c r="B219" s="36"/>
      <c r="C219" s="40" t="s">
        <v>46</v>
      </c>
      <c r="D219" s="21">
        <f aca="true" t="shared" si="98" ref="D219:O219">SUM(D93,D156)</f>
        <v>501.0324</v>
      </c>
      <c r="E219" s="21">
        <f t="shared" si="98"/>
        <v>453.123</v>
      </c>
      <c r="F219" s="21">
        <f t="shared" si="98"/>
        <v>338.916</v>
      </c>
      <c r="G219" s="21">
        <f t="shared" si="98"/>
        <v>115.4747</v>
      </c>
      <c r="H219" s="21">
        <f t="shared" si="98"/>
        <v>13.5645</v>
      </c>
      <c r="I219" s="21">
        <f t="shared" si="98"/>
        <v>0</v>
      </c>
      <c r="J219" s="21">
        <f t="shared" si="98"/>
        <v>48.1011</v>
      </c>
      <c r="K219" s="21">
        <f t="shared" si="98"/>
        <v>0</v>
      </c>
      <c r="L219" s="21">
        <f t="shared" si="98"/>
        <v>0</v>
      </c>
      <c r="M219" s="21">
        <f t="shared" si="98"/>
        <v>0</v>
      </c>
      <c r="N219" s="21">
        <f t="shared" si="98"/>
        <v>0</v>
      </c>
      <c r="O219" s="22">
        <f t="shared" si="98"/>
        <v>1470.2117</v>
      </c>
    </row>
    <row r="220" spans="2:15" ht="12" customHeight="1">
      <c r="B220" s="36"/>
      <c r="C220" s="40" t="s">
        <v>74</v>
      </c>
      <c r="D220" s="21">
        <f aca="true" t="shared" si="99" ref="D220:O220">SUM(D94,D157)</f>
        <v>136.5113</v>
      </c>
      <c r="E220" s="21">
        <f t="shared" si="99"/>
        <v>39.4161</v>
      </c>
      <c r="F220" s="21">
        <f t="shared" si="99"/>
        <v>94.5817</v>
      </c>
      <c r="G220" s="21">
        <f t="shared" si="99"/>
        <v>9.3243</v>
      </c>
      <c r="H220" s="21">
        <f t="shared" si="99"/>
        <v>0</v>
      </c>
      <c r="I220" s="21">
        <f t="shared" si="99"/>
        <v>0</v>
      </c>
      <c r="J220" s="21">
        <f t="shared" si="99"/>
        <v>39.8412</v>
      </c>
      <c r="K220" s="21">
        <f t="shared" si="99"/>
        <v>0</v>
      </c>
      <c r="L220" s="21">
        <f t="shared" si="99"/>
        <v>0</v>
      </c>
      <c r="M220" s="21">
        <f t="shared" si="99"/>
        <v>8.0527</v>
      </c>
      <c r="N220" s="21">
        <f t="shared" si="99"/>
        <v>32.1721</v>
      </c>
      <c r="O220" s="22">
        <f t="shared" si="99"/>
        <v>359.8994</v>
      </c>
    </row>
    <row r="221" spans="2:15" ht="12" customHeight="1">
      <c r="B221" s="36" t="s">
        <v>75</v>
      </c>
      <c r="C221" s="40" t="s">
        <v>76</v>
      </c>
      <c r="D221" s="21">
        <f aca="true" t="shared" si="100" ref="D221:O221">SUM(D95,D158)</f>
        <v>103.4646</v>
      </c>
      <c r="E221" s="21">
        <f t="shared" si="100"/>
        <v>19.7097</v>
      </c>
      <c r="F221" s="21">
        <f t="shared" si="100"/>
        <v>8.5747</v>
      </c>
      <c r="G221" s="21">
        <f t="shared" si="100"/>
        <v>0.3031</v>
      </c>
      <c r="H221" s="21">
        <f t="shared" si="100"/>
        <v>0</v>
      </c>
      <c r="I221" s="21">
        <f t="shared" si="100"/>
        <v>0</v>
      </c>
      <c r="J221" s="21">
        <f t="shared" si="100"/>
        <v>0</v>
      </c>
      <c r="K221" s="21">
        <f t="shared" si="100"/>
        <v>0</v>
      </c>
      <c r="L221" s="21">
        <f t="shared" si="100"/>
        <v>0.0172</v>
      </c>
      <c r="M221" s="21">
        <f t="shared" si="100"/>
        <v>0</v>
      </c>
      <c r="N221" s="21">
        <f t="shared" si="100"/>
        <v>175.8655</v>
      </c>
      <c r="O221" s="22">
        <f t="shared" si="100"/>
        <v>307.9348</v>
      </c>
    </row>
    <row r="222" spans="2:15" ht="12" customHeight="1">
      <c r="B222" s="36"/>
      <c r="C222" s="40" t="s">
        <v>77</v>
      </c>
      <c r="D222" s="21">
        <f aca="true" t="shared" si="101" ref="D222:O222">SUM(D96,D159)</f>
        <v>243.249</v>
      </c>
      <c r="E222" s="21">
        <f t="shared" si="101"/>
        <v>0.5365</v>
      </c>
      <c r="F222" s="21">
        <f t="shared" si="101"/>
        <v>4.9922</v>
      </c>
      <c r="G222" s="21">
        <f t="shared" si="101"/>
        <v>0</v>
      </c>
      <c r="H222" s="21">
        <f t="shared" si="101"/>
        <v>0</v>
      </c>
      <c r="I222" s="21">
        <f t="shared" si="101"/>
        <v>0</v>
      </c>
      <c r="J222" s="21">
        <f t="shared" si="101"/>
        <v>0</v>
      </c>
      <c r="K222" s="21">
        <f t="shared" si="101"/>
        <v>0</v>
      </c>
      <c r="L222" s="21">
        <f t="shared" si="101"/>
        <v>0</v>
      </c>
      <c r="M222" s="21">
        <f t="shared" si="101"/>
        <v>64.8049</v>
      </c>
      <c r="N222" s="21">
        <f t="shared" si="101"/>
        <v>0</v>
      </c>
      <c r="O222" s="22">
        <f t="shared" si="101"/>
        <v>313.58259999999996</v>
      </c>
    </row>
    <row r="223" spans="2:15" ht="12" customHeight="1">
      <c r="B223" s="36"/>
      <c r="C223" s="40" t="s">
        <v>78</v>
      </c>
      <c r="D223" s="21">
        <f aca="true" t="shared" si="102" ref="D223:O223">SUM(D97,D160)</f>
        <v>175.4587</v>
      </c>
      <c r="E223" s="21">
        <f t="shared" si="102"/>
        <v>96.9377</v>
      </c>
      <c r="F223" s="21">
        <f t="shared" si="102"/>
        <v>0</v>
      </c>
      <c r="G223" s="21">
        <f t="shared" si="102"/>
        <v>0</v>
      </c>
      <c r="H223" s="21">
        <f t="shared" si="102"/>
        <v>0</v>
      </c>
      <c r="I223" s="21">
        <f t="shared" si="102"/>
        <v>0</v>
      </c>
      <c r="J223" s="21">
        <f t="shared" si="102"/>
        <v>0</v>
      </c>
      <c r="K223" s="21">
        <f t="shared" si="102"/>
        <v>0</v>
      </c>
      <c r="L223" s="21">
        <f t="shared" si="102"/>
        <v>0</v>
      </c>
      <c r="M223" s="21">
        <f t="shared" si="102"/>
        <v>0</v>
      </c>
      <c r="N223" s="21">
        <f t="shared" si="102"/>
        <v>70.0824</v>
      </c>
      <c r="O223" s="22">
        <f t="shared" si="102"/>
        <v>342.4788</v>
      </c>
    </row>
    <row r="224" spans="2:15" ht="12" customHeight="1">
      <c r="B224" s="36"/>
      <c r="C224" s="40" t="s">
        <v>47</v>
      </c>
      <c r="D224" s="21">
        <f aca="true" t="shared" si="103" ref="D224:O224">SUM(D98,D161)</f>
        <v>787.2512</v>
      </c>
      <c r="E224" s="21">
        <f t="shared" si="103"/>
        <v>1329.25</v>
      </c>
      <c r="F224" s="21">
        <f t="shared" si="103"/>
        <v>1119.5031</v>
      </c>
      <c r="G224" s="21">
        <f t="shared" si="103"/>
        <v>191.6929</v>
      </c>
      <c r="H224" s="21">
        <f t="shared" si="103"/>
        <v>34.8052</v>
      </c>
      <c r="I224" s="21">
        <f t="shared" si="103"/>
        <v>0</v>
      </c>
      <c r="J224" s="21">
        <f t="shared" si="103"/>
        <v>0</v>
      </c>
      <c r="K224" s="21">
        <f t="shared" si="103"/>
        <v>110.4348</v>
      </c>
      <c r="L224" s="21">
        <f t="shared" si="103"/>
        <v>0</v>
      </c>
      <c r="M224" s="21">
        <f t="shared" si="103"/>
        <v>173.794</v>
      </c>
      <c r="N224" s="21">
        <f t="shared" si="103"/>
        <v>0</v>
      </c>
      <c r="O224" s="22">
        <f t="shared" si="103"/>
        <v>3746.7311999999997</v>
      </c>
    </row>
    <row r="225" spans="2:15" ht="12" customHeight="1">
      <c r="B225" s="36"/>
      <c r="C225" s="40" t="s">
        <v>79</v>
      </c>
      <c r="D225" s="21">
        <f aca="true" t="shared" si="104" ref="D225:O225">SUM(D99,D162)</f>
        <v>40.1408</v>
      </c>
      <c r="E225" s="21">
        <f t="shared" si="104"/>
        <v>86.7702</v>
      </c>
      <c r="F225" s="21">
        <f t="shared" si="104"/>
        <v>91.0059</v>
      </c>
      <c r="G225" s="21">
        <f t="shared" si="104"/>
        <v>0</v>
      </c>
      <c r="H225" s="21">
        <f t="shared" si="104"/>
        <v>0</v>
      </c>
      <c r="I225" s="21">
        <f t="shared" si="104"/>
        <v>0</v>
      </c>
      <c r="J225" s="21">
        <f t="shared" si="104"/>
        <v>0</v>
      </c>
      <c r="K225" s="21">
        <f t="shared" si="104"/>
        <v>0</v>
      </c>
      <c r="L225" s="21">
        <f t="shared" si="104"/>
        <v>0</v>
      </c>
      <c r="M225" s="21">
        <f t="shared" si="104"/>
        <v>0.0276</v>
      </c>
      <c r="N225" s="21">
        <f t="shared" si="104"/>
        <v>6.9381</v>
      </c>
      <c r="O225" s="22">
        <f t="shared" si="104"/>
        <v>224.8826</v>
      </c>
    </row>
    <row r="226" spans="2:15" ht="12" customHeight="1">
      <c r="B226" s="36"/>
      <c r="C226" s="40" t="s">
        <v>48</v>
      </c>
      <c r="D226" s="21">
        <f aca="true" t="shared" si="105" ref="D226:O226">SUM(D100,D163)</f>
        <v>2989.7001</v>
      </c>
      <c r="E226" s="21">
        <f t="shared" si="105"/>
        <v>358.2049</v>
      </c>
      <c r="F226" s="21">
        <f t="shared" si="105"/>
        <v>0</v>
      </c>
      <c r="G226" s="21">
        <f t="shared" si="105"/>
        <v>2.4142</v>
      </c>
      <c r="H226" s="21">
        <f t="shared" si="105"/>
        <v>0</v>
      </c>
      <c r="I226" s="21">
        <f t="shared" si="105"/>
        <v>0</v>
      </c>
      <c r="J226" s="21">
        <f t="shared" si="105"/>
        <v>0</v>
      </c>
      <c r="K226" s="21">
        <f t="shared" si="105"/>
        <v>0</v>
      </c>
      <c r="L226" s="21">
        <f t="shared" si="105"/>
        <v>0</v>
      </c>
      <c r="M226" s="21">
        <f t="shared" si="105"/>
        <v>1533.3412999999998</v>
      </c>
      <c r="N226" s="21">
        <f t="shared" si="105"/>
        <v>0</v>
      </c>
      <c r="O226" s="22">
        <f t="shared" si="105"/>
        <v>4883.6605</v>
      </c>
    </row>
    <row r="227" spans="2:15" ht="12" customHeight="1">
      <c r="B227" s="36"/>
      <c r="C227" s="41" t="s">
        <v>62</v>
      </c>
      <c r="D227" s="21">
        <f aca="true" t="shared" si="106" ref="D227:O227">SUM(D101,D164)</f>
        <v>0</v>
      </c>
      <c r="E227" s="21">
        <f t="shared" si="106"/>
        <v>0</v>
      </c>
      <c r="F227" s="21">
        <f t="shared" si="106"/>
        <v>29.68</v>
      </c>
      <c r="G227" s="21">
        <f t="shared" si="106"/>
        <v>0</v>
      </c>
      <c r="H227" s="21">
        <f t="shared" si="106"/>
        <v>0</v>
      </c>
      <c r="I227" s="21">
        <f t="shared" si="106"/>
        <v>0</v>
      </c>
      <c r="J227" s="21">
        <f t="shared" si="106"/>
        <v>0</v>
      </c>
      <c r="K227" s="21">
        <f t="shared" si="106"/>
        <v>0</v>
      </c>
      <c r="L227" s="21">
        <f t="shared" si="106"/>
        <v>0</v>
      </c>
      <c r="M227" s="21">
        <f t="shared" si="106"/>
        <v>0</v>
      </c>
      <c r="N227" s="21">
        <f t="shared" si="106"/>
        <v>0</v>
      </c>
      <c r="O227" s="22">
        <f t="shared" si="106"/>
        <v>29.68</v>
      </c>
    </row>
    <row r="228" spans="2:15" ht="12" customHeight="1">
      <c r="B228" s="38"/>
      <c r="C228" s="42" t="s">
        <v>69</v>
      </c>
      <c r="D228" s="23">
        <f aca="true" t="shared" si="107" ref="D228:O228">SUM(D102,D165)</f>
        <v>64024.291300000004</v>
      </c>
      <c r="E228" s="23">
        <f t="shared" si="107"/>
        <v>42988.0208</v>
      </c>
      <c r="F228" s="23">
        <f t="shared" si="107"/>
        <v>9572.4356</v>
      </c>
      <c r="G228" s="23">
        <f t="shared" si="107"/>
        <v>2174.2727999999997</v>
      </c>
      <c r="H228" s="23">
        <f t="shared" si="107"/>
        <v>355.4601</v>
      </c>
      <c r="I228" s="23">
        <f t="shared" si="107"/>
        <v>10.308</v>
      </c>
      <c r="J228" s="23">
        <f t="shared" si="107"/>
        <v>566.6133</v>
      </c>
      <c r="K228" s="23">
        <f t="shared" si="107"/>
        <v>111.5548</v>
      </c>
      <c r="L228" s="23">
        <f t="shared" si="107"/>
        <v>0.6898</v>
      </c>
      <c r="M228" s="23">
        <f t="shared" si="107"/>
        <v>27856.616599999998</v>
      </c>
      <c r="N228" s="23">
        <f t="shared" si="107"/>
        <v>1457.1522</v>
      </c>
      <c r="O228" s="24">
        <f t="shared" si="107"/>
        <v>149117.41529999996</v>
      </c>
    </row>
    <row r="229" spans="2:15" ht="12" customHeight="1">
      <c r="B229" s="34"/>
      <c r="C229" s="43" t="s">
        <v>49</v>
      </c>
      <c r="D229" s="21">
        <f aca="true" t="shared" si="108" ref="D229:O229">SUM(D103,D166)</f>
        <v>0</v>
      </c>
      <c r="E229" s="21">
        <f t="shared" si="108"/>
        <v>0</v>
      </c>
      <c r="F229" s="21">
        <f t="shared" si="108"/>
        <v>0</v>
      </c>
      <c r="G229" s="21">
        <f t="shared" si="108"/>
        <v>0</v>
      </c>
      <c r="H229" s="21">
        <f t="shared" si="108"/>
        <v>0</v>
      </c>
      <c r="I229" s="21">
        <f t="shared" si="108"/>
        <v>0</v>
      </c>
      <c r="J229" s="21">
        <f t="shared" si="108"/>
        <v>0</v>
      </c>
      <c r="K229" s="21">
        <f t="shared" si="108"/>
        <v>0</v>
      </c>
      <c r="L229" s="21">
        <f t="shared" si="108"/>
        <v>0</v>
      </c>
      <c r="M229" s="21">
        <f t="shared" si="108"/>
        <v>0</v>
      </c>
      <c r="N229" s="21">
        <f t="shared" si="108"/>
        <v>0</v>
      </c>
      <c r="O229" s="22">
        <f t="shared" si="108"/>
        <v>0</v>
      </c>
    </row>
    <row r="230" spans="2:15" ht="12" customHeight="1">
      <c r="B230" s="36"/>
      <c r="C230" s="40" t="s">
        <v>50</v>
      </c>
      <c r="D230" s="21">
        <f aca="true" t="shared" si="109" ref="D230:O230">SUM(D104,D167)</f>
        <v>0</v>
      </c>
      <c r="E230" s="21">
        <f t="shared" si="109"/>
        <v>0</v>
      </c>
      <c r="F230" s="21">
        <f t="shared" si="109"/>
        <v>0</v>
      </c>
      <c r="G230" s="21">
        <f t="shared" si="109"/>
        <v>0</v>
      </c>
      <c r="H230" s="21">
        <f t="shared" si="109"/>
        <v>0</v>
      </c>
      <c r="I230" s="21">
        <f t="shared" si="109"/>
        <v>0</v>
      </c>
      <c r="J230" s="21">
        <f t="shared" si="109"/>
        <v>0</v>
      </c>
      <c r="K230" s="21">
        <f t="shared" si="109"/>
        <v>0</v>
      </c>
      <c r="L230" s="21">
        <f t="shared" si="109"/>
        <v>0</v>
      </c>
      <c r="M230" s="21">
        <f t="shared" si="109"/>
        <v>0</v>
      </c>
      <c r="N230" s="21">
        <f t="shared" si="109"/>
        <v>0</v>
      </c>
      <c r="O230" s="22">
        <f t="shared" si="109"/>
        <v>0</v>
      </c>
    </row>
    <row r="231" spans="2:15" ht="12" customHeight="1">
      <c r="B231" s="36"/>
      <c r="C231" s="40" t="s">
        <v>51</v>
      </c>
      <c r="D231" s="21">
        <f aca="true" t="shared" si="110" ref="D231:O231">SUM(D105,D168)</f>
        <v>0</v>
      </c>
      <c r="E231" s="21">
        <f t="shared" si="110"/>
        <v>0</v>
      </c>
      <c r="F231" s="21">
        <f t="shared" si="110"/>
        <v>0</v>
      </c>
      <c r="G231" s="21">
        <f t="shared" si="110"/>
        <v>60.0882</v>
      </c>
      <c r="H231" s="21">
        <f t="shared" si="110"/>
        <v>0</v>
      </c>
      <c r="I231" s="21">
        <f t="shared" si="110"/>
        <v>0</v>
      </c>
      <c r="J231" s="21">
        <f t="shared" si="110"/>
        <v>0</v>
      </c>
      <c r="K231" s="21">
        <f t="shared" si="110"/>
        <v>0</v>
      </c>
      <c r="L231" s="21">
        <f t="shared" si="110"/>
        <v>0</v>
      </c>
      <c r="M231" s="21">
        <f t="shared" si="110"/>
        <v>0</v>
      </c>
      <c r="N231" s="21">
        <f t="shared" si="110"/>
        <v>0</v>
      </c>
      <c r="O231" s="22">
        <f t="shared" si="110"/>
        <v>60.0882</v>
      </c>
    </row>
    <row r="232" spans="2:15" ht="12" customHeight="1">
      <c r="B232" s="36" t="s">
        <v>80</v>
      </c>
      <c r="C232" s="40" t="s">
        <v>81</v>
      </c>
      <c r="D232" s="21">
        <f aca="true" t="shared" si="111" ref="D232:O232">SUM(D106,D169)</f>
        <v>41.25</v>
      </c>
      <c r="E232" s="21">
        <f t="shared" si="111"/>
        <v>45.4891</v>
      </c>
      <c r="F232" s="21">
        <f t="shared" si="111"/>
        <v>584.656</v>
      </c>
      <c r="G232" s="21">
        <f t="shared" si="111"/>
        <v>0</v>
      </c>
      <c r="H232" s="21">
        <f t="shared" si="111"/>
        <v>0</v>
      </c>
      <c r="I232" s="21">
        <f t="shared" si="111"/>
        <v>142.8171</v>
      </c>
      <c r="J232" s="21">
        <f t="shared" si="111"/>
        <v>0</v>
      </c>
      <c r="K232" s="21">
        <f t="shared" si="111"/>
        <v>0</v>
      </c>
      <c r="L232" s="21">
        <f t="shared" si="111"/>
        <v>0</v>
      </c>
      <c r="M232" s="21">
        <f t="shared" si="111"/>
        <v>5.4</v>
      </c>
      <c r="N232" s="21">
        <f t="shared" si="111"/>
        <v>0</v>
      </c>
      <c r="O232" s="22">
        <f t="shared" si="111"/>
        <v>819.6121999999999</v>
      </c>
    </row>
    <row r="233" spans="2:15" ht="12" customHeight="1">
      <c r="B233" s="36"/>
      <c r="C233" s="40" t="s">
        <v>52</v>
      </c>
      <c r="D233" s="21">
        <f aca="true" t="shared" si="112" ref="D233:O233">SUM(D107,D170)</f>
        <v>0</v>
      </c>
      <c r="E233" s="21">
        <f t="shared" si="112"/>
        <v>0</v>
      </c>
      <c r="F233" s="21">
        <f t="shared" si="112"/>
        <v>0</v>
      </c>
      <c r="G233" s="21">
        <f t="shared" si="112"/>
        <v>0</v>
      </c>
      <c r="H233" s="21">
        <f t="shared" si="112"/>
        <v>0</v>
      </c>
      <c r="I233" s="21">
        <f t="shared" si="112"/>
        <v>0</v>
      </c>
      <c r="J233" s="21">
        <f t="shared" si="112"/>
        <v>0</v>
      </c>
      <c r="K233" s="21">
        <f t="shared" si="112"/>
        <v>0</v>
      </c>
      <c r="L233" s="21">
        <f t="shared" si="112"/>
        <v>0</v>
      </c>
      <c r="M233" s="21">
        <f t="shared" si="112"/>
        <v>0</v>
      </c>
      <c r="N233" s="21">
        <f t="shared" si="112"/>
        <v>0</v>
      </c>
      <c r="O233" s="22">
        <f t="shared" si="112"/>
        <v>0</v>
      </c>
    </row>
    <row r="234" spans="2:15" ht="12" customHeight="1">
      <c r="B234" s="36"/>
      <c r="C234" s="40" t="s">
        <v>53</v>
      </c>
      <c r="D234" s="21">
        <f aca="true" t="shared" si="113" ref="D234:O234">SUM(D108,D171)</f>
        <v>0</v>
      </c>
      <c r="E234" s="21">
        <f t="shared" si="113"/>
        <v>29.4096</v>
      </c>
      <c r="F234" s="21">
        <f t="shared" si="113"/>
        <v>0</v>
      </c>
      <c r="G234" s="21">
        <f t="shared" si="113"/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1">
        <f t="shared" si="113"/>
        <v>0</v>
      </c>
      <c r="M234" s="21">
        <f t="shared" si="113"/>
        <v>0</v>
      </c>
      <c r="N234" s="21">
        <f t="shared" si="113"/>
        <v>0</v>
      </c>
      <c r="O234" s="22">
        <f t="shared" si="113"/>
        <v>29.4096</v>
      </c>
    </row>
    <row r="235" spans="2:15" ht="12" customHeight="1">
      <c r="B235" s="36"/>
      <c r="C235" s="40" t="s">
        <v>54</v>
      </c>
      <c r="D235" s="21">
        <f aca="true" t="shared" si="114" ref="D235:O235">SUM(D109,D172)</f>
        <v>0</v>
      </c>
      <c r="E235" s="21">
        <f t="shared" si="114"/>
        <v>0</v>
      </c>
      <c r="F235" s="21">
        <f t="shared" si="114"/>
        <v>2.1</v>
      </c>
      <c r="G235" s="21">
        <f t="shared" si="114"/>
        <v>0</v>
      </c>
      <c r="H235" s="21">
        <f t="shared" si="114"/>
        <v>0</v>
      </c>
      <c r="I235" s="21">
        <f t="shared" si="114"/>
        <v>0</v>
      </c>
      <c r="J235" s="21">
        <f t="shared" si="114"/>
        <v>0</v>
      </c>
      <c r="K235" s="21">
        <f t="shared" si="114"/>
        <v>0</v>
      </c>
      <c r="L235" s="21">
        <f t="shared" si="114"/>
        <v>0</v>
      </c>
      <c r="M235" s="21">
        <f t="shared" si="114"/>
        <v>0</v>
      </c>
      <c r="N235" s="21">
        <f t="shared" si="114"/>
        <v>0</v>
      </c>
      <c r="O235" s="22">
        <f t="shared" si="114"/>
        <v>2.1</v>
      </c>
    </row>
    <row r="236" spans="2:15" ht="12" customHeight="1">
      <c r="B236" s="36"/>
      <c r="C236" s="40" t="s">
        <v>55</v>
      </c>
      <c r="D236" s="21">
        <f aca="true" t="shared" si="115" ref="D236:O236">SUM(D110,D173)</f>
        <v>0</v>
      </c>
      <c r="E236" s="21">
        <f t="shared" si="115"/>
        <v>0</v>
      </c>
      <c r="F236" s="21">
        <f t="shared" si="115"/>
        <v>0</v>
      </c>
      <c r="G236" s="21">
        <f t="shared" si="115"/>
        <v>0</v>
      </c>
      <c r="H236" s="21">
        <f t="shared" si="115"/>
        <v>0</v>
      </c>
      <c r="I236" s="21">
        <f t="shared" si="115"/>
        <v>0</v>
      </c>
      <c r="J236" s="21">
        <f t="shared" si="115"/>
        <v>0</v>
      </c>
      <c r="K236" s="21">
        <f t="shared" si="115"/>
        <v>0</v>
      </c>
      <c r="L236" s="21">
        <f t="shared" si="115"/>
        <v>0</v>
      </c>
      <c r="M236" s="21">
        <f t="shared" si="115"/>
        <v>0</v>
      </c>
      <c r="N236" s="21">
        <f t="shared" si="115"/>
        <v>0</v>
      </c>
      <c r="O236" s="22">
        <f t="shared" si="115"/>
        <v>0</v>
      </c>
    </row>
    <row r="237" spans="2:15" ht="12" customHeight="1">
      <c r="B237" s="36" t="s">
        <v>82</v>
      </c>
      <c r="C237" s="40" t="s">
        <v>56</v>
      </c>
      <c r="D237" s="21">
        <f aca="true" t="shared" si="116" ref="D237:O237">SUM(D111,D174)</f>
        <v>0</v>
      </c>
      <c r="E237" s="21">
        <f t="shared" si="116"/>
        <v>0</v>
      </c>
      <c r="F237" s="21">
        <f t="shared" si="116"/>
        <v>14.719</v>
      </c>
      <c r="G237" s="21">
        <f t="shared" si="116"/>
        <v>0</v>
      </c>
      <c r="H237" s="21">
        <f t="shared" si="116"/>
        <v>0</v>
      </c>
      <c r="I237" s="21">
        <f t="shared" si="116"/>
        <v>0</v>
      </c>
      <c r="J237" s="21">
        <f t="shared" si="116"/>
        <v>0</v>
      </c>
      <c r="K237" s="21">
        <f t="shared" si="116"/>
        <v>0</v>
      </c>
      <c r="L237" s="21">
        <f t="shared" si="116"/>
        <v>0</v>
      </c>
      <c r="M237" s="21">
        <f t="shared" si="116"/>
        <v>0</v>
      </c>
      <c r="N237" s="21">
        <f t="shared" si="116"/>
        <v>0</v>
      </c>
      <c r="O237" s="22">
        <f t="shared" si="116"/>
        <v>14.719</v>
      </c>
    </row>
    <row r="238" spans="2:15" ht="12" customHeight="1">
      <c r="B238" s="36"/>
      <c r="C238" s="40" t="s">
        <v>63</v>
      </c>
      <c r="D238" s="21">
        <f aca="true" t="shared" si="117" ref="D238:O238">SUM(D112,D175)</f>
        <v>3.2682</v>
      </c>
      <c r="E238" s="21">
        <f t="shared" si="117"/>
        <v>0</v>
      </c>
      <c r="F238" s="21">
        <f t="shared" si="117"/>
        <v>36.9656</v>
      </c>
      <c r="G238" s="21">
        <f t="shared" si="117"/>
        <v>0</v>
      </c>
      <c r="H238" s="21">
        <f t="shared" si="117"/>
        <v>0</v>
      </c>
      <c r="I238" s="21">
        <f t="shared" si="117"/>
        <v>0</v>
      </c>
      <c r="J238" s="21">
        <f t="shared" si="117"/>
        <v>0</v>
      </c>
      <c r="K238" s="21">
        <f t="shared" si="117"/>
        <v>0</v>
      </c>
      <c r="L238" s="21">
        <f t="shared" si="117"/>
        <v>0</v>
      </c>
      <c r="M238" s="21">
        <f t="shared" si="117"/>
        <v>0</v>
      </c>
      <c r="N238" s="21">
        <f t="shared" si="117"/>
        <v>0</v>
      </c>
      <c r="O238" s="22">
        <f t="shared" si="117"/>
        <v>40.2338</v>
      </c>
    </row>
    <row r="239" spans="2:15" ht="12" customHeight="1">
      <c r="B239" s="36"/>
      <c r="C239" s="40" t="s">
        <v>64</v>
      </c>
      <c r="D239" s="21">
        <f aca="true" t="shared" si="118" ref="D239:O239">SUM(D113,D176)</f>
        <v>0</v>
      </c>
      <c r="E239" s="21">
        <f t="shared" si="118"/>
        <v>0</v>
      </c>
      <c r="F239" s="21">
        <f t="shared" si="118"/>
        <v>0</v>
      </c>
      <c r="G239" s="21">
        <f t="shared" si="118"/>
        <v>0</v>
      </c>
      <c r="H239" s="21">
        <f t="shared" si="118"/>
        <v>0</v>
      </c>
      <c r="I239" s="21">
        <f t="shared" si="118"/>
        <v>0</v>
      </c>
      <c r="J239" s="21">
        <f t="shared" si="118"/>
        <v>0</v>
      </c>
      <c r="K239" s="21">
        <f t="shared" si="118"/>
        <v>0</v>
      </c>
      <c r="L239" s="21">
        <f t="shared" si="118"/>
        <v>0</v>
      </c>
      <c r="M239" s="21">
        <f t="shared" si="118"/>
        <v>0.027</v>
      </c>
      <c r="N239" s="21">
        <f t="shared" si="118"/>
        <v>0</v>
      </c>
      <c r="O239" s="22">
        <f t="shared" si="118"/>
        <v>0.027</v>
      </c>
    </row>
    <row r="240" spans="2:15" ht="12" customHeight="1">
      <c r="B240" s="36"/>
      <c r="C240" s="40" t="s">
        <v>65</v>
      </c>
      <c r="D240" s="21">
        <f aca="true" t="shared" si="119" ref="D240:O240">SUM(D114,D177)</f>
        <v>0</v>
      </c>
      <c r="E240" s="21">
        <f t="shared" si="119"/>
        <v>0.2237</v>
      </c>
      <c r="F240" s="21">
        <f t="shared" si="119"/>
        <v>0</v>
      </c>
      <c r="G240" s="21">
        <f t="shared" si="119"/>
        <v>0</v>
      </c>
      <c r="H240" s="21">
        <f t="shared" si="119"/>
        <v>0</v>
      </c>
      <c r="I240" s="21">
        <f t="shared" si="119"/>
        <v>0</v>
      </c>
      <c r="J240" s="21">
        <f t="shared" si="119"/>
        <v>0</v>
      </c>
      <c r="K240" s="21">
        <f t="shared" si="119"/>
        <v>0</v>
      </c>
      <c r="L240" s="21">
        <f t="shared" si="119"/>
        <v>0</v>
      </c>
      <c r="M240" s="21">
        <f t="shared" si="119"/>
        <v>0.0354</v>
      </c>
      <c r="N240" s="21">
        <f t="shared" si="119"/>
        <v>0</v>
      </c>
      <c r="O240" s="22">
        <f t="shared" si="119"/>
        <v>0.2591</v>
      </c>
    </row>
    <row r="241" spans="2:15" ht="12" customHeight="1">
      <c r="B241" s="36"/>
      <c r="C241" s="40" t="s">
        <v>66</v>
      </c>
      <c r="D241" s="21">
        <f aca="true" t="shared" si="120" ref="D241:O241">SUM(D115,D178)</f>
        <v>0</v>
      </c>
      <c r="E241" s="21">
        <f t="shared" si="120"/>
        <v>0</v>
      </c>
      <c r="F241" s="21">
        <f t="shared" si="120"/>
        <v>0</v>
      </c>
      <c r="G241" s="21">
        <f t="shared" si="120"/>
        <v>3.8216</v>
      </c>
      <c r="H241" s="21">
        <f t="shared" si="120"/>
        <v>0</v>
      </c>
      <c r="I241" s="21">
        <f t="shared" si="120"/>
        <v>0</v>
      </c>
      <c r="J241" s="21">
        <f t="shared" si="120"/>
        <v>0</v>
      </c>
      <c r="K241" s="21">
        <f t="shared" si="120"/>
        <v>0</v>
      </c>
      <c r="L241" s="21">
        <f t="shared" si="120"/>
        <v>0</v>
      </c>
      <c r="M241" s="21">
        <f t="shared" si="120"/>
        <v>0</v>
      </c>
      <c r="N241" s="21">
        <f t="shared" si="120"/>
        <v>0</v>
      </c>
      <c r="O241" s="22">
        <f t="shared" si="120"/>
        <v>3.8216</v>
      </c>
    </row>
    <row r="242" spans="2:15" ht="12" customHeight="1">
      <c r="B242" s="36" t="s">
        <v>83</v>
      </c>
      <c r="C242" s="40" t="s">
        <v>57</v>
      </c>
      <c r="D242" s="21">
        <f aca="true" t="shared" si="121" ref="D242:O242">SUM(D116,D179)</f>
        <v>0</v>
      </c>
      <c r="E242" s="21">
        <f t="shared" si="121"/>
        <v>0</v>
      </c>
      <c r="F242" s="21">
        <f t="shared" si="121"/>
        <v>0</v>
      </c>
      <c r="G242" s="21">
        <f t="shared" si="121"/>
        <v>0</v>
      </c>
      <c r="H242" s="21">
        <f t="shared" si="121"/>
        <v>0</v>
      </c>
      <c r="I242" s="21">
        <f t="shared" si="121"/>
        <v>0</v>
      </c>
      <c r="J242" s="21">
        <f t="shared" si="121"/>
        <v>0</v>
      </c>
      <c r="K242" s="21">
        <f t="shared" si="121"/>
        <v>0</v>
      </c>
      <c r="L242" s="21">
        <f t="shared" si="121"/>
        <v>0</v>
      </c>
      <c r="M242" s="21">
        <f t="shared" si="121"/>
        <v>0</v>
      </c>
      <c r="N242" s="21">
        <f t="shared" si="121"/>
        <v>0</v>
      </c>
      <c r="O242" s="22">
        <f t="shared" si="121"/>
        <v>0</v>
      </c>
    </row>
    <row r="243" spans="2:15" ht="12" customHeight="1">
      <c r="B243" s="36"/>
      <c r="C243" s="40" t="s">
        <v>96</v>
      </c>
      <c r="D243" s="21">
        <f aca="true" t="shared" si="122" ref="D243:O243">SUM(D117,D180)</f>
        <v>0</v>
      </c>
      <c r="E243" s="21">
        <f t="shared" si="122"/>
        <v>0.0347</v>
      </c>
      <c r="F243" s="21">
        <f t="shared" si="122"/>
        <v>0</v>
      </c>
      <c r="G243" s="21">
        <f t="shared" si="122"/>
        <v>0</v>
      </c>
      <c r="H243" s="21">
        <f t="shared" si="122"/>
        <v>0</v>
      </c>
      <c r="I243" s="21">
        <f t="shared" si="122"/>
        <v>0</v>
      </c>
      <c r="J243" s="21">
        <f t="shared" si="122"/>
        <v>0</v>
      </c>
      <c r="K243" s="21">
        <f t="shared" si="122"/>
        <v>0</v>
      </c>
      <c r="L243" s="21">
        <f t="shared" si="122"/>
        <v>0</v>
      </c>
      <c r="M243" s="21">
        <f t="shared" si="122"/>
        <v>0</v>
      </c>
      <c r="N243" s="21">
        <f t="shared" si="122"/>
        <v>0</v>
      </c>
      <c r="O243" s="22">
        <f t="shared" si="122"/>
        <v>0.0347</v>
      </c>
    </row>
    <row r="244" spans="2:15" ht="12" customHeight="1">
      <c r="B244" s="36"/>
      <c r="C244" s="41" t="s">
        <v>58</v>
      </c>
      <c r="D244" s="25">
        <f aca="true" t="shared" si="123" ref="D244:O244">SUM(D118,D181)</f>
        <v>0</v>
      </c>
      <c r="E244" s="25">
        <f t="shared" si="123"/>
        <v>9.9739</v>
      </c>
      <c r="F244" s="25">
        <f t="shared" si="123"/>
        <v>30</v>
      </c>
      <c r="G244" s="25">
        <f t="shared" si="123"/>
        <v>5.94</v>
      </c>
      <c r="H244" s="25">
        <f t="shared" si="123"/>
        <v>505.5906</v>
      </c>
      <c r="I244" s="25">
        <f t="shared" si="123"/>
        <v>0</v>
      </c>
      <c r="J244" s="25">
        <f t="shared" si="123"/>
        <v>0</v>
      </c>
      <c r="K244" s="25">
        <f t="shared" si="123"/>
        <v>0</v>
      </c>
      <c r="L244" s="25">
        <f t="shared" si="123"/>
        <v>0</v>
      </c>
      <c r="M244" s="25">
        <f t="shared" si="123"/>
        <v>3.5473</v>
      </c>
      <c r="N244" s="25">
        <f t="shared" si="123"/>
        <v>0</v>
      </c>
      <c r="O244" s="26">
        <f t="shared" si="123"/>
        <v>555.0518</v>
      </c>
    </row>
    <row r="245" spans="2:15" ht="12" customHeight="1">
      <c r="B245" s="38"/>
      <c r="C245" s="44" t="s">
        <v>69</v>
      </c>
      <c r="D245" s="25">
        <f aca="true" t="shared" si="124" ref="D245:O245">SUM(D119,D182)</f>
        <v>44.5182</v>
      </c>
      <c r="E245" s="25">
        <f t="shared" si="124"/>
        <v>85.131</v>
      </c>
      <c r="F245" s="25">
        <f t="shared" si="124"/>
        <v>668.4406</v>
      </c>
      <c r="G245" s="25">
        <f t="shared" si="124"/>
        <v>69.8498</v>
      </c>
      <c r="H245" s="25">
        <f t="shared" si="124"/>
        <v>505.5906</v>
      </c>
      <c r="I245" s="25">
        <f t="shared" si="124"/>
        <v>142.8171</v>
      </c>
      <c r="J245" s="25">
        <f t="shared" si="124"/>
        <v>0</v>
      </c>
      <c r="K245" s="25">
        <f t="shared" si="124"/>
        <v>0</v>
      </c>
      <c r="L245" s="25">
        <f t="shared" si="124"/>
        <v>0</v>
      </c>
      <c r="M245" s="25">
        <f t="shared" si="124"/>
        <v>9.0097</v>
      </c>
      <c r="N245" s="25">
        <f t="shared" si="124"/>
        <v>0</v>
      </c>
      <c r="O245" s="26">
        <f t="shared" si="124"/>
        <v>1525.357</v>
      </c>
    </row>
    <row r="246" spans="2:15" ht="12" customHeight="1">
      <c r="B246" s="36"/>
      <c r="C246" s="37" t="s">
        <v>84</v>
      </c>
      <c r="D246" s="19">
        <f aca="true" t="shared" si="125" ref="D246:O246">SUM(D120,D183)</f>
        <v>4185.198</v>
      </c>
      <c r="E246" s="19">
        <f t="shared" si="125"/>
        <v>10203.729</v>
      </c>
      <c r="F246" s="19">
        <f t="shared" si="125"/>
        <v>2073.5866</v>
      </c>
      <c r="G246" s="19">
        <f t="shared" si="125"/>
        <v>240.5533</v>
      </c>
      <c r="H246" s="19">
        <f t="shared" si="125"/>
        <v>66.2742</v>
      </c>
      <c r="I246" s="19">
        <f t="shared" si="125"/>
        <v>23.8347</v>
      </c>
      <c r="J246" s="19">
        <f t="shared" si="125"/>
        <v>0</v>
      </c>
      <c r="K246" s="19">
        <f t="shared" si="125"/>
        <v>0</v>
      </c>
      <c r="L246" s="19">
        <f t="shared" si="125"/>
        <v>0</v>
      </c>
      <c r="M246" s="19">
        <f t="shared" si="125"/>
        <v>139.5503</v>
      </c>
      <c r="N246" s="19">
        <f t="shared" si="125"/>
        <v>731.6823</v>
      </c>
      <c r="O246" s="20">
        <f t="shared" si="125"/>
        <v>17664.408399999997</v>
      </c>
    </row>
    <row r="247" spans="2:15" ht="12" customHeight="1">
      <c r="B247" s="36" t="s">
        <v>85</v>
      </c>
      <c r="C247" s="37" t="s">
        <v>86</v>
      </c>
      <c r="D247" s="21">
        <f aca="true" t="shared" si="126" ref="D247:O247">SUM(D121,D184)</f>
        <v>27.7314</v>
      </c>
      <c r="E247" s="21">
        <f t="shared" si="126"/>
        <v>0</v>
      </c>
      <c r="F247" s="21">
        <f t="shared" si="126"/>
        <v>0</v>
      </c>
      <c r="G247" s="21">
        <f t="shared" si="126"/>
        <v>0</v>
      </c>
      <c r="H247" s="21">
        <f t="shared" si="126"/>
        <v>0</v>
      </c>
      <c r="I247" s="21">
        <f t="shared" si="126"/>
        <v>0</v>
      </c>
      <c r="J247" s="21">
        <f t="shared" si="126"/>
        <v>0</v>
      </c>
      <c r="K247" s="21">
        <f t="shared" si="126"/>
        <v>0</v>
      </c>
      <c r="L247" s="21">
        <f t="shared" si="126"/>
        <v>0</v>
      </c>
      <c r="M247" s="21">
        <f t="shared" si="126"/>
        <v>0</v>
      </c>
      <c r="N247" s="21">
        <f t="shared" si="126"/>
        <v>0</v>
      </c>
      <c r="O247" s="22">
        <f t="shared" si="126"/>
        <v>27.7314</v>
      </c>
    </row>
    <row r="248" spans="2:15" ht="12" customHeight="1">
      <c r="B248" s="36"/>
      <c r="C248" s="37" t="s">
        <v>87</v>
      </c>
      <c r="D248" s="21">
        <f aca="true" t="shared" si="127" ref="D248:O248">SUM(D122,D185)</f>
        <v>0</v>
      </c>
      <c r="E248" s="21">
        <f t="shared" si="127"/>
        <v>0</v>
      </c>
      <c r="F248" s="21">
        <f t="shared" si="127"/>
        <v>0</v>
      </c>
      <c r="G248" s="21">
        <f t="shared" si="127"/>
        <v>0</v>
      </c>
      <c r="H248" s="21">
        <f t="shared" si="127"/>
        <v>0</v>
      </c>
      <c r="I248" s="21">
        <f t="shared" si="127"/>
        <v>0</v>
      </c>
      <c r="J248" s="21">
        <f t="shared" si="127"/>
        <v>0</v>
      </c>
      <c r="K248" s="21">
        <f t="shared" si="127"/>
        <v>0</v>
      </c>
      <c r="L248" s="21">
        <f t="shared" si="127"/>
        <v>0</v>
      </c>
      <c r="M248" s="21">
        <f t="shared" si="127"/>
        <v>0</v>
      </c>
      <c r="N248" s="21">
        <f t="shared" si="127"/>
        <v>0</v>
      </c>
      <c r="O248" s="22">
        <f t="shared" si="127"/>
        <v>0</v>
      </c>
    </row>
    <row r="249" spans="2:15" ht="12" customHeight="1">
      <c r="B249" s="36" t="s">
        <v>88</v>
      </c>
      <c r="C249" s="37" t="s">
        <v>89</v>
      </c>
      <c r="D249" s="21">
        <f aca="true" t="shared" si="128" ref="D249:O249">SUM(D123,D186)</f>
        <v>127.9604</v>
      </c>
      <c r="E249" s="21">
        <f t="shared" si="128"/>
        <v>41.4614</v>
      </c>
      <c r="F249" s="21">
        <f t="shared" si="128"/>
        <v>46.6738</v>
      </c>
      <c r="G249" s="21">
        <f t="shared" si="128"/>
        <v>0</v>
      </c>
      <c r="H249" s="21">
        <f t="shared" si="128"/>
        <v>0</v>
      </c>
      <c r="I249" s="21">
        <f t="shared" si="128"/>
        <v>0</v>
      </c>
      <c r="J249" s="21">
        <f t="shared" si="128"/>
        <v>0</v>
      </c>
      <c r="K249" s="21">
        <f t="shared" si="128"/>
        <v>0</v>
      </c>
      <c r="L249" s="21">
        <f t="shared" si="128"/>
        <v>0</v>
      </c>
      <c r="M249" s="21">
        <f t="shared" si="128"/>
        <v>0</v>
      </c>
      <c r="N249" s="21">
        <f t="shared" si="128"/>
        <v>28.6971</v>
      </c>
      <c r="O249" s="22">
        <f t="shared" si="128"/>
        <v>244.79270000000002</v>
      </c>
    </row>
    <row r="250" spans="2:15" ht="12" customHeight="1">
      <c r="B250" s="36"/>
      <c r="C250" s="37" t="s">
        <v>90</v>
      </c>
      <c r="D250" s="21">
        <f aca="true" t="shared" si="129" ref="D250:O250">SUM(D124,D187)</f>
        <v>0</v>
      </c>
      <c r="E250" s="21">
        <f t="shared" si="129"/>
        <v>0</v>
      </c>
      <c r="F250" s="21">
        <f t="shared" si="129"/>
        <v>0</v>
      </c>
      <c r="G250" s="21">
        <f t="shared" si="129"/>
        <v>0</v>
      </c>
      <c r="H250" s="21">
        <f t="shared" si="129"/>
        <v>0</v>
      </c>
      <c r="I250" s="21">
        <f t="shared" si="129"/>
        <v>0</v>
      </c>
      <c r="J250" s="21">
        <f t="shared" si="129"/>
        <v>0</v>
      </c>
      <c r="K250" s="21">
        <f t="shared" si="129"/>
        <v>0</v>
      </c>
      <c r="L250" s="21">
        <f t="shared" si="129"/>
        <v>0</v>
      </c>
      <c r="M250" s="21">
        <f t="shared" si="129"/>
        <v>0</v>
      </c>
      <c r="N250" s="21">
        <f t="shared" si="129"/>
        <v>0</v>
      </c>
      <c r="O250" s="22">
        <f t="shared" si="129"/>
        <v>0</v>
      </c>
    </row>
    <row r="251" spans="2:15" ht="12" customHeight="1">
      <c r="B251" s="36" t="s">
        <v>75</v>
      </c>
      <c r="C251" s="37" t="s">
        <v>91</v>
      </c>
      <c r="D251" s="21">
        <f aca="true" t="shared" si="130" ref="D251:O251">SUM(D125,D188)</f>
        <v>0</v>
      </c>
      <c r="E251" s="21">
        <f t="shared" si="130"/>
        <v>0</v>
      </c>
      <c r="F251" s="21">
        <f t="shared" si="130"/>
        <v>0</v>
      </c>
      <c r="G251" s="21">
        <f t="shared" si="130"/>
        <v>0</v>
      </c>
      <c r="H251" s="21">
        <f t="shared" si="130"/>
        <v>0</v>
      </c>
      <c r="I251" s="21">
        <f t="shared" si="130"/>
        <v>0</v>
      </c>
      <c r="J251" s="21">
        <f t="shared" si="130"/>
        <v>0</v>
      </c>
      <c r="K251" s="21">
        <f t="shared" si="130"/>
        <v>0</v>
      </c>
      <c r="L251" s="21">
        <f t="shared" si="130"/>
        <v>0</v>
      </c>
      <c r="M251" s="21">
        <f t="shared" si="130"/>
        <v>0</v>
      </c>
      <c r="N251" s="21">
        <f t="shared" si="130"/>
        <v>0</v>
      </c>
      <c r="O251" s="22">
        <f t="shared" si="130"/>
        <v>0</v>
      </c>
    </row>
    <row r="252" spans="2:15" ht="12" customHeight="1">
      <c r="B252" s="36"/>
      <c r="C252" s="45" t="s">
        <v>92</v>
      </c>
      <c r="D252" s="25">
        <f aca="true" t="shared" si="131" ref="D252:O252">SUM(D126,D189)</f>
        <v>104.3306</v>
      </c>
      <c r="E252" s="25">
        <f t="shared" si="131"/>
        <v>268.1488</v>
      </c>
      <c r="F252" s="25">
        <f t="shared" si="131"/>
        <v>214.4552</v>
      </c>
      <c r="G252" s="25">
        <f t="shared" si="131"/>
        <v>0</v>
      </c>
      <c r="H252" s="25">
        <f t="shared" si="131"/>
        <v>0</v>
      </c>
      <c r="I252" s="25">
        <f t="shared" si="131"/>
        <v>168.9622</v>
      </c>
      <c r="J252" s="25">
        <f t="shared" si="131"/>
        <v>0</v>
      </c>
      <c r="K252" s="25">
        <f t="shared" si="131"/>
        <v>0</v>
      </c>
      <c r="L252" s="25">
        <f t="shared" si="131"/>
        <v>0</v>
      </c>
      <c r="M252" s="25">
        <f t="shared" si="131"/>
        <v>0</v>
      </c>
      <c r="N252" s="25">
        <f t="shared" si="131"/>
        <v>0</v>
      </c>
      <c r="O252" s="26">
        <f t="shared" si="131"/>
        <v>755.8968</v>
      </c>
    </row>
    <row r="253" spans="2:15" ht="12" customHeight="1">
      <c r="B253" s="38"/>
      <c r="C253" s="44" t="s">
        <v>69</v>
      </c>
      <c r="D253" s="23">
        <f aca="true" t="shared" si="132" ref="D253:O253">SUM(D127,D190)</f>
        <v>4445.2204</v>
      </c>
      <c r="E253" s="23">
        <f t="shared" si="132"/>
        <v>10513.3392</v>
      </c>
      <c r="F253" s="23">
        <f t="shared" si="132"/>
        <v>2334.7156</v>
      </c>
      <c r="G253" s="23">
        <f t="shared" si="132"/>
        <v>240.5533</v>
      </c>
      <c r="H253" s="23">
        <f t="shared" si="132"/>
        <v>66.2742</v>
      </c>
      <c r="I253" s="23">
        <f t="shared" si="132"/>
        <v>192.7969</v>
      </c>
      <c r="J253" s="23">
        <f t="shared" si="132"/>
        <v>0</v>
      </c>
      <c r="K253" s="23">
        <f t="shared" si="132"/>
        <v>0</v>
      </c>
      <c r="L253" s="23">
        <f t="shared" si="132"/>
        <v>0</v>
      </c>
      <c r="M253" s="23">
        <f t="shared" si="132"/>
        <v>139.5503</v>
      </c>
      <c r="N253" s="23">
        <f t="shared" si="132"/>
        <v>760.3794</v>
      </c>
      <c r="O253" s="24">
        <f t="shared" si="132"/>
        <v>18692.829299999998</v>
      </c>
    </row>
    <row r="254" spans="2:15" ht="12" customHeight="1">
      <c r="B254" s="56" t="s">
        <v>93</v>
      </c>
      <c r="C254" s="57"/>
      <c r="D254" s="27">
        <f aca="true" t="shared" si="133" ref="D254:O254">SUM(D128,D191)</f>
        <v>91489.1788</v>
      </c>
      <c r="E254" s="27">
        <f t="shared" si="133"/>
        <v>53608.552</v>
      </c>
      <c r="F254" s="27">
        <f t="shared" si="133"/>
        <v>12580.9918</v>
      </c>
      <c r="G254" s="27">
        <f t="shared" si="133"/>
        <v>2484.6758999999997</v>
      </c>
      <c r="H254" s="27">
        <f t="shared" si="133"/>
        <v>927.3249</v>
      </c>
      <c r="I254" s="28">
        <f t="shared" si="133"/>
        <v>345.922</v>
      </c>
      <c r="J254" s="27">
        <f t="shared" si="133"/>
        <v>566.6133</v>
      </c>
      <c r="K254" s="27">
        <f t="shared" si="133"/>
        <v>111.5548</v>
      </c>
      <c r="L254" s="27">
        <f t="shared" si="133"/>
        <v>0.6898</v>
      </c>
      <c r="M254" s="27">
        <f t="shared" si="133"/>
        <v>28005.1766</v>
      </c>
      <c r="N254" s="27">
        <f t="shared" si="133"/>
        <v>2217.5316000000003</v>
      </c>
      <c r="O254" s="29">
        <f t="shared" si="133"/>
        <v>192338.21149999998</v>
      </c>
    </row>
    <row r="255" ht="12" customHeight="1"/>
    <row r="256" spans="2:59" ht="13.5" customHeight="1">
      <c r="B256" s="12"/>
      <c r="C256" s="13" t="s">
        <v>15</v>
      </c>
      <c r="D256" s="46" t="s">
        <v>20</v>
      </c>
      <c r="E256" s="47"/>
      <c r="H256" s="3"/>
      <c r="BF256" s="6"/>
      <c r="BG256" s="3"/>
    </row>
    <row r="257" spans="3:59" ht="13.5" customHeight="1">
      <c r="C257" s="8"/>
      <c r="O257" s="7" t="str">
        <f>$O$5</f>
        <v>(３日間調査　単位：トン）</v>
      </c>
      <c r="BG257" s="3"/>
    </row>
    <row r="258" spans="2:15" s="11" customFormat="1" ht="15.75" customHeight="1">
      <c r="B258" s="9"/>
      <c r="C258" s="10" t="s">
        <v>6</v>
      </c>
      <c r="D258" s="48" t="s">
        <v>10</v>
      </c>
      <c r="E258" s="48" t="s">
        <v>1</v>
      </c>
      <c r="F258" s="48" t="s">
        <v>5</v>
      </c>
      <c r="G258" s="48" t="s">
        <v>2</v>
      </c>
      <c r="H258" s="54" t="s">
        <v>8</v>
      </c>
      <c r="I258" s="50" t="s">
        <v>3</v>
      </c>
      <c r="J258" s="50" t="s">
        <v>4</v>
      </c>
      <c r="K258" s="55" t="s">
        <v>9</v>
      </c>
      <c r="L258" s="50" t="s">
        <v>11</v>
      </c>
      <c r="M258" s="50" t="s">
        <v>12</v>
      </c>
      <c r="N258" s="50" t="s">
        <v>13</v>
      </c>
      <c r="O258" s="52" t="s">
        <v>14</v>
      </c>
    </row>
    <row r="259" spans="2:15" s="11" customFormat="1" ht="15.75" customHeight="1">
      <c r="B259" s="32" t="s">
        <v>7</v>
      </c>
      <c r="C259" s="33"/>
      <c r="D259" s="49"/>
      <c r="E259" s="49"/>
      <c r="F259" s="49"/>
      <c r="G259" s="49"/>
      <c r="H259" s="49"/>
      <c r="I259" s="51"/>
      <c r="J259" s="51"/>
      <c r="K259" s="51"/>
      <c r="L259" s="51"/>
      <c r="M259" s="51"/>
      <c r="N259" s="51"/>
      <c r="O259" s="53"/>
    </row>
    <row r="260" spans="2:15" ht="12" customHeight="1">
      <c r="B260" s="34"/>
      <c r="C260" s="35" t="s">
        <v>34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20">
        <f aca="true" t="shared" si="134" ref="O260:O265">SUM(D260:N260)</f>
        <v>0</v>
      </c>
    </row>
    <row r="261" spans="2:15" ht="12" customHeight="1">
      <c r="B261" s="36" t="s">
        <v>67</v>
      </c>
      <c r="C261" s="37" t="s">
        <v>35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2">
        <f t="shared" si="134"/>
        <v>0</v>
      </c>
    </row>
    <row r="262" spans="2:15" ht="12" customHeight="1">
      <c r="B262" s="36"/>
      <c r="C262" s="37" t="s">
        <v>36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9.7842</v>
      </c>
      <c r="N262" s="21">
        <v>0</v>
      </c>
      <c r="O262" s="22">
        <f t="shared" si="134"/>
        <v>9.7842</v>
      </c>
    </row>
    <row r="263" spans="2:15" ht="12" customHeight="1">
      <c r="B263" s="36"/>
      <c r="C263" s="37" t="s">
        <v>94</v>
      </c>
      <c r="D263" s="21">
        <v>238201.2748</v>
      </c>
      <c r="E263" s="21">
        <v>1317.3084</v>
      </c>
      <c r="F263" s="21">
        <v>11987.1517</v>
      </c>
      <c r="G263" s="21">
        <v>0</v>
      </c>
      <c r="H263" s="21">
        <v>0</v>
      </c>
      <c r="I263" s="21">
        <v>0</v>
      </c>
      <c r="J263" s="21">
        <v>376415.6966</v>
      </c>
      <c r="K263" s="21">
        <v>88.1877</v>
      </c>
      <c r="L263" s="21">
        <v>2.4402</v>
      </c>
      <c r="M263" s="21">
        <v>57975.6035</v>
      </c>
      <c r="N263" s="21">
        <v>0</v>
      </c>
      <c r="O263" s="22">
        <f t="shared" si="134"/>
        <v>685987.6629</v>
      </c>
    </row>
    <row r="264" spans="2:15" ht="12" customHeight="1">
      <c r="B264" s="36"/>
      <c r="C264" s="37" t="s">
        <v>37</v>
      </c>
      <c r="D264" s="21">
        <v>42179.1533</v>
      </c>
      <c r="E264" s="21">
        <v>35.7932</v>
      </c>
      <c r="F264" s="21">
        <v>2551.6269</v>
      </c>
      <c r="G264" s="21">
        <v>2.9</v>
      </c>
      <c r="H264" s="21">
        <v>0</v>
      </c>
      <c r="I264" s="21">
        <v>0</v>
      </c>
      <c r="J264" s="21">
        <v>54380.7096</v>
      </c>
      <c r="K264" s="21">
        <v>0</v>
      </c>
      <c r="L264" s="21">
        <v>0</v>
      </c>
      <c r="M264" s="21">
        <v>1776</v>
      </c>
      <c r="N264" s="21">
        <v>0</v>
      </c>
      <c r="O264" s="22">
        <f t="shared" si="134"/>
        <v>100926.183</v>
      </c>
    </row>
    <row r="265" spans="2:15" ht="12" customHeight="1">
      <c r="B265" s="36" t="s">
        <v>68</v>
      </c>
      <c r="C265" s="37" t="s">
        <v>38</v>
      </c>
      <c r="D265" s="21">
        <v>147.6</v>
      </c>
      <c r="E265" s="21">
        <v>2089.4843</v>
      </c>
      <c r="F265" s="21">
        <v>33.0063</v>
      </c>
      <c r="G265" s="21">
        <v>0</v>
      </c>
      <c r="H265" s="21">
        <v>4.8539</v>
      </c>
      <c r="I265" s="21">
        <v>0</v>
      </c>
      <c r="J265" s="21">
        <v>805.9906</v>
      </c>
      <c r="K265" s="21">
        <v>0</v>
      </c>
      <c r="L265" s="21">
        <v>0</v>
      </c>
      <c r="M265" s="21">
        <v>161.7269</v>
      </c>
      <c r="N265" s="21">
        <v>0</v>
      </c>
      <c r="O265" s="22">
        <f t="shared" si="134"/>
        <v>3242.6620000000003</v>
      </c>
    </row>
    <row r="266" spans="2:15" ht="12" customHeight="1">
      <c r="B266" s="38"/>
      <c r="C266" s="39" t="s">
        <v>69</v>
      </c>
      <c r="D266" s="23">
        <f aca="true" t="shared" si="135" ref="D266:O266">SUM(D260:D265)</f>
        <v>280528.0281</v>
      </c>
      <c r="E266" s="23">
        <f t="shared" si="135"/>
        <v>3442.5859</v>
      </c>
      <c r="F266" s="23">
        <f t="shared" si="135"/>
        <v>14571.7849</v>
      </c>
      <c r="G266" s="23">
        <f t="shared" si="135"/>
        <v>2.9</v>
      </c>
      <c r="H266" s="23">
        <f t="shared" si="135"/>
        <v>4.8539</v>
      </c>
      <c r="I266" s="23">
        <f t="shared" si="135"/>
        <v>0</v>
      </c>
      <c r="J266" s="23">
        <f t="shared" si="135"/>
        <v>431602.39680000005</v>
      </c>
      <c r="K266" s="23">
        <f t="shared" si="135"/>
        <v>88.1877</v>
      </c>
      <c r="L266" s="23">
        <f t="shared" si="135"/>
        <v>2.4402</v>
      </c>
      <c r="M266" s="23">
        <f t="shared" si="135"/>
        <v>59923.1146</v>
      </c>
      <c r="N266" s="23">
        <f t="shared" si="135"/>
        <v>0</v>
      </c>
      <c r="O266" s="24">
        <f t="shared" si="135"/>
        <v>790166.2921</v>
      </c>
    </row>
    <row r="267" spans="2:15" ht="12" customHeight="1">
      <c r="B267" s="36"/>
      <c r="C267" s="40" t="s">
        <v>39</v>
      </c>
      <c r="D267" s="21">
        <v>34249.6397</v>
      </c>
      <c r="E267" s="21">
        <v>9663.6114</v>
      </c>
      <c r="F267" s="21">
        <v>20222.5447</v>
      </c>
      <c r="G267" s="21">
        <v>3908.3785</v>
      </c>
      <c r="H267" s="21">
        <v>27027.3798</v>
      </c>
      <c r="I267" s="21">
        <v>3282.0364</v>
      </c>
      <c r="J267" s="21">
        <v>0.127</v>
      </c>
      <c r="K267" s="21">
        <v>0</v>
      </c>
      <c r="L267" s="21">
        <v>406.7177</v>
      </c>
      <c r="M267" s="21">
        <v>13767.0277</v>
      </c>
      <c r="N267" s="21">
        <v>1.002</v>
      </c>
      <c r="O267" s="22">
        <f aca="true" t="shared" si="136" ref="O267:O290">SUM(D267:N267)</f>
        <v>112528.46489999998</v>
      </c>
    </row>
    <row r="268" spans="2:15" ht="12" customHeight="1">
      <c r="B268" s="36"/>
      <c r="C268" s="40" t="s">
        <v>97</v>
      </c>
      <c r="D268" s="21">
        <v>19303.0721</v>
      </c>
      <c r="E268" s="21">
        <v>11911.2517</v>
      </c>
      <c r="F268" s="21">
        <v>12540.6884</v>
      </c>
      <c r="G268" s="21">
        <v>1886.2297</v>
      </c>
      <c r="H268" s="21">
        <v>3402.3156</v>
      </c>
      <c r="I268" s="21">
        <v>0</v>
      </c>
      <c r="J268" s="21">
        <v>0</v>
      </c>
      <c r="K268" s="21">
        <v>9.2122</v>
      </c>
      <c r="L268" s="21">
        <v>239.4533</v>
      </c>
      <c r="M268" s="21">
        <v>3230.12</v>
      </c>
      <c r="N268" s="21">
        <v>0</v>
      </c>
      <c r="O268" s="22">
        <f t="shared" si="136"/>
        <v>52522.34300000001</v>
      </c>
    </row>
    <row r="269" spans="2:15" ht="12" customHeight="1">
      <c r="B269" s="36"/>
      <c r="C269" s="40" t="s">
        <v>59</v>
      </c>
      <c r="D269" s="21">
        <v>1277.7961</v>
      </c>
      <c r="E269" s="21">
        <v>44.1232</v>
      </c>
      <c r="F269" s="21">
        <v>51.4288</v>
      </c>
      <c r="G269" s="21">
        <v>179.7705</v>
      </c>
      <c r="H269" s="21">
        <v>42.0128</v>
      </c>
      <c r="I269" s="21">
        <v>8.1583</v>
      </c>
      <c r="J269" s="21">
        <v>78.2963</v>
      </c>
      <c r="K269" s="21">
        <v>0</v>
      </c>
      <c r="L269" s="21">
        <v>0</v>
      </c>
      <c r="M269" s="21">
        <v>140.224</v>
      </c>
      <c r="N269" s="21">
        <v>0</v>
      </c>
      <c r="O269" s="22">
        <f t="shared" si="136"/>
        <v>1821.81</v>
      </c>
    </row>
    <row r="270" spans="2:15" ht="12" customHeight="1">
      <c r="B270" s="36"/>
      <c r="C270" s="40" t="s">
        <v>40</v>
      </c>
      <c r="D270" s="21">
        <v>27605.9454</v>
      </c>
      <c r="E270" s="21">
        <v>3018.1749</v>
      </c>
      <c r="F270" s="21">
        <v>5592.6337</v>
      </c>
      <c r="G270" s="21">
        <v>625.7219</v>
      </c>
      <c r="H270" s="21">
        <v>80.3923</v>
      </c>
      <c r="I270" s="21">
        <v>248.8736</v>
      </c>
      <c r="J270" s="21">
        <v>21617.3946</v>
      </c>
      <c r="K270" s="21">
        <v>0</v>
      </c>
      <c r="L270" s="21">
        <v>4.015</v>
      </c>
      <c r="M270" s="21">
        <v>2037.0606</v>
      </c>
      <c r="N270" s="21">
        <v>0</v>
      </c>
      <c r="O270" s="22">
        <f t="shared" si="136"/>
        <v>60830.21199999999</v>
      </c>
    </row>
    <row r="271" spans="2:15" ht="12" customHeight="1">
      <c r="B271" s="36"/>
      <c r="C271" s="40" t="s">
        <v>41</v>
      </c>
      <c r="D271" s="21">
        <v>3404.4874</v>
      </c>
      <c r="E271" s="21">
        <v>272.834</v>
      </c>
      <c r="F271" s="21">
        <v>678.8368</v>
      </c>
      <c r="G271" s="21">
        <v>313.4685</v>
      </c>
      <c r="H271" s="21">
        <v>739.2636</v>
      </c>
      <c r="I271" s="21">
        <v>0</v>
      </c>
      <c r="J271" s="21">
        <v>553.3342</v>
      </c>
      <c r="K271" s="21">
        <v>102.8435</v>
      </c>
      <c r="L271" s="21">
        <v>158.25</v>
      </c>
      <c r="M271" s="21">
        <v>347.8214</v>
      </c>
      <c r="N271" s="21">
        <v>0</v>
      </c>
      <c r="O271" s="22">
        <f t="shared" si="136"/>
        <v>6571.1394</v>
      </c>
    </row>
    <row r="272" spans="2:15" ht="12" customHeight="1">
      <c r="B272" s="36" t="s">
        <v>70</v>
      </c>
      <c r="C272" s="40" t="s">
        <v>71</v>
      </c>
      <c r="D272" s="21">
        <v>12673.1275</v>
      </c>
      <c r="E272" s="21">
        <v>753.5384</v>
      </c>
      <c r="F272" s="21">
        <v>5497.0333</v>
      </c>
      <c r="G272" s="21">
        <v>511.4119</v>
      </c>
      <c r="H272" s="21">
        <v>497.6413</v>
      </c>
      <c r="I272" s="21">
        <v>19.3232</v>
      </c>
      <c r="J272" s="21">
        <v>0</v>
      </c>
      <c r="K272" s="21">
        <v>0.4487</v>
      </c>
      <c r="L272" s="21">
        <v>0.2525</v>
      </c>
      <c r="M272" s="21">
        <v>410.0982</v>
      </c>
      <c r="N272" s="21">
        <v>0</v>
      </c>
      <c r="O272" s="22">
        <f t="shared" si="136"/>
        <v>20362.874999999996</v>
      </c>
    </row>
    <row r="273" spans="2:15" ht="12" customHeight="1">
      <c r="B273" s="36"/>
      <c r="C273" s="40" t="s">
        <v>72</v>
      </c>
      <c r="D273" s="21">
        <v>22003.0612</v>
      </c>
      <c r="E273" s="21">
        <v>4765.0297</v>
      </c>
      <c r="F273" s="21">
        <v>4169.7227</v>
      </c>
      <c r="G273" s="21">
        <v>1078.4168</v>
      </c>
      <c r="H273" s="21">
        <v>840.0043</v>
      </c>
      <c r="I273" s="21">
        <v>39.6426</v>
      </c>
      <c r="J273" s="21">
        <v>0</v>
      </c>
      <c r="K273" s="21">
        <v>216.0888</v>
      </c>
      <c r="L273" s="21">
        <v>3.2933</v>
      </c>
      <c r="M273" s="21">
        <v>4437.6704</v>
      </c>
      <c r="N273" s="21">
        <v>0</v>
      </c>
      <c r="O273" s="22">
        <f t="shared" si="136"/>
        <v>37552.9298</v>
      </c>
    </row>
    <row r="274" spans="1:15" ht="12" customHeight="1">
      <c r="A274" s="18"/>
      <c r="B274" s="36"/>
      <c r="C274" s="40" t="s">
        <v>60</v>
      </c>
      <c r="D274" s="21">
        <v>10837.5474</v>
      </c>
      <c r="E274" s="21">
        <v>667.4907</v>
      </c>
      <c r="F274" s="21">
        <v>831.2684</v>
      </c>
      <c r="G274" s="21">
        <v>424.8749</v>
      </c>
      <c r="H274" s="21">
        <v>409.2195</v>
      </c>
      <c r="I274" s="21">
        <v>17.8949</v>
      </c>
      <c r="J274" s="21">
        <v>84.1625</v>
      </c>
      <c r="K274" s="21">
        <v>16.8902</v>
      </c>
      <c r="L274" s="21">
        <v>0</v>
      </c>
      <c r="M274" s="21">
        <v>1674.1903</v>
      </c>
      <c r="N274" s="21">
        <v>9.1337</v>
      </c>
      <c r="O274" s="22">
        <f t="shared" si="136"/>
        <v>14972.6725</v>
      </c>
    </row>
    <row r="275" spans="2:15" ht="12" customHeight="1">
      <c r="B275" s="36"/>
      <c r="C275" s="40" t="s">
        <v>98</v>
      </c>
      <c r="D275" s="21">
        <v>6169.893</v>
      </c>
      <c r="E275" s="21">
        <v>0.7017</v>
      </c>
      <c r="F275" s="21">
        <v>259.5861</v>
      </c>
      <c r="G275" s="21">
        <v>0</v>
      </c>
      <c r="H275" s="21">
        <v>300.2122</v>
      </c>
      <c r="I275" s="21">
        <v>0</v>
      </c>
      <c r="J275" s="21">
        <v>73526.1538</v>
      </c>
      <c r="K275" s="21">
        <v>0</v>
      </c>
      <c r="L275" s="21">
        <v>0.0267</v>
      </c>
      <c r="M275" s="21">
        <v>3380.3732</v>
      </c>
      <c r="N275" s="21">
        <v>0</v>
      </c>
      <c r="O275" s="22">
        <f t="shared" si="136"/>
        <v>83636.9467</v>
      </c>
    </row>
    <row r="276" spans="2:15" ht="12" customHeight="1">
      <c r="B276" s="36"/>
      <c r="C276" s="40" t="s">
        <v>42</v>
      </c>
      <c r="D276" s="21">
        <v>9602.2215</v>
      </c>
      <c r="E276" s="21">
        <v>1035.1019</v>
      </c>
      <c r="F276" s="21">
        <v>682.7125</v>
      </c>
      <c r="G276" s="21">
        <v>113.5723</v>
      </c>
      <c r="H276" s="21">
        <v>16.6311</v>
      </c>
      <c r="I276" s="21">
        <v>0</v>
      </c>
      <c r="J276" s="21">
        <v>43.583</v>
      </c>
      <c r="K276" s="21">
        <v>63.3449</v>
      </c>
      <c r="L276" s="21">
        <v>7.0191</v>
      </c>
      <c r="M276" s="21">
        <v>368.6349</v>
      </c>
      <c r="N276" s="21">
        <v>0</v>
      </c>
      <c r="O276" s="22">
        <f t="shared" si="136"/>
        <v>11932.821199999998</v>
      </c>
    </row>
    <row r="277" spans="2:15" ht="12" customHeight="1">
      <c r="B277" s="36"/>
      <c r="C277" s="40" t="s">
        <v>43</v>
      </c>
      <c r="D277" s="21">
        <v>1380.7095</v>
      </c>
      <c r="E277" s="21">
        <v>150.6517</v>
      </c>
      <c r="F277" s="21">
        <v>62.8774</v>
      </c>
      <c r="G277" s="21">
        <v>290.1116</v>
      </c>
      <c r="H277" s="21">
        <v>12.6612</v>
      </c>
      <c r="I277" s="21">
        <v>0</v>
      </c>
      <c r="J277" s="21">
        <v>0</v>
      </c>
      <c r="K277" s="21">
        <v>1.2104</v>
      </c>
      <c r="L277" s="21">
        <v>0</v>
      </c>
      <c r="M277" s="21">
        <v>4.4464</v>
      </c>
      <c r="N277" s="21">
        <v>0</v>
      </c>
      <c r="O277" s="22">
        <f t="shared" si="136"/>
        <v>1902.6681999999998</v>
      </c>
    </row>
    <row r="278" spans="2:15" ht="12" customHeight="1">
      <c r="B278" s="36" t="s">
        <v>73</v>
      </c>
      <c r="C278" s="40" t="s">
        <v>95</v>
      </c>
      <c r="D278" s="21">
        <v>85.2336</v>
      </c>
      <c r="E278" s="21">
        <v>0</v>
      </c>
      <c r="F278" s="21">
        <v>20.2759</v>
      </c>
      <c r="G278" s="21">
        <v>307.5913</v>
      </c>
      <c r="H278" s="21">
        <v>42.2557</v>
      </c>
      <c r="I278" s="21">
        <v>0</v>
      </c>
      <c r="J278" s="21">
        <v>0</v>
      </c>
      <c r="K278" s="21">
        <v>0</v>
      </c>
      <c r="L278" s="21">
        <v>0</v>
      </c>
      <c r="M278" s="21">
        <v>47.5311</v>
      </c>
      <c r="N278" s="21">
        <v>0</v>
      </c>
      <c r="O278" s="22">
        <f t="shared" si="136"/>
        <v>502.88759999999996</v>
      </c>
    </row>
    <row r="279" spans="2:15" ht="12" customHeight="1">
      <c r="B279" s="36"/>
      <c r="C279" s="40" t="s">
        <v>44</v>
      </c>
      <c r="D279" s="21">
        <v>249680.0574</v>
      </c>
      <c r="E279" s="21">
        <v>1187.8711</v>
      </c>
      <c r="F279" s="21">
        <v>10816.3587</v>
      </c>
      <c r="G279" s="21">
        <v>1448.7183</v>
      </c>
      <c r="H279" s="21">
        <v>49414.2439</v>
      </c>
      <c r="I279" s="21">
        <v>0</v>
      </c>
      <c r="J279" s="21">
        <v>1628468.974</v>
      </c>
      <c r="K279" s="21">
        <v>296.6883</v>
      </c>
      <c r="L279" s="21">
        <v>32.4421</v>
      </c>
      <c r="M279" s="21">
        <v>32027.0191</v>
      </c>
      <c r="N279" s="21">
        <v>0</v>
      </c>
      <c r="O279" s="22">
        <f t="shared" si="136"/>
        <v>1973372.3729</v>
      </c>
    </row>
    <row r="280" spans="2:15" ht="12" customHeight="1">
      <c r="B280" s="36"/>
      <c r="C280" s="40" t="s">
        <v>61</v>
      </c>
      <c r="D280" s="21">
        <v>43665.7623</v>
      </c>
      <c r="E280" s="21">
        <v>2946.3667</v>
      </c>
      <c r="F280" s="21">
        <v>1318.5252</v>
      </c>
      <c r="G280" s="21">
        <v>4957.6376</v>
      </c>
      <c r="H280" s="21">
        <v>3.5104</v>
      </c>
      <c r="I280" s="21">
        <v>0</v>
      </c>
      <c r="J280" s="21">
        <v>3413.7514</v>
      </c>
      <c r="K280" s="21">
        <v>203.8566</v>
      </c>
      <c r="L280" s="21">
        <v>0</v>
      </c>
      <c r="M280" s="21">
        <v>11465.5818</v>
      </c>
      <c r="N280" s="21">
        <v>230.7254</v>
      </c>
      <c r="O280" s="22">
        <f t="shared" si="136"/>
        <v>68205.7174</v>
      </c>
    </row>
    <row r="281" spans="2:15" ht="12" customHeight="1">
      <c r="B281" s="36"/>
      <c r="C281" s="40" t="s">
        <v>45</v>
      </c>
      <c r="D281" s="21">
        <v>4414.556</v>
      </c>
      <c r="E281" s="21">
        <v>262.7742</v>
      </c>
      <c r="F281" s="21">
        <v>54.1361</v>
      </c>
      <c r="G281" s="21">
        <v>34.0162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79.2664</v>
      </c>
      <c r="N281" s="21">
        <v>0</v>
      </c>
      <c r="O281" s="22">
        <f t="shared" si="136"/>
        <v>4844.7489</v>
      </c>
    </row>
    <row r="282" spans="2:15" ht="12" customHeight="1">
      <c r="B282" s="36"/>
      <c r="C282" s="40" t="s">
        <v>46</v>
      </c>
      <c r="D282" s="21">
        <v>55525.8726</v>
      </c>
      <c r="E282" s="21">
        <v>640.4828</v>
      </c>
      <c r="F282" s="21">
        <v>407.5979</v>
      </c>
      <c r="G282" s="21">
        <v>1097.9639</v>
      </c>
      <c r="H282" s="21">
        <v>30.5983</v>
      </c>
      <c r="I282" s="21">
        <v>0</v>
      </c>
      <c r="J282" s="21">
        <v>5028.7351</v>
      </c>
      <c r="K282" s="21">
        <v>0</v>
      </c>
      <c r="L282" s="21">
        <v>0</v>
      </c>
      <c r="M282" s="21">
        <v>1127.8282</v>
      </c>
      <c r="N282" s="21">
        <v>0</v>
      </c>
      <c r="O282" s="22">
        <f t="shared" si="136"/>
        <v>63859.0788</v>
      </c>
    </row>
    <row r="283" spans="2:15" ht="12" customHeight="1">
      <c r="B283" s="36"/>
      <c r="C283" s="40" t="s">
        <v>74</v>
      </c>
      <c r="D283" s="21">
        <v>7669.8202</v>
      </c>
      <c r="E283" s="21">
        <v>39.6227</v>
      </c>
      <c r="F283" s="21">
        <v>268.342</v>
      </c>
      <c r="G283" s="21">
        <v>65.7508</v>
      </c>
      <c r="H283" s="21">
        <v>46.3632</v>
      </c>
      <c r="I283" s="21">
        <v>0</v>
      </c>
      <c r="J283" s="21">
        <v>0.7978</v>
      </c>
      <c r="K283" s="21">
        <v>180.4095</v>
      </c>
      <c r="L283" s="21">
        <v>0</v>
      </c>
      <c r="M283" s="21">
        <v>78.523</v>
      </c>
      <c r="N283" s="21">
        <v>0</v>
      </c>
      <c r="O283" s="22">
        <f t="shared" si="136"/>
        <v>8349.6292</v>
      </c>
    </row>
    <row r="284" spans="1:15" ht="12" customHeight="1">
      <c r="A284" s="18"/>
      <c r="B284" s="36" t="s">
        <v>75</v>
      </c>
      <c r="C284" s="40" t="s">
        <v>76</v>
      </c>
      <c r="D284" s="21">
        <v>12401.0405</v>
      </c>
      <c r="E284" s="21">
        <v>342.8626</v>
      </c>
      <c r="F284" s="21">
        <v>67.6209</v>
      </c>
      <c r="G284" s="21">
        <v>387.3991</v>
      </c>
      <c r="H284" s="21">
        <v>75.2151</v>
      </c>
      <c r="I284" s="21">
        <v>0</v>
      </c>
      <c r="J284" s="21">
        <v>13.9006</v>
      </c>
      <c r="K284" s="21">
        <v>79.2005</v>
      </c>
      <c r="L284" s="21">
        <v>45.037</v>
      </c>
      <c r="M284" s="21">
        <v>145.229</v>
      </c>
      <c r="N284" s="21">
        <v>58.2988</v>
      </c>
      <c r="O284" s="22">
        <f t="shared" si="136"/>
        <v>13615.804100000001</v>
      </c>
    </row>
    <row r="285" spans="2:15" ht="12" customHeight="1">
      <c r="B285" s="36"/>
      <c r="C285" s="40" t="s">
        <v>77</v>
      </c>
      <c r="D285" s="21">
        <v>5439.6265</v>
      </c>
      <c r="E285" s="21">
        <v>244.7452</v>
      </c>
      <c r="F285" s="21">
        <v>414.0995</v>
      </c>
      <c r="G285" s="21">
        <v>30.5023</v>
      </c>
      <c r="H285" s="21">
        <v>4.211</v>
      </c>
      <c r="I285" s="21">
        <v>0</v>
      </c>
      <c r="J285" s="21">
        <v>459.0219</v>
      </c>
      <c r="K285" s="21">
        <v>0</v>
      </c>
      <c r="L285" s="21">
        <v>7.3444</v>
      </c>
      <c r="M285" s="21">
        <v>71.7702</v>
      </c>
      <c r="N285" s="21">
        <v>16.4436</v>
      </c>
      <c r="O285" s="22">
        <f t="shared" si="136"/>
        <v>6687.7646</v>
      </c>
    </row>
    <row r="286" spans="2:15" ht="12" customHeight="1">
      <c r="B286" s="36"/>
      <c r="C286" s="40" t="s">
        <v>78</v>
      </c>
      <c r="D286" s="21">
        <v>2876.1968</v>
      </c>
      <c r="E286" s="21">
        <v>288.2008</v>
      </c>
      <c r="F286" s="21">
        <v>25.6171</v>
      </c>
      <c r="G286" s="21">
        <v>0</v>
      </c>
      <c r="H286" s="21">
        <v>0</v>
      </c>
      <c r="I286" s="21">
        <v>0</v>
      </c>
      <c r="J286" s="21">
        <v>28.3622</v>
      </c>
      <c r="K286" s="21">
        <v>21.8033</v>
      </c>
      <c r="L286" s="21">
        <v>0</v>
      </c>
      <c r="M286" s="21">
        <v>140.8143</v>
      </c>
      <c r="N286" s="21">
        <v>103.7883</v>
      </c>
      <c r="O286" s="22">
        <f t="shared" si="136"/>
        <v>3484.7828000000004</v>
      </c>
    </row>
    <row r="287" spans="2:15" ht="12" customHeight="1">
      <c r="B287" s="36"/>
      <c r="C287" s="40" t="s">
        <v>47</v>
      </c>
      <c r="D287" s="21">
        <v>21284.5369</v>
      </c>
      <c r="E287" s="21">
        <v>2437.6938</v>
      </c>
      <c r="F287" s="21">
        <v>1335.5976</v>
      </c>
      <c r="G287" s="21">
        <v>170.3901</v>
      </c>
      <c r="H287" s="21">
        <v>16.0798</v>
      </c>
      <c r="I287" s="21">
        <v>0</v>
      </c>
      <c r="J287" s="21">
        <v>345.0803</v>
      </c>
      <c r="K287" s="21">
        <v>24.9612</v>
      </c>
      <c r="L287" s="21">
        <v>0</v>
      </c>
      <c r="M287" s="21">
        <v>95.2473</v>
      </c>
      <c r="N287" s="21">
        <v>11.0019</v>
      </c>
      <c r="O287" s="22">
        <f t="shared" si="136"/>
        <v>25720.588900000002</v>
      </c>
    </row>
    <row r="288" spans="2:15" ht="12" customHeight="1">
      <c r="B288" s="36"/>
      <c r="C288" s="40" t="s">
        <v>79</v>
      </c>
      <c r="D288" s="21">
        <v>1862.3916</v>
      </c>
      <c r="E288" s="21">
        <v>619.4574</v>
      </c>
      <c r="F288" s="21">
        <v>0</v>
      </c>
      <c r="G288" s="21">
        <v>0.422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6.919</v>
      </c>
      <c r="N288" s="21">
        <v>6</v>
      </c>
      <c r="O288" s="22">
        <f t="shared" si="136"/>
        <v>2495.19</v>
      </c>
    </row>
    <row r="289" spans="2:15" ht="12" customHeight="1">
      <c r="B289" s="36"/>
      <c r="C289" s="40" t="s">
        <v>48</v>
      </c>
      <c r="D289" s="21">
        <v>39972.9412</v>
      </c>
      <c r="E289" s="21">
        <v>2396.3545</v>
      </c>
      <c r="F289" s="21">
        <v>129.925</v>
      </c>
      <c r="G289" s="21">
        <v>331.0143</v>
      </c>
      <c r="H289" s="21">
        <v>0</v>
      </c>
      <c r="I289" s="21">
        <v>0</v>
      </c>
      <c r="J289" s="21">
        <v>372.0742</v>
      </c>
      <c r="K289" s="21">
        <v>226.4402</v>
      </c>
      <c r="L289" s="21">
        <v>0</v>
      </c>
      <c r="M289" s="21">
        <v>145.6685</v>
      </c>
      <c r="N289" s="21">
        <v>0</v>
      </c>
      <c r="O289" s="22">
        <f t="shared" si="136"/>
        <v>43574.41790000001</v>
      </c>
    </row>
    <row r="290" spans="2:15" ht="12" customHeight="1">
      <c r="B290" s="36"/>
      <c r="C290" s="41" t="s">
        <v>62</v>
      </c>
      <c r="D290" s="21">
        <v>2950.082</v>
      </c>
      <c r="E290" s="21">
        <v>192.0678</v>
      </c>
      <c r="F290" s="21">
        <v>60.1347</v>
      </c>
      <c r="G290" s="21">
        <v>55.8628</v>
      </c>
      <c r="H290" s="21">
        <v>82.9145</v>
      </c>
      <c r="I290" s="21">
        <v>0</v>
      </c>
      <c r="J290" s="21">
        <v>142.1138</v>
      </c>
      <c r="K290" s="21">
        <v>0</v>
      </c>
      <c r="L290" s="21">
        <v>12.9884</v>
      </c>
      <c r="M290" s="21">
        <v>549.1518</v>
      </c>
      <c r="N290" s="21">
        <v>0</v>
      </c>
      <c r="O290" s="22">
        <f t="shared" si="136"/>
        <v>4045.3158</v>
      </c>
    </row>
    <row r="291" spans="2:15" ht="12" customHeight="1">
      <c r="B291" s="38"/>
      <c r="C291" s="42" t="s">
        <v>69</v>
      </c>
      <c r="D291" s="23">
        <f aca="true" t="shared" si="137" ref="D291:O291">SUM(D267:D290)</f>
        <v>596335.6184</v>
      </c>
      <c r="E291" s="23">
        <f t="shared" si="137"/>
        <v>43881.00889999999</v>
      </c>
      <c r="F291" s="23">
        <f t="shared" si="137"/>
        <v>65507.56340000001</v>
      </c>
      <c r="G291" s="23">
        <f t="shared" si="137"/>
        <v>18219.2253</v>
      </c>
      <c r="H291" s="23">
        <f t="shared" si="137"/>
        <v>83083.1256</v>
      </c>
      <c r="I291" s="23">
        <f t="shared" si="137"/>
        <v>3615.9289999999996</v>
      </c>
      <c r="J291" s="23">
        <f t="shared" si="137"/>
        <v>1734175.8627</v>
      </c>
      <c r="K291" s="23">
        <f t="shared" si="137"/>
        <v>1443.3983</v>
      </c>
      <c r="L291" s="23">
        <f t="shared" si="137"/>
        <v>916.8395</v>
      </c>
      <c r="M291" s="23">
        <f t="shared" si="137"/>
        <v>75778.21680000001</v>
      </c>
      <c r="N291" s="23">
        <f t="shared" si="137"/>
        <v>436.39369999999997</v>
      </c>
      <c r="O291" s="24">
        <f t="shared" si="137"/>
        <v>2623393.1816</v>
      </c>
    </row>
    <row r="292" spans="2:15" ht="12" customHeight="1">
      <c r="B292" s="34"/>
      <c r="C292" s="43" t="s">
        <v>49</v>
      </c>
      <c r="D292" s="21">
        <v>101.3241</v>
      </c>
      <c r="E292" s="21">
        <v>0</v>
      </c>
      <c r="F292" s="21">
        <v>68.6869</v>
      </c>
      <c r="G292" s="21">
        <v>7.9676</v>
      </c>
      <c r="H292" s="21">
        <v>142.6229</v>
      </c>
      <c r="I292" s="21">
        <v>0</v>
      </c>
      <c r="J292" s="21">
        <v>139.3629</v>
      </c>
      <c r="K292" s="21">
        <v>0</v>
      </c>
      <c r="L292" s="21">
        <v>0.5083</v>
      </c>
      <c r="M292" s="21">
        <v>88.5361</v>
      </c>
      <c r="N292" s="21">
        <v>0</v>
      </c>
      <c r="O292" s="22">
        <f aca="true" t="shared" si="138" ref="O292:O307">SUM(D292:N292)</f>
        <v>549.0088</v>
      </c>
    </row>
    <row r="293" spans="2:15" ht="12" customHeight="1">
      <c r="B293" s="36"/>
      <c r="C293" s="40" t="s">
        <v>50</v>
      </c>
      <c r="D293" s="21">
        <v>535.6527</v>
      </c>
      <c r="E293" s="21">
        <v>11.893</v>
      </c>
      <c r="F293" s="21">
        <v>0</v>
      </c>
      <c r="G293" s="21">
        <v>1.2503</v>
      </c>
      <c r="H293" s="21">
        <v>21.8995</v>
      </c>
      <c r="I293" s="21">
        <v>0</v>
      </c>
      <c r="J293" s="21">
        <v>0</v>
      </c>
      <c r="K293" s="21">
        <v>0</v>
      </c>
      <c r="L293" s="21">
        <v>0</v>
      </c>
      <c r="M293" s="21">
        <v>2.34</v>
      </c>
      <c r="N293" s="21">
        <v>0</v>
      </c>
      <c r="O293" s="22">
        <f t="shared" si="138"/>
        <v>573.0355000000001</v>
      </c>
    </row>
    <row r="294" spans="2:15" ht="12" customHeight="1">
      <c r="B294" s="36"/>
      <c r="C294" s="40" t="s">
        <v>51</v>
      </c>
      <c r="D294" s="21">
        <v>5.1861</v>
      </c>
      <c r="E294" s="21">
        <v>1.7251</v>
      </c>
      <c r="F294" s="21">
        <v>0</v>
      </c>
      <c r="G294" s="21">
        <v>1.8961</v>
      </c>
      <c r="H294" s="21">
        <v>664.6552</v>
      </c>
      <c r="I294" s="21">
        <v>0</v>
      </c>
      <c r="J294" s="21">
        <v>0.0535</v>
      </c>
      <c r="K294" s="21">
        <v>0</v>
      </c>
      <c r="L294" s="21">
        <v>2.6366</v>
      </c>
      <c r="M294" s="21">
        <v>79.9997</v>
      </c>
      <c r="N294" s="21">
        <v>0</v>
      </c>
      <c r="O294" s="22">
        <f t="shared" si="138"/>
        <v>756.1523000000001</v>
      </c>
    </row>
    <row r="295" spans="2:15" ht="12" customHeight="1">
      <c r="B295" s="36" t="s">
        <v>80</v>
      </c>
      <c r="C295" s="40" t="s">
        <v>81</v>
      </c>
      <c r="D295" s="21">
        <v>27309.9014</v>
      </c>
      <c r="E295" s="21">
        <v>6578.525</v>
      </c>
      <c r="F295" s="21">
        <v>17697.2561</v>
      </c>
      <c r="G295" s="21">
        <v>6020.8171</v>
      </c>
      <c r="H295" s="21">
        <v>44085.1777</v>
      </c>
      <c r="I295" s="21">
        <v>11829.7131</v>
      </c>
      <c r="J295" s="21">
        <v>0</v>
      </c>
      <c r="K295" s="21">
        <v>0</v>
      </c>
      <c r="L295" s="21">
        <v>179.2265</v>
      </c>
      <c r="M295" s="21">
        <v>35224.7771</v>
      </c>
      <c r="N295" s="21">
        <v>0</v>
      </c>
      <c r="O295" s="22">
        <f t="shared" si="138"/>
        <v>148925.394</v>
      </c>
    </row>
    <row r="296" spans="2:15" ht="12" customHeight="1">
      <c r="B296" s="36"/>
      <c r="C296" s="40" t="s">
        <v>52</v>
      </c>
      <c r="D296" s="21">
        <v>8578.1235</v>
      </c>
      <c r="E296" s="21">
        <v>13914.7837</v>
      </c>
      <c r="F296" s="21">
        <v>27628.7928</v>
      </c>
      <c r="G296" s="21">
        <v>11037.3603</v>
      </c>
      <c r="H296" s="21">
        <v>34556.5464</v>
      </c>
      <c r="I296" s="21">
        <v>68.2416</v>
      </c>
      <c r="J296" s="21">
        <v>0</v>
      </c>
      <c r="K296" s="21">
        <v>0</v>
      </c>
      <c r="L296" s="21">
        <v>1380.916</v>
      </c>
      <c r="M296" s="21">
        <v>24974.5537</v>
      </c>
      <c r="N296" s="21">
        <v>0</v>
      </c>
      <c r="O296" s="22">
        <f t="shared" si="138"/>
        <v>122139.318</v>
      </c>
    </row>
    <row r="297" spans="1:15" ht="12" customHeight="1">
      <c r="A297" s="18"/>
      <c r="B297" s="36"/>
      <c r="C297" s="40" t="s">
        <v>53</v>
      </c>
      <c r="D297" s="21">
        <v>259792.2343</v>
      </c>
      <c r="E297" s="21">
        <v>8719.2915</v>
      </c>
      <c r="F297" s="21">
        <v>33864.8215</v>
      </c>
      <c r="G297" s="21">
        <v>11054.2448</v>
      </c>
      <c r="H297" s="21">
        <v>51406.5028</v>
      </c>
      <c r="I297" s="21">
        <v>0</v>
      </c>
      <c r="J297" s="21">
        <v>406609.4188</v>
      </c>
      <c r="K297" s="21">
        <v>32990.2281</v>
      </c>
      <c r="L297" s="21">
        <v>726.2582</v>
      </c>
      <c r="M297" s="21">
        <v>36966.2778</v>
      </c>
      <c r="N297" s="21">
        <v>680.8699</v>
      </c>
      <c r="O297" s="22">
        <f t="shared" si="138"/>
        <v>842810.1477000001</v>
      </c>
    </row>
    <row r="298" spans="2:15" ht="12" customHeight="1">
      <c r="B298" s="36"/>
      <c r="C298" s="40" t="s">
        <v>54</v>
      </c>
      <c r="D298" s="21">
        <v>29469.1006</v>
      </c>
      <c r="E298" s="21">
        <v>2120.7116</v>
      </c>
      <c r="F298" s="21">
        <v>5028.1825</v>
      </c>
      <c r="G298" s="21">
        <v>1095.6404</v>
      </c>
      <c r="H298" s="21">
        <v>1103.9155</v>
      </c>
      <c r="I298" s="21">
        <v>0.4312</v>
      </c>
      <c r="J298" s="21">
        <v>2159.6243</v>
      </c>
      <c r="K298" s="21">
        <v>0</v>
      </c>
      <c r="L298" s="21">
        <v>5.0536</v>
      </c>
      <c r="M298" s="21">
        <v>4610.6393</v>
      </c>
      <c r="N298" s="21">
        <v>0</v>
      </c>
      <c r="O298" s="22">
        <f t="shared" si="138"/>
        <v>45593.299000000006</v>
      </c>
    </row>
    <row r="299" spans="2:15" ht="12" customHeight="1">
      <c r="B299" s="36"/>
      <c r="C299" s="40" t="s">
        <v>55</v>
      </c>
      <c r="D299" s="21">
        <v>169332.073</v>
      </c>
      <c r="E299" s="21">
        <v>3304.6112</v>
      </c>
      <c r="F299" s="21">
        <v>53186.5168</v>
      </c>
      <c r="G299" s="21">
        <v>4289.3603</v>
      </c>
      <c r="H299" s="21">
        <v>15446.1248</v>
      </c>
      <c r="I299" s="21">
        <v>0</v>
      </c>
      <c r="J299" s="21">
        <v>26117.5791</v>
      </c>
      <c r="K299" s="21">
        <v>0</v>
      </c>
      <c r="L299" s="21">
        <v>2776.728</v>
      </c>
      <c r="M299" s="21">
        <v>32662.421</v>
      </c>
      <c r="N299" s="21">
        <v>0</v>
      </c>
      <c r="O299" s="22">
        <f t="shared" si="138"/>
        <v>307115.41419999994</v>
      </c>
    </row>
    <row r="300" spans="2:15" ht="12" customHeight="1">
      <c r="B300" s="36" t="s">
        <v>82</v>
      </c>
      <c r="C300" s="40" t="s">
        <v>56</v>
      </c>
      <c r="D300" s="21">
        <v>187524.4892</v>
      </c>
      <c r="E300" s="21">
        <v>2834.2017</v>
      </c>
      <c r="F300" s="21">
        <v>32835.636</v>
      </c>
      <c r="G300" s="21">
        <v>12296.8906</v>
      </c>
      <c r="H300" s="21">
        <v>16.0454</v>
      </c>
      <c r="I300" s="21">
        <v>0</v>
      </c>
      <c r="J300" s="21">
        <v>529.5318</v>
      </c>
      <c r="K300" s="21">
        <v>15333.7894</v>
      </c>
      <c r="L300" s="21">
        <v>0</v>
      </c>
      <c r="M300" s="21">
        <v>95149.8911</v>
      </c>
      <c r="N300" s="21">
        <v>0</v>
      </c>
      <c r="O300" s="22">
        <f t="shared" si="138"/>
        <v>346520.47520000004</v>
      </c>
    </row>
    <row r="301" spans="2:15" ht="12" customHeight="1">
      <c r="B301" s="36"/>
      <c r="C301" s="40" t="s">
        <v>63</v>
      </c>
      <c r="D301" s="21">
        <v>13057.6537</v>
      </c>
      <c r="E301" s="21">
        <v>2517.8917</v>
      </c>
      <c r="F301" s="21">
        <v>2129.7602</v>
      </c>
      <c r="G301" s="21">
        <v>334.1104</v>
      </c>
      <c r="H301" s="21">
        <v>3780.9925</v>
      </c>
      <c r="I301" s="21">
        <v>0</v>
      </c>
      <c r="J301" s="21">
        <v>802.8648</v>
      </c>
      <c r="K301" s="21">
        <v>510.5029</v>
      </c>
      <c r="L301" s="21">
        <v>159.7027</v>
      </c>
      <c r="M301" s="21">
        <v>1810.7243</v>
      </c>
      <c r="N301" s="21">
        <v>0</v>
      </c>
      <c r="O301" s="22">
        <f t="shared" si="138"/>
        <v>25104.203200000004</v>
      </c>
    </row>
    <row r="302" spans="2:15" ht="12" customHeight="1">
      <c r="B302" s="36"/>
      <c r="C302" s="40" t="s">
        <v>64</v>
      </c>
      <c r="D302" s="21">
        <v>4848.2214</v>
      </c>
      <c r="E302" s="21">
        <v>10.6909</v>
      </c>
      <c r="F302" s="21">
        <v>353.9352</v>
      </c>
      <c r="G302" s="21">
        <v>939.5487</v>
      </c>
      <c r="H302" s="21">
        <v>3946.0909</v>
      </c>
      <c r="I302" s="21">
        <v>0</v>
      </c>
      <c r="J302" s="21">
        <v>89.6883</v>
      </c>
      <c r="K302" s="21">
        <v>3261.3753</v>
      </c>
      <c r="L302" s="21">
        <v>0.6217</v>
      </c>
      <c r="M302" s="21">
        <v>3306.9515</v>
      </c>
      <c r="N302" s="21">
        <v>0</v>
      </c>
      <c r="O302" s="22">
        <f t="shared" si="138"/>
        <v>16757.1239</v>
      </c>
    </row>
    <row r="303" spans="2:15" ht="12" customHeight="1">
      <c r="B303" s="36"/>
      <c r="C303" s="40" t="s">
        <v>65</v>
      </c>
      <c r="D303" s="21">
        <v>5900.179</v>
      </c>
      <c r="E303" s="21">
        <v>1081.1517</v>
      </c>
      <c r="F303" s="21">
        <v>1600.4798</v>
      </c>
      <c r="G303" s="21">
        <v>90.3094</v>
      </c>
      <c r="H303" s="21">
        <v>524.6742</v>
      </c>
      <c r="I303" s="21">
        <v>0</v>
      </c>
      <c r="J303" s="21">
        <v>2052.005</v>
      </c>
      <c r="K303" s="21">
        <v>1.0417</v>
      </c>
      <c r="L303" s="21">
        <v>211.0716</v>
      </c>
      <c r="M303" s="21">
        <v>1425.8644</v>
      </c>
      <c r="N303" s="21">
        <v>0</v>
      </c>
      <c r="O303" s="22">
        <f t="shared" si="138"/>
        <v>12886.7768</v>
      </c>
    </row>
    <row r="304" spans="2:15" ht="12" customHeight="1">
      <c r="B304" s="36"/>
      <c r="C304" s="40" t="s">
        <v>66</v>
      </c>
      <c r="D304" s="21">
        <v>155.2815</v>
      </c>
      <c r="E304" s="21">
        <v>23.1425</v>
      </c>
      <c r="F304" s="21">
        <v>116.2826</v>
      </c>
      <c r="G304" s="21">
        <v>22.0807</v>
      </c>
      <c r="H304" s="21">
        <v>45.9241</v>
      </c>
      <c r="I304" s="21">
        <v>0</v>
      </c>
      <c r="J304" s="21">
        <v>9.31</v>
      </c>
      <c r="K304" s="21">
        <v>0</v>
      </c>
      <c r="L304" s="21">
        <v>1.6172</v>
      </c>
      <c r="M304" s="21">
        <v>1402.679</v>
      </c>
      <c r="N304" s="21">
        <v>0</v>
      </c>
      <c r="O304" s="22">
        <f t="shared" si="138"/>
        <v>1776.3176</v>
      </c>
    </row>
    <row r="305" spans="2:15" ht="12" customHeight="1">
      <c r="B305" s="36" t="s">
        <v>83</v>
      </c>
      <c r="C305" s="40" t="s">
        <v>57</v>
      </c>
      <c r="D305" s="21">
        <v>862.6968</v>
      </c>
      <c r="E305" s="21">
        <v>405.9917</v>
      </c>
      <c r="F305" s="21">
        <v>2746.841</v>
      </c>
      <c r="G305" s="21">
        <v>2445.7957</v>
      </c>
      <c r="H305" s="21">
        <v>1832.2141</v>
      </c>
      <c r="I305" s="21">
        <v>0</v>
      </c>
      <c r="J305" s="21">
        <v>1355.2919</v>
      </c>
      <c r="K305" s="21">
        <v>0</v>
      </c>
      <c r="L305" s="21">
        <v>609.3282</v>
      </c>
      <c r="M305" s="21">
        <v>2545.447</v>
      </c>
      <c r="N305" s="21">
        <v>0</v>
      </c>
      <c r="O305" s="22">
        <f t="shared" si="138"/>
        <v>12803.606399999999</v>
      </c>
    </row>
    <row r="306" spans="2:15" ht="12" customHeight="1">
      <c r="B306" s="36"/>
      <c r="C306" s="40" t="s">
        <v>96</v>
      </c>
      <c r="D306" s="21">
        <v>435.733</v>
      </c>
      <c r="E306" s="21">
        <v>166.4445</v>
      </c>
      <c r="F306" s="21">
        <v>901.3949</v>
      </c>
      <c r="G306" s="21">
        <v>433.5107</v>
      </c>
      <c r="H306" s="21">
        <v>489.2651</v>
      </c>
      <c r="I306" s="21">
        <v>0</v>
      </c>
      <c r="J306" s="21">
        <v>0</v>
      </c>
      <c r="K306" s="21">
        <v>0</v>
      </c>
      <c r="L306" s="21">
        <v>13.6823</v>
      </c>
      <c r="M306" s="21">
        <v>25521.9425</v>
      </c>
      <c r="N306" s="21">
        <v>0</v>
      </c>
      <c r="O306" s="22">
        <f t="shared" si="138"/>
        <v>27961.973</v>
      </c>
    </row>
    <row r="307" spans="2:15" ht="12" customHeight="1">
      <c r="B307" s="36"/>
      <c r="C307" s="41" t="s">
        <v>58</v>
      </c>
      <c r="D307" s="25">
        <v>13619.883</v>
      </c>
      <c r="E307" s="25">
        <v>4078.9318</v>
      </c>
      <c r="F307" s="25">
        <v>3785.5916</v>
      </c>
      <c r="G307" s="25">
        <v>1469.7426</v>
      </c>
      <c r="H307" s="25">
        <v>4080.722</v>
      </c>
      <c r="I307" s="25">
        <v>24.1921</v>
      </c>
      <c r="J307" s="25">
        <v>964.397</v>
      </c>
      <c r="K307" s="25">
        <v>317.6467</v>
      </c>
      <c r="L307" s="25">
        <v>9.9581</v>
      </c>
      <c r="M307" s="25">
        <v>6970.9409</v>
      </c>
      <c r="N307" s="25">
        <v>0</v>
      </c>
      <c r="O307" s="26">
        <f t="shared" si="138"/>
        <v>35322.005800000006</v>
      </c>
    </row>
    <row r="308" spans="2:15" ht="12" customHeight="1">
      <c r="B308" s="38"/>
      <c r="C308" s="44" t="s">
        <v>69</v>
      </c>
      <c r="D308" s="25">
        <f aca="true" t="shared" si="139" ref="D308:O308">SUM(D292:D307)</f>
        <v>721527.7333000003</v>
      </c>
      <c r="E308" s="25">
        <f t="shared" si="139"/>
        <v>45769.9876</v>
      </c>
      <c r="F308" s="25">
        <f t="shared" si="139"/>
        <v>181944.17789999998</v>
      </c>
      <c r="G308" s="25">
        <f t="shared" si="139"/>
        <v>51540.5257</v>
      </c>
      <c r="H308" s="25">
        <f t="shared" si="139"/>
        <v>162143.37310000003</v>
      </c>
      <c r="I308" s="25">
        <f t="shared" si="139"/>
        <v>11922.578000000001</v>
      </c>
      <c r="J308" s="25">
        <f t="shared" si="139"/>
        <v>440829.12739999994</v>
      </c>
      <c r="K308" s="25">
        <f t="shared" si="139"/>
        <v>52414.5841</v>
      </c>
      <c r="L308" s="25">
        <f t="shared" si="139"/>
        <v>6077.308999999999</v>
      </c>
      <c r="M308" s="25">
        <f t="shared" si="139"/>
        <v>272743.98539999995</v>
      </c>
      <c r="N308" s="25">
        <f t="shared" si="139"/>
        <v>680.8699</v>
      </c>
      <c r="O308" s="26">
        <f t="shared" si="139"/>
        <v>1947594.2514000002</v>
      </c>
    </row>
    <row r="309" spans="2:15" ht="12" customHeight="1">
      <c r="B309" s="36"/>
      <c r="C309" s="37" t="s">
        <v>84</v>
      </c>
      <c r="D309" s="19">
        <v>7674.6042</v>
      </c>
      <c r="E309" s="19">
        <v>1848.9237</v>
      </c>
      <c r="F309" s="19">
        <v>6339.7902</v>
      </c>
      <c r="G309" s="19">
        <v>1419.8756</v>
      </c>
      <c r="H309" s="19">
        <v>338.8027</v>
      </c>
      <c r="I309" s="19">
        <v>0.0555</v>
      </c>
      <c r="J309" s="19">
        <v>230.7427</v>
      </c>
      <c r="K309" s="19">
        <v>0</v>
      </c>
      <c r="L309" s="19">
        <v>3.3967</v>
      </c>
      <c r="M309" s="19">
        <v>1443.874</v>
      </c>
      <c r="N309" s="19">
        <v>755.6078</v>
      </c>
      <c r="O309" s="20">
        <f aca="true" t="shared" si="140" ref="O309:O315">SUM(D309:N309)</f>
        <v>20055.6731</v>
      </c>
    </row>
    <row r="310" spans="1:15" ht="12" customHeight="1">
      <c r="A310" s="18"/>
      <c r="B310" s="36" t="s">
        <v>85</v>
      </c>
      <c r="C310" s="37" t="s">
        <v>86</v>
      </c>
      <c r="D310" s="21">
        <v>354.643</v>
      </c>
      <c r="E310" s="21">
        <v>0</v>
      </c>
      <c r="F310" s="21">
        <v>4.7081</v>
      </c>
      <c r="G310" s="21">
        <v>0.0932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33.2407</v>
      </c>
      <c r="N310" s="21">
        <v>0</v>
      </c>
      <c r="O310" s="22">
        <f t="shared" si="140"/>
        <v>392.685</v>
      </c>
    </row>
    <row r="311" spans="2:15" ht="12" customHeight="1">
      <c r="B311" s="36"/>
      <c r="C311" s="37" t="s">
        <v>87</v>
      </c>
      <c r="D311" s="21">
        <v>3067.2142</v>
      </c>
      <c r="E311" s="21">
        <v>13.3613</v>
      </c>
      <c r="F311" s="21">
        <v>4712.6393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2">
        <f t="shared" si="140"/>
        <v>7793.2148</v>
      </c>
    </row>
    <row r="312" spans="2:15" ht="12" customHeight="1">
      <c r="B312" s="36" t="s">
        <v>88</v>
      </c>
      <c r="C312" s="37" t="s">
        <v>89</v>
      </c>
      <c r="D312" s="21">
        <v>623.709</v>
      </c>
      <c r="E312" s="21">
        <v>78.9439</v>
      </c>
      <c r="F312" s="21">
        <v>110.2532</v>
      </c>
      <c r="G312" s="21">
        <v>3.5621</v>
      </c>
      <c r="H312" s="21">
        <v>5.6887</v>
      </c>
      <c r="I312" s="21">
        <v>0</v>
      </c>
      <c r="J312" s="21">
        <v>27.237</v>
      </c>
      <c r="K312" s="21">
        <v>0</v>
      </c>
      <c r="L312" s="21">
        <v>0</v>
      </c>
      <c r="M312" s="21">
        <v>79.9898</v>
      </c>
      <c r="N312" s="21">
        <v>1.9929</v>
      </c>
      <c r="O312" s="22">
        <f t="shared" si="140"/>
        <v>931.3765999999998</v>
      </c>
    </row>
    <row r="313" spans="2:15" ht="12" customHeight="1">
      <c r="B313" s="36"/>
      <c r="C313" s="37" t="s">
        <v>90</v>
      </c>
      <c r="D313" s="21">
        <v>82.7639</v>
      </c>
      <c r="E313" s="21">
        <v>0</v>
      </c>
      <c r="F313" s="21">
        <v>151.3101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175.0016</v>
      </c>
      <c r="N313" s="21">
        <v>0</v>
      </c>
      <c r="O313" s="22">
        <f t="shared" si="140"/>
        <v>409.0756</v>
      </c>
    </row>
    <row r="314" spans="2:15" ht="12" customHeight="1">
      <c r="B314" s="36" t="s">
        <v>75</v>
      </c>
      <c r="C314" s="37" t="s">
        <v>91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2">
        <f t="shared" si="140"/>
        <v>0</v>
      </c>
    </row>
    <row r="315" spans="2:15" ht="12" customHeight="1">
      <c r="B315" s="36"/>
      <c r="C315" s="45" t="s">
        <v>92</v>
      </c>
      <c r="D315" s="25">
        <v>4850.9297</v>
      </c>
      <c r="E315" s="25">
        <v>1994.2693</v>
      </c>
      <c r="F315" s="25">
        <v>2393.4152</v>
      </c>
      <c r="G315" s="25">
        <v>964.7262</v>
      </c>
      <c r="H315" s="25">
        <v>442.4765</v>
      </c>
      <c r="I315" s="25">
        <v>1330.1465</v>
      </c>
      <c r="J315" s="25">
        <v>0</v>
      </c>
      <c r="K315" s="25">
        <v>0</v>
      </c>
      <c r="L315" s="25">
        <v>0.6992</v>
      </c>
      <c r="M315" s="25">
        <v>186.0674</v>
      </c>
      <c r="N315" s="25">
        <v>0</v>
      </c>
      <c r="O315" s="26">
        <f t="shared" si="140"/>
        <v>12162.73</v>
      </c>
    </row>
    <row r="316" spans="2:15" ht="12" customHeight="1">
      <c r="B316" s="38"/>
      <c r="C316" s="44" t="s">
        <v>69</v>
      </c>
      <c r="D316" s="23">
        <f aca="true" t="shared" si="141" ref="D316:O316">SUM(D309:D315)</f>
        <v>16653.864</v>
      </c>
      <c r="E316" s="23">
        <f t="shared" si="141"/>
        <v>3935.4982</v>
      </c>
      <c r="F316" s="23">
        <f t="shared" si="141"/>
        <v>13712.1161</v>
      </c>
      <c r="G316" s="23">
        <f t="shared" si="141"/>
        <v>2388.2571000000003</v>
      </c>
      <c r="H316" s="23">
        <f t="shared" si="141"/>
        <v>786.9679</v>
      </c>
      <c r="I316" s="23">
        <f t="shared" si="141"/>
        <v>1330.202</v>
      </c>
      <c r="J316" s="23">
        <f t="shared" si="141"/>
        <v>257.97970000000004</v>
      </c>
      <c r="K316" s="23">
        <f t="shared" si="141"/>
        <v>0</v>
      </c>
      <c r="L316" s="23">
        <f t="shared" si="141"/>
        <v>4.0959</v>
      </c>
      <c r="M316" s="23">
        <f t="shared" si="141"/>
        <v>1918.1735</v>
      </c>
      <c r="N316" s="23">
        <f t="shared" si="141"/>
        <v>757.6007</v>
      </c>
      <c r="O316" s="24">
        <f t="shared" si="141"/>
        <v>41744.755099999995</v>
      </c>
    </row>
    <row r="317" spans="2:15" ht="12" customHeight="1">
      <c r="B317" s="56" t="s">
        <v>93</v>
      </c>
      <c r="C317" s="57"/>
      <c r="D317" s="27">
        <f aca="true" t="shared" si="142" ref="D317:O317">+D266+D291+D308+D316</f>
        <v>1615045.2438000003</v>
      </c>
      <c r="E317" s="27">
        <f t="shared" si="142"/>
        <v>97029.08059999999</v>
      </c>
      <c r="F317" s="27">
        <f t="shared" si="142"/>
        <v>275735.6423</v>
      </c>
      <c r="G317" s="27">
        <f t="shared" si="142"/>
        <v>72150.9081</v>
      </c>
      <c r="H317" s="27">
        <f t="shared" si="142"/>
        <v>246018.32050000003</v>
      </c>
      <c r="I317" s="28">
        <f t="shared" si="142"/>
        <v>16868.709000000003</v>
      </c>
      <c r="J317" s="27">
        <f t="shared" si="142"/>
        <v>2606865.3666000003</v>
      </c>
      <c r="K317" s="27">
        <f t="shared" si="142"/>
        <v>53946.1701</v>
      </c>
      <c r="L317" s="27">
        <f t="shared" si="142"/>
        <v>7000.6846</v>
      </c>
      <c r="M317" s="27">
        <f t="shared" si="142"/>
        <v>410363.49029999995</v>
      </c>
      <c r="N317" s="27">
        <f t="shared" si="142"/>
        <v>1874.8643</v>
      </c>
      <c r="O317" s="29">
        <f t="shared" si="142"/>
        <v>5402898.4802</v>
      </c>
    </row>
    <row r="318" ht="12" customHeight="1"/>
    <row r="319" spans="2:59" ht="13.5" customHeight="1">
      <c r="B319" s="12"/>
      <c r="C319" s="13" t="s">
        <v>15</v>
      </c>
      <c r="D319" s="46" t="s">
        <v>21</v>
      </c>
      <c r="E319" s="47"/>
      <c r="H319" s="3"/>
      <c r="BF319" s="6"/>
      <c r="BG319" s="3"/>
    </row>
    <row r="320" spans="3:59" ht="13.5" customHeight="1">
      <c r="C320" s="8"/>
      <c r="O320" s="7" t="str">
        <f>$O$5</f>
        <v>(３日間調査　単位：トン）</v>
      </c>
      <c r="BG320" s="3"/>
    </row>
    <row r="321" spans="2:15" s="11" customFormat="1" ht="15.75" customHeight="1">
      <c r="B321" s="9"/>
      <c r="C321" s="10" t="s">
        <v>6</v>
      </c>
      <c r="D321" s="48" t="s">
        <v>10</v>
      </c>
      <c r="E321" s="48" t="s">
        <v>1</v>
      </c>
      <c r="F321" s="48" t="s">
        <v>5</v>
      </c>
      <c r="G321" s="48" t="s">
        <v>2</v>
      </c>
      <c r="H321" s="54" t="s">
        <v>8</v>
      </c>
      <c r="I321" s="50" t="s">
        <v>3</v>
      </c>
      <c r="J321" s="50" t="s">
        <v>4</v>
      </c>
      <c r="K321" s="55" t="s">
        <v>9</v>
      </c>
      <c r="L321" s="50" t="s">
        <v>11</v>
      </c>
      <c r="M321" s="50" t="s">
        <v>12</v>
      </c>
      <c r="N321" s="50" t="s">
        <v>13</v>
      </c>
      <c r="O321" s="52" t="s">
        <v>14</v>
      </c>
    </row>
    <row r="322" spans="2:15" s="11" customFormat="1" ht="15.75" customHeight="1">
      <c r="B322" s="32" t="s">
        <v>7</v>
      </c>
      <c r="C322" s="33"/>
      <c r="D322" s="49"/>
      <c r="E322" s="49"/>
      <c r="F322" s="49"/>
      <c r="G322" s="49"/>
      <c r="H322" s="49"/>
      <c r="I322" s="51"/>
      <c r="J322" s="51"/>
      <c r="K322" s="51"/>
      <c r="L322" s="51"/>
      <c r="M322" s="51"/>
      <c r="N322" s="51"/>
      <c r="O322" s="53"/>
    </row>
    <row r="323" spans="2:15" ht="12" customHeight="1">
      <c r="B323" s="34"/>
      <c r="C323" s="35" t="s">
        <v>34</v>
      </c>
      <c r="D323" s="19">
        <v>2.5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20">
        <f aca="true" t="shared" si="143" ref="O323:O328">SUM(D323:N323)</f>
        <v>2.5</v>
      </c>
    </row>
    <row r="324" spans="2:15" ht="12" customHeight="1">
      <c r="B324" s="36" t="s">
        <v>67</v>
      </c>
      <c r="C324" s="37" t="s">
        <v>35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2">
        <f t="shared" si="143"/>
        <v>0</v>
      </c>
    </row>
    <row r="325" spans="2:15" ht="12" customHeight="1">
      <c r="B325" s="36"/>
      <c r="C325" s="37" t="s">
        <v>36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2">
        <f t="shared" si="143"/>
        <v>0</v>
      </c>
    </row>
    <row r="326" spans="2:15" ht="12" customHeight="1">
      <c r="B326" s="36"/>
      <c r="C326" s="37" t="s">
        <v>94</v>
      </c>
      <c r="D326" s="21">
        <v>0</v>
      </c>
      <c r="E326" s="21">
        <v>24.2958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2">
        <f t="shared" si="143"/>
        <v>24.2958</v>
      </c>
    </row>
    <row r="327" spans="2:15" ht="12" customHeight="1">
      <c r="B327" s="36"/>
      <c r="C327" s="37" t="s">
        <v>37</v>
      </c>
      <c r="D327" s="21">
        <v>48.1779</v>
      </c>
      <c r="E327" s="21">
        <v>0</v>
      </c>
      <c r="F327" s="21">
        <v>0</v>
      </c>
      <c r="G327" s="21">
        <v>1.5067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2">
        <f t="shared" si="143"/>
        <v>49.6846</v>
      </c>
    </row>
    <row r="328" spans="2:15" ht="12" customHeight="1">
      <c r="B328" s="36" t="s">
        <v>68</v>
      </c>
      <c r="C328" s="37" t="s">
        <v>38</v>
      </c>
      <c r="D328" s="21">
        <v>1.665</v>
      </c>
      <c r="E328" s="21">
        <v>0</v>
      </c>
      <c r="F328" s="21">
        <v>0</v>
      </c>
      <c r="G328" s="21">
        <v>0</v>
      </c>
      <c r="H328" s="21">
        <v>1.1326</v>
      </c>
      <c r="I328" s="21">
        <v>0</v>
      </c>
      <c r="J328" s="21">
        <v>0</v>
      </c>
      <c r="K328" s="21">
        <v>0</v>
      </c>
      <c r="L328" s="21">
        <v>0</v>
      </c>
      <c r="M328" s="21">
        <v>0.025</v>
      </c>
      <c r="N328" s="21">
        <v>0</v>
      </c>
      <c r="O328" s="22">
        <f t="shared" si="143"/>
        <v>2.8226</v>
      </c>
    </row>
    <row r="329" spans="2:15" ht="12" customHeight="1">
      <c r="B329" s="38"/>
      <c r="C329" s="39" t="s">
        <v>69</v>
      </c>
      <c r="D329" s="23">
        <f aca="true" t="shared" si="144" ref="D329:O329">SUM(D323:D328)</f>
        <v>52.3429</v>
      </c>
      <c r="E329" s="23">
        <f t="shared" si="144"/>
        <v>24.2958</v>
      </c>
      <c r="F329" s="23">
        <f t="shared" si="144"/>
        <v>0</v>
      </c>
      <c r="G329" s="23">
        <f t="shared" si="144"/>
        <v>1.5067</v>
      </c>
      <c r="H329" s="23">
        <f t="shared" si="144"/>
        <v>1.1326</v>
      </c>
      <c r="I329" s="23">
        <f t="shared" si="144"/>
        <v>0</v>
      </c>
      <c r="J329" s="23">
        <f t="shared" si="144"/>
        <v>0</v>
      </c>
      <c r="K329" s="23">
        <f t="shared" si="144"/>
        <v>0</v>
      </c>
      <c r="L329" s="23">
        <f t="shared" si="144"/>
        <v>0</v>
      </c>
      <c r="M329" s="23">
        <f t="shared" si="144"/>
        <v>0.025</v>
      </c>
      <c r="N329" s="23">
        <f t="shared" si="144"/>
        <v>0</v>
      </c>
      <c r="O329" s="24">
        <f t="shared" si="144"/>
        <v>79.303</v>
      </c>
    </row>
    <row r="330" spans="2:15" ht="12" customHeight="1">
      <c r="B330" s="36"/>
      <c r="C330" s="40" t="s">
        <v>39</v>
      </c>
      <c r="D330" s="21">
        <v>26068.9026</v>
      </c>
      <c r="E330" s="21">
        <v>9362.7235</v>
      </c>
      <c r="F330" s="21">
        <v>7787.9868</v>
      </c>
      <c r="G330" s="21">
        <v>28502.6421</v>
      </c>
      <c r="H330" s="21">
        <v>21625.1465</v>
      </c>
      <c r="I330" s="21">
        <v>3380.0383</v>
      </c>
      <c r="J330" s="21">
        <v>0</v>
      </c>
      <c r="K330" s="21">
        <v>0.1223</v>
      </c>
      <c r="L330" s="21">
        <v>1120.8531</v>
      </c>
      <c r="M330" s="21">
        <v>7683.2143</v>
      </c>
      <c r="N330" s="21">
        <v>15.305</v>
      </c>
      <c r="O330" s="22">
        <f aca="true" t="shared" si="145" ref="O330:O353">SUM(D330:N330)</f>
        <v>105546.9345</v>
      </c>
    </row>
    <row r="331" spans="2:15" ht="12" customHeight="1">
      <c r="B331" s="36"/>
      <c r="C331" s="40" t="s">
        <v>97</v>
      </c>
      <c r="D331" s="21">
        <v>882.541</v>
      </c>
      <c r="E331" s="21">
        <v>7687.6307</v>
      </c>
      <c r="F331" s="21">
        <v>886.2228</v>
      </c>
      <c r="G331" s="21">
        <v>6500.6917</v>
      </c>
      <c r="H331" s="21">
        <v>2729.5247</v>
      </c>
      <c r="I331" s="21">
        <v>177.761</v>
      </c>
      <c r="J331" s="21">
        <v>0</v>
      </c>
      <c r="K331" s="21">
        <v>0</v>
      </c>
      <c r="L331" s="21">
        <v>1350.968</v>
      </c>
      <c r="M331" s="21">
        <v>1475.9513</v>
      </c>
      <c r="N331" s="21">
        <v>292.5862</v>
      </c>
      <c r="O331" s="22">
        <f t="shared" si="145"/>
        <v>21983.8774</v>
      </c>
    </row>
    <row r="332" spans="2:15" ht="12" customHeight="1">
      <c r="B332" s="36"/>
      <c r="C332" s="40" t="s">
        <v>59</v>
      </c>
      <c r="D332" s="21">
        <v>4782.6717</v>
      </c>
      <c r="E332" s="21">
        <v>1369.9494</v>
      </c>
      <c r="F332" s="21">
        <v>353.9583</v>
      </c>
      <c r="G332" s="21">
        <v>1289.2271</v>
      </c>
      <c r="H332" s="21">
        <v>803.6171</v>
      </c>
      <c r="I332" s="21">
        <v>26.383</v>
      </c>
      <c r="J332" s="21">
        <v>130.3795</v>
      </c>
      <c r="K332" s="21">
        <v>0</v>
      </c>
      <c r="L332" s="21">
        <v>46.5544</v>
      </c>
      <c r="M332" s="21">
        <v>1097.8893</v>
      </c>
      <c r="N332" s="21">
        <v>14.4209</v>
      </c>
      <c r="O332" s="22">
        <f t="shared" si="145"/>
        <v>9915.0507</v>
      </c>
    </row>
    <row r="333" spans="2:15" ht="12" customHeight="1">
      <c r="B333" s="36"/>
      <c r="C333" s="40" t="s">
        <v>40</v>
      </c>
      <c r="D333" s="21">
        <v>1877.3421</v>
      </c>
      <c r="E333" s="21">
        <v>366.7124</v>
      </c>
      <c r="F333" s="21">
        <v>248.5398</v>
      </c>
      <c r="G333" s="21">
        <v>1224.9536</v>
      </c>
      <c r="H333" s="21">
        <v>519.4627</v>
      </c>
      <c r="I333" s="21">
        <v>0.0282</v>
      </c>
      <c r="J333" s="21">
        <v>287.5926</v>
      </c>
      <c r="K333" s="21">
        <v>0</v>
      </c>
      <c r="L333" s="21">
        <v>10.5109</v>
      </c>
      <c r="M333" s="21">
        <v>12.3008</v>
      </c>
      <c r="N333" s="21">
        <v>0</v>
      </c>
      <c r="O333" s="22">
        <f t="shared" si="145"/>
        <v>4547.4431</v>
      </c>
    </row>
    <row r="334" spans="2:15" ht="12" customHeight="1">
      <c r="B334" s="36"/>
      <c r="C334" s="40" t="s">
        <v>41</v>
      </c>
      <c r="D334" s="21">
        <v>266.2821</v>
      </c>
      <c r="E334" s="21">
        <v>438.8242</v>
      </c>
      <c r="F334" s="21">
        <v>419.2093</v>
      </c>
      <c r="G334" s="21">
        <v>738.1185</v>
      </c>
      <c r="H334" s="21">
        <v>671.4752</v>
      </c>
      <c r="I334" s="21">
        <v>0</v>
      </c>
      <c r="J334" s="21">
        <v>552.4651</v>
      </c>
      <c r="K334" s="21">
        <v>0</v>
      </c>
      <c r="L334" s="21">
        <v>20.2599</v>
      </c>
      <c r="M334" s="21">
        <v>534.3555</v>
      </c>
      <c r="N334" s="21">
        <v>0</v>
      </c>
      <c r="O334" s="22">
        <f t="shared" si="145"/>
        <v>3640.9898</v>
      </c>
    </row>
    <row r="335" spans="2:15" ht="12" customHeight="1">
      <c r="B335" s="36" t="s">
        <v>70</v>
      </c>
      <c r="C335" s="40" t="s">
        <v>71</v>
      </c>
      <c r="D335" s="21">
        <v>9322.2032</v>
      </c>
      <c r="E335" s="21">
        <v>2853.875</v>
      </c>
      <c r="F335" s="21">
        <v>3047.7108</v>
      </c>
      <c r="G335" s="21">
        <v>1464.3447</v>
      </c>
      <c r="H335" s="21">
        <v>3422.3757</v>
      </c>
      <c r="I335" s="21">
        <v>0</v>
      </c>
      <c r="J335" s="21">
        <v>216.1578</v>
      </c>
      <c r="K335" s="21">
        <v>0</v>
      </c>
      <c r="L335" s="21">
        <v>0.6066</v>
      </c>
      <c r="M335" s="21">
        <v>1109.0969</v>
      </c>
      <c r="N335" s="21">
        <v>5.2031</v>
      </c>
      <c r="O335" s="22">
        <f t="shared" si="145"/>
        <v>21441.573800000002</v>
      </c>
    </row>
    <row r="336" spans="2:15" ht="12" customHeight="1">
      <c r="B336" s="36"/>
      <c r="C336" s="40" t="s">
        <v>72</v>
      </c>
      <c r="D336" s="21">
        <v>10290.8668</v>
      </c>
      <c r="E336" s="21">
        <v>2921.1394</v>
      </c>
      <c r="F336" s="21">
        <v>205.5912</v>
      </c>
      <c r="G336" s="21">
        <v>590.6768</v>
      </c>
      <c r="H336" s="21">
        <v>3272.9104</v>
      </c>
      <c r="I336" s="21">
        <v>0.1018</v>
      </c>
      <c r="J336" s="21">
        <v>0.1216</v>
      </c>
      <c r="K336" s="21">
        <v>0</v>
      </c>
      <c r="L336" s="21">
        <v>97.4748</v>
      </c>
      <c r="M336" s="21">
        <v>6372.8458</v>
      </c>
      <c r="N336" s="21">
        <v>2.7098</v>
      </c>
      <c r="O336" s="22">
        <f t="shared" si="145"/>
        <v>23754.4384</v>
      </c>
    </row>
    <row r="337" spans="1:15" ht="12" customHeight="1">
      <c r="A337" s="18"/>
      <c r="B337" s="36"/>
      <c r="C337" s="40" t="s">
        <v>60</v>
      </c>
      <c r="D337" s="21">
        <v>37092.2907</v>
      </c>
      <c r="E337" s="21">
        <v>5793.0478</v>
      </c>
      <c r="F337" s="21">
        <v>2238.1432</v>
      </c>
      <c r="G337" s="21">
        <v>7153.9848</v>
      </c>
      <c r="H337" s="21">
        <v>2499.3991</v>
      </c>
      <c r="I337" s="21">
        <v>147.3091</v>
      </c>
      <c r="J337" s="21">
        <v>499.9589</v>
      </c>
      <c r="K337" s="21">
        <v>5.2828</v>
      </c>
      <c r="L337" s="21">
        <v>616.6937</v>
      </c>
      <c r="M337" s="21">
        <v>2237.2142</v>
      </c>
      <c r="N337" s="21">
        <v>741.6449</v>
      </c>
      <c r="O337" s="22">
        <f t="shared" si="145"/>
        <v>59024.9692</v>
      </c>
    </row>
    <row r="338" spans="2:15" ht="12" customHeight="1">
      <c r="B338" s="36"/>
      <c r="C338" s="40" t="s">
        <v>98</v>
      </c>
      <c r="D338" s="21">
        <v>692.7974</v>
      </c>
      <c r="E338" s="21">
        <v>140.9671</v>
      </c>
      <c r="F338" s="21">
        <v>51.7717</v>
      </c>
      <c r="G338" s="21">
        <v>404.4034</v>
      </c>
      <c r="H338" s="21">
        <v>37.7465</v>
      </c>
      <c r="I338" s="21">
        <v>0.0586</v>
      </c>
      <c r="J338" s="21">
        <v>127.2067</v>
      </c>
      <c r="K338" s="21">
        <v>0</v>
      </c>
      <c r="L338" s="21">
        <v>0</v>
      </c>
      <c r="M338" s="21">
        <v>19.551</v>
      </c>
      <c r="N338" s="21">
        <v>0.9335</v>
      </c>
      <c r="O338" s="22">
        <f t="shared" si="145"/>
        <v>1475.4359</v>
      </c>
    </row>
    <row r="339" spans="2:15" ht="12" customHeight="1">
      <c r="B339" s="36"/>
      <c r="C339" s="40" t="s">
        <v>42</v>
      </c>
      <c r="D339" s="21">
        <v>21432.2314</v>
      </c>
      <c r="E339" s="21">
        <v>3594.4972</v>
      </c>
      <c r="F339" s="21">
        <v>756.0235</v>
      </c>
      <c r="G339" s="21">
        <v>5038.742</v>
      </c>
      <c r="H339" s="21">
        <v>2794.871</v>
      </c>
      <c r="I339" s="21">
        <v>3.4286</v>
      </c>
      <c r="J339" s="21">
        <v>593.471</v>
      </c>
      <c r="K339" s="21">
        <v>0</v>
      </c>
      <c r="L339" s="21">
        <v>16.2735</v>
      </c>
      <c r="M339" s="21">
        <v>3070.943</v>
      </c>
      <c r="N339" s="21">
        <v>209.5832</v>
      </c>
      <c r="O339" s="22">
        <f t="shared" si="145"/>
        <v>37510.0644</v>
      </c>
    </row>
    <row r="340" spans="2:15" ht="12" customHeight="1">
      <c r="B340" s="36"/>
      <c r="C340" s="40" t="s">
        <v>43</v>
      </c>
      <c r="D340" s="21">
        <v>3091.9623</v>
      </c>
      <c r="E340" s="21">
        <v>453.1786</v>
      </c>
      <c r="F340" s="21">
        <v>436.3243</v>
      </c>
      <c r="G340" s="21">
        <v>456.1214</v>
      </c>
      <c r="H340" s="21">
        <v>78.1721</v>
      </c>
      <c r="I340" s="21">
        <v>0</v>
      </c>
      <c r="J340" s="21">
        <v>79.6935</v>
      </c>
      <c r="K340" s="21">
        <v>0</v>
      </c>
      <c r="L340" s="21">
        <v>2.2068</v>
      </c>
      <c r="M340" s="21">
        <v>59.5189</v>
      </c>
      <c r="N340" s="21">
        <v>12.2902</v>
      </c>
      <c r="O340" s="22">
        <f t="shared" si="145"/>
        <v>4669.468100000001</v>
      </c>
    </row>
    <row r="341" spans="2:15" ht="12" customHeight="1">
      <c r="B341" s="36" t="s">
        <v>73</v>
      </c>
      <c r="C341" s="40" t="s">
        <v>95</v>
      </c>
      <c r="D341" s="21">
        <v>335.187</v>
      </c>
      <c r="E341" s="21">
        <v>88.4003</v>
      </c>
      <c r="F341" s="21">
        <v>65.8841</v>
      </c>
      <c r="G341" s="21">
        <v>122.4645</v>
      </c>
      <c r="H341" s="21">
        <v>91.2265</v>
      </c>
      <c r="I341" s="21">
        <v>0</v>
      </c>
      <c r="J341" s="21">
        <v>0</v>
      </c>
      <c r="K341" s="21">
        <v>0</v>
      </c>
      <c r="L341" s="21">
        <v>1.896</v>
      </c>
      <c r="M341" s="21">
        <v>26.5535</v>
      </c>
      <c r="N341" s="21">
        <v>0</v>
      </c>
      <c r="O341" s="22">
        <f t="shared" si="145"/>
        <v>731.6119</v>
      </c>
    </row>
    <row r="342" spans="2:15" ht="12" customHeight="1">
      <c r="B342" s="36"/>
      <c r="C342" s="40" t="s">
        <v>44</v>
      </c>
      <c r="D342" s="21">
        <v>14058.5702</v>
      </c>
      <c r="E342" s="21">
        <v>1578.3977</v>
      </c>
      <c r="F342" s="21">
        <v>260.2215</v>
      </c>
      <c r="G342" s="21">
        <v>1568.0139</v>
      </c>
      <c r="H342" s="21">
        <v>297.1639</v>
      </c>
      <c r="I342" s="21">
        <v>0</v>
      </c>
      <c r="J342" s="21">
        <v>368.5689</v>
      </c>
      <c r="K342" s="21">
        <v>14.3158</v>
      </c>
      <c r="L342" s="21">
        <v>7.6782</v>
      </c>
      <c r="M342" s="21">
        <v>1653.8061</v>
      </c>
      <c r="N342" s="21">
        <v>100.0774</v>
      </c>
      <c r="O342" s="22">
        <f t="shared" si="145"/>
        <v>19906.813599999998</v>
      </c>
    </row>
    <row r="343" spans="2:15" ht="12" customHeight="1">
      <c r="B343" s="36"/>
      <c r="C343" s="40" t="s">
        <v>61</v>
      </c>
      <c r="D343" s="21">
        <v>12153.8687</v>
      </c>
      <c r="E343" s="21">
        <v>1250.2947</v>
      </c>
      <c r="F343" s="21">
        <v>207.0202</v>
      </c>
      <c r="G343" s="21">
        <v>2138.2641</v>
      </c>
      <c r="H343" s="21">
        <v>8.9089</v>
      </c>
      <c r="I343" s="21">
        <v>0</v>
      </c>
      <c r="J343" s="21">
        <v>75.8235</v>
      </c>
      <c r="K343" s="21">
        <v>0</v>
      </c>
      <c r="L343" s="21">
        <v>0.0139</v>
      </c>
      <c r="M343" s="21">
        <v>476.3281</v>
      </c>
      <c r="N343" s="21">
        <v>4.3453</v>
      </c>
      <c r="O343" s="22">
        <f t="shared" si="145"/>
        <v>16314.867400000005</v>
      </c>
    </row>
    <row r="344" spans="2:15" ht="12" customHeight="1">
      <c r="B344" s="36"/>
      <c r="C344" s="40" t="s">
        <v>45</v>
      </c>
      <c r="D344" s="21">
        <v>9280.7737</v>
      </c>
      <c r="E344" s="21">
        <v>959.438</v>
      </c>
      <c r="F344" s="21">
        <v>112.3231</v>
      </c>
      <c r="G344" s="21">
        <v>119.2371</v>
      </c>
      <c r="H344" s="21">
        <v>111.1837</v>
      </c>
      <c r="I344" s="21">
        <v>0</v>
      </c>
      <c r="J344" s="21">
        <v>264.959</v>
      </c>
      <c r="K344" s="21">
        <v>0</v>
      </c>
      <c r="L344" s="21">
        <v>0.0912</v>
      </c>
      <c r="M344" s="21">
        <v>357.4757</v>
      </c>
      <c r="N344" s="21">
        <v>76.3517</v>
      </c>
      <c r="O344" s="22">
        <f t="shared" si="145"/>
        <v>11281.833200000001</v>
      </c>
    </row>
    <row r="345" spans="2:15" ht="12" customHeight="1">
      <c r="B345" s="36"/>
      <c r="C345" s="40" t="s">
        <v>46</v>
      </c>
      <c r="D345" s="21">
        <v>15859.8567</v>
      </c>
      <c r="E345" s="21">
        <v>1664.3068</v>
      </c>
      <c r="F345" s="21">
        <v>706.2235</v>
      </c>
      <c r="G345" s="21">
        <v>5426.652</v>
      </c>
      <c r="H345" s="21">
        <v>1513.9775</v>
      </c>
      <c r="I345" s="21">
        <v>0</v>
      </c>
      <c r="J345" s="21">
        <v>1706.9157</v>
      </c>
      <c r="K345" s="21">
        <v>0</v>
      </c>
      <c r="L345" s="21">
        <v>28.0313</v>
      </c>
      <c r="M345" s="21">
        <v>609.0234</v>
      </c>
      <c r="N345" s="21">
        <v>62.9935</v>
      </c>
      <c r="O345" s="22">
        <f t="shared" si="145"/>
        <v>27577.980399999997</v>
      </c>
    </row>
    <row r="346" spans="2:15" ht="12" customHeight="1">
      <c r="B346" s="36"/>
      <c r="C346" s="40" t="s">
        <v>74</v>
      </c>
      <c r="D346" s="21">
        <v>6679.2891</v>
      </c>
      <c r="E346" s="21">
        <v>556.0214</v>
      </c>
      <c r="F346" s="21">
        <v>402.201</v>
      </c>
      <c r="G346" s="21">
        <v>1152.7479</v>
      </c>
      <c r="H346" s="21">
        <v>63.527</v>
      </c>
      <c r="I346" s="21">
        <v>0</v>
      </c>
      <c r="J346" s="21">
        <v>462.6882</v>
      </c>
      <c r="K346" s="21">
        <v>0.3754</v>
      </c>
      <c r="L346" s="21">
        <v>0.4545</v>
      </c>
      <c r="M346" s="21">
        <v>1919.484</v>
      </c>
      <c r="N346" s="21">
        <v>170.2657</v>
      </c>
      <c r="O346" s="22">
        <f t="shared" si="145"/>
        <v>11407.0542</v>
      </c>
    </row>
    <row r="347" spans="1:15" ht="12" customHeight="1">
      <c r="A347" s="18"/>
      <c r="B347" s="36" t="s">
        <v>75</v>
      </c>
      <c r="C347" s="40" t="s">
        <v>76</v>
      </c>
      <c r="D347" s="21">
        <v>7037.4182</v>
      </c>
      <c r="E347" s="21">
        <v>173.6117</v>
      </c>
      <c r="F347" s="21">
        <v>54.2086</v>
      </c>
      <c r="G347" s="21">
        <v>1553.5786</v>
      </c>
      <c r="H347" s="21">
        <v>194.4232</v>
      </c>
      <c r="I347" s="21">
        <v>0</v>
      </c>
      <c r="J347" s="21">
        <v>129.2341</v>
      </c>
      <c r="K347" s="21">
        <v>0</v>
      </c>
      <c r="L347" s="21">
        <v>1.1629</v>
      </c>
      <c r="M347" s="21">
        <v>376.7886</v>
      </c>
      <c r="N347" s="21">
        <v>151.1316</v>
      </c>
      <c r="O347" s="22">
        <f t="shared" si="145"/>
        <v>9671.557499999999</v>
      </c>
    </row>
    <row r="348" spans="2:15" ht="12" customHeight="1">
      <c r="B348" s="36"/>
      <c r="C348" s="40" t="s">
        <v>77</v>
      </c>
      <c r="D348" s="21">
        <v>1712.3174</v>
      </c>
      <c r="E348" s="21">
        <v>256.1546</v>
      </c>
      <c r="F348" s="21">
        <v>35.0032</v>
      </c>
      <c r="G348" s="21">
        <v>546.4439</v>
      </c>
      <c r="H348" s="21">
        <v>46.372</v>
      </c>
      <c r="I348" s="21">
        <v>0</v>
      </c>
      <c r="J348" s="21">
        <v>41.2633</v>
      </c>
      <c r="K348" s="21">
        <v>0</v>
      </c>
      <c r="L348" s="21">
        <v>3.6813</v>
      </c>
      <c r="M348" s="21">
        <v>476.2105</v>
      </c>
      <c r="N348" s="21">
        <v>269.6013</v>
      </c>
      <c r="O348" s="22">
        <f t="shared" si="145"/>
        <v>3387.0475</v>
      </c>
    </row>
    <row r="349" spans="2:15" ht="12" customHeight="1">
      <c r="B349" s="36"/>
      <c r="C349" s="40" t="s">
        <v>78</v>
      </c>
      <c r="D349" s="21">
        <v>4238.1835</v>
      </c>
      <c r="E349" s="21">
        <v>1152.6443</v>
      </c>
      <c r="F349" s="21">
        <v>158.1533</v>
      </c>
      <c r="G349" s="21">
        <v>122.7789</v>
      </c>
      <c r="H349" s="21">
        <v>10.2698</v>
      </c>
      <c r="I349" s="21">
        <v>0.2734</v>
      </c>
      <c r="J349" s="21">
        <v>12.804</v>
      </c>
      <c r="K349" s="21">
        <v>0</v>
      </c>
      <c r="L349" s="21">
        <v>0.0258</v>
      </c>
      <c r="M349" s="21">
        <v>123.0286</v>
      </c>
      <c r="N349" s="21">
        <v>656.1484</v>
      </c>
      <c r="O349" s="22">
        <f t="shared" si="145"/>
        <v>6474.31</v>
      </c>
    </row>
    <row r="350" spans="2:15" ht="12" customHeight="1">
      <c r="B350" s="36"/>
      <c r="C350" s="40" t="s">
        <v>47</v>
      </c>
      <c r="D350" s="21">
        <v>14082.2971</v>
      </c>
      <c r="E350" s="21">
        <v>1960.9439</v>
      </c>
      <c r="F350" s="21">
        <v>672.8783</v>
      </c>
      <c r="G350" s="21">
        <v>3303.7436</v>
      </c>
      <c r="H350" s="21">
        <v>959.8534</v>
      </c>
      <c r="I350" s="21">
        <v>4.3476</v>
      </c>
      <c r="J350" s="21">
        <v>195.4441</v>
      </c>
      <c r="K350" s="21">
        <v>0</v>
      </c>
      <c r="L350" s="21">
        <v>215.9304</v>
      </c>
      <c r="M350" s="21">
        <v>1100.2828</v>
      </c>
      <c r="N350" s="21">
        <v>426.5639</v>
      </c>
      <c r="O350" s="22">
        <f t="shared" si="145"/>
        <v>22922.285100000005</v>
      </c>
    </row>
    <row r="351" spans="2:15" ht="12" customHeight="1">
      <c r="B351" s="36"/>
      <c r="C351" s="40" t="s">
        <v>79</v>
      </c>
      <c r="D351" s="21">
        <v>1252.5175</v>
      </c>
      <c r="E351" s="21">
        <v>194.9612</v>
      </c>
      <c r="F351" s="21">
        <v>104.0934</v>
      </c>
      <c r="G351" s="21">
        <v>132.8127</v>
      </c>
      <c r="H351" s="21">
        <v>42.1488</v>
      </c>
      <c r="I351" s="21">
        <v>0</v>
      </c>
      <c r="J351" s="21">
        <v>139.6415</v>
      </c>
      <c r="K351" s="21">
        <v>0</v>
      </c>
      <c r="L351" s="21">
        <v>2.1359</v>
      </c>
      <c r="M351" s="21">
        <v>184.3764</v>
      </c>
      <c r="N351" s="21">
        <v>414.4481</v>
      </c>
      <c r="O351" s="22">
        <f t="shared" si="145"/>
        <v>2467.1355</v>
      </c>
    </row>
    <row r="352" spans="2:15" ht="12" customHeight="1">
      <c r="B352" s="36"/>
      <c r="C352" s="40" t="s">
        <v>48</v>
      </c>
      <c r="D352" s="21">
        <v>10426.0821</v>
      </c>
      <c r="E352" s="21">
        <v>1027.3297</v>
      </c>
      <c r="F352" s="21">
        <v>18.8242</v>
      </c>
      <c r="G352" s="21">
        <v>358.9923</v>
      </c>
      <c r="H352" s="21">
        <v>630.4354</v>
      </c>
      <c r="I352" s="21">
        <v>0</v>
      </c>
      <c r="J352" s="21">
        <v>9.3163</v>
      </c>
      <c r="K352" s="21">
        <v>38.2679</v>
      </c>
      <c r="L352" s="21">
        <v>51.6856</v>
      </c>
      <c r="M352" s="21">
        <v>243.9228</v>
      </c>
      <c r="N352" s="21">
        <v>405.8301</v>
      </c>
      <c r="O352" s="22">
        <f t="shared" si="145"/>
        <v>13210.6864</v>
      </c>
    </row>
    <row r="353" spans="2:15" ht="12" customHeight="1">
      <c r="B353" s="36"/>
      <c r="C353" s="41" t="s">
        <v>62</v>
      </c>
      <c r="D353" s="21">
        <v>1247.1151</v>
      </c>
      <c r="E353" s="21">
        <v>321.1705</v>
      </c>
      <c r="F353" s="21">
        <v>272.8116</v>
      </c>
      <c r="G353" s="21">
        <v>2128.5318</v>
      </c>
      <c r="H353" s="21">
        <v>758.6187</v>
      </c>
      <c r="I353" s="21">
        <v>1.1144</v>
      </c>
      <c r="J353" s="21">
        <v>1326.2221</v>
      </c>
      <c r="K353" s="21">
        <v>0</v>
      </c>
      <c r="L353" s="21">
        <v>23.0076</v>
      </c>
      <c r="M353" s="21">
        <v>1184.8609</v>
      </c>
      <c r="N353" s="21">
        <v>60.7243</v>
      </c>
      <c r="O353" s="22">
        <f t="shared" si="145"/>
        <v>7324.177</v>
      </c>
    </row>
    <row r="354" spans="2:15" ht="12" customHeight="1">
      <c r="B354" s="38"/>
      <c r="C354" s="42" t="s">
        <v>69</v>
      </c>
      <c r="D354" s="23">
        <f aca="true" t="shared" si="146" ref="D354:O354">SUM(D330:D353)</f>
        <v>214163.56759999998</v>
      </c>
      <c r="E354" s="23">
        <f t="shared" si="146"/>
        <v>46166.220100000006</v>
      </c>
      <c r="F354" s="23">
        <f t="shared" si="146"/>
        <v>19501.327700000005</v>
      </c>
      <c r="G354" s="23">
        <f t="shared" si="146"/>
        <v>72038.16739999999</v>
      </c>
      <c r="H354" s="23">
        <f t="shared" si="146"/>
        <v>43182.80980000001</v>
      </c>
      <c r="I354" s="23">
        <f t="shared" si="146"/>
        <v>3740.844</v>
      </c>
      <c r="J354" s="23">
        <f t="shared" si="146"/>
        <v>7219.927399999999</v>
      </c>
      <c r="K354" s="23">
        <f t="shared" si="146"/>
        <v>58.3642</v>
      </c>
      <c r="L354" s="23">
        <f t="shared" si="146"/>
        <v>3618.1962999999996</v>
      </c>
      <c r="M354" s="23">
        <f t="shared" si="146"/>
        <v>32405.0224</v>
      </c>
      <c r="N354" s="23">
        <f t="shared" si="146"/>
        <v>4093.1581</v>
      </c>
      <c r="O354" s="24">
        <f t="shared" si="146"/>
        <v>446187.605</v>
      </c>
    </row>
    <row r="355" spans="2:15" ht="12" customHeight="1">
      <c r="B355" s="34"/>
      <c r="C355" s="43" t="s">
        <v>49</v>
      </c>
      <c r="D355" s="21">
        <v>724.3818</v>
      </c>
      <c r="E355" s="21">
        <v>1.0225</v>
      </c>
      <c r="F355" s="21">
        <v>0</v>
      </c>
      <c r="G355" s="21">
        <v>17.1065</v>
      </c>
      <c r="H355" s="21">
        <v>170.3184</v>
      </c>
      <c r="I355" s="21">
        <v>0</v>
      </c>
      <c r="J355" s="21">
        <v>2.4135</v>
      </c>
      <c r="K355" s="21">
        <v>0</v>
      </c>
      <c r="L355" s="21">
        <v>8.6891</v>
      </c>
      <c r="M355" s="21">
        <v>76.7788</v>
      </c>
      <c r="N355" s="21">
        <v>0.3022</v>
      </c>
      <c r="O355" s="22">
        <f aca="true" t="shared" si="147" ref="O355:O370">SUM(D355:N355)</f>
        <v>1001.0128000000001</v>
      </c>
    </row>
    <row r="356" spans="2:15" ht="12" customHeight="1">
      <c r="B356" s="36"/>
      <c r="C356" s="40" t="s">
        <v>50</v>
      </c>
      <c r="D356" s="21">
        <v>76.575</v>
      </c>
      <c r="E356" s="21">
        <v>82.5887</v>
      </c>
      <c r="F356" s="21">
        <v>26.0291</v>
      </c>
      <c r="G356" s="21">
        <v>220.7011</v>
      </c>
      <c r="H356" s="21">
        <v>1198.404</v>
      </c>
      <c r="I356" s="21">
        <v>0</v>
      </c>
      <c r="J356" s="21">
        <v>0</v>
      </c>
      <c r="K356" s="21">
        <v>0</v>
      </c>
      <c r="L356" s="21">
        <v>0.0463</v>
      </c>
      <c r="M356" s="21">
        <v>22.5831</v>
      </c>
      <c r="N356" s="21">
        <v>75.2096</v>
      </c>
      <c r="O356" s="22">
        <f t="shared" si="147"/>
        <v>1702.1369</v>
      </c>
    </row>
    <row r="357" spans="2:15" ht="12" customHeight="1">
      <c r="B357" s="36"/>
      <c r="C357" s="40" t="s">
        <v>51</v>
      </c>
      <c r="D357" s="21">
        <v>269.01</v>
      </c>
      <c r="E357" s="21">
        <v>1874.191</v>
      </c>
      <c r="F357" s="21">
        <v>333.4156</v>
      </c>
      <c r="G357" s="21">
        <v>2943.1534</v>
      </c>
      <c r="H357" s="21">
        <v>5151.8966</v>
      </c>
      <c r="I357" s="21">
        <v>4.1904</v>
      </c>
      <c r="J357" s="21">
        <v>1.5454</v>
      </c>
      <c r="K357" s="21">
        <v>0</v>
      </c>
      <c r="L357" s="21">
        <v>68.9399</v>
      </c>
      <c r="M357" s="21">
        <v>721.6046</v>
      </c>
      <c r="N357" s="21">
        <v>42.4057</v>
      </c>
      <c r="O357" s="22">
        <f t="shared" si="147"/>
        <v>11410.3526</v>
      </c>
    </row>
    <row r="358" spans="2:15" ht="12" customHeight="1">
      <c r="B358" s="36" t="s">
        <v>80</v>
      </c>
      <c r="C358" s="40" t="s">
        <v>81</v>
      </c>
      <c r="D358" s="21">
        <v>5939.3809</v>
      </c>
      <c r="E358" s="21">
        <v>796.2468</v>
      </c>
      <c r="F358" s="21">
        <v>4001.189</v>
      </c>
      <c r="G358" s="21">
        <v>4597.8243</v>
      </c>
      <c r="H358" s="21">
        <v>6115.3099</v>
      </c>
      <c r="I358" s="21">
        <v>1178.9914</v>
      </c>
      <c r="J358" s="21">
        <v>0</v>
      </c>
      <c r="K358" s="21">
        <v>0</v>
      </c>
      <c r="L358" s="21">
        <v>115.4185</v>
      </c>
      <c r="M358" s="21">
        <v>5572.75</v>
      </c>
      <c r="N358" s="21">
        <v>105.8543</v>
      </c>
      <c r="O358" s="22">
        <f t="shared" si="147"/>
        <v>28422.965099999998</v>
      </c>
    </row>
    <row r="359" spans="2:15" ht="12" customHeight="1">
      <c r="B359" s="36"/>
      <c r="C359" s="40" t="s">
        <v>52</v>
      </c>
      <c r="D359" s="21">
        <v>958.444</v>
      </c>
      <c r="E359" s="21">
        <v>9043.4728</v>
      </c>
      <c r="F359" s="21">
        <v>2747.7365</v>
      </c>
      <c r="G359" s="21">
        <v>3676.7776</v>
      </c>
      <c r="H359" s="21">
        <v>37299.8961</v>
      </c>
      <c r="I359" s="21">
        <v>42.4199</v>
      </c>
      <c r="J359" s="21">
        <v>0</v>
      </c>
      <c r="K359" s="21">
        <v>0</v>
      </c>
      <c r="L359" s="21">
        <v>638.3947</v>
      </c>
      <c r="M359" s="21">
        <v>3913.9624</v>
      </c>
      <c r="N359" s="21">
        <v>0</v>
      </c>
      <c r="O359" s="22">
        <f t="shared" si="147"/>
        <v>58321.10399999999</v>
      </c>
    </row>
    <row r="360" spans="1:15" ht="12" customHeight="1">
      <c r="A360" s="18"/>
      <c r="B360" s="36"/>
      <c r="C360" s="40" t="s">
        <v>53</v>
      </c>
      <c r="D360" s="21">
        <v>8.1887</v>
      </c>
      <c r="E360" s="21">
        <v>42.2369</v>
      </c>
      <c r="F360" s="21">
        <v>31.2233</v>
      </c>
      <c r="G360" s="21">
        <v>8272.8784</v>
      </c>
      <c r="H360" s="21">
        <v>4309.3189</v>
      </c>
      <c r="I360" s="21">
        <v>0</v>
      </c>
      <c r="J360" s="21">
        <v>12169.8894</v>
      </c>
      <c r="K360" s="21">
        <v>0</v>
      </c>
      <c r="L360" s="21">
        <v>0.0016</v>
      </c>
      <c r="M360" s="21">
        <v>625.6474</v>
      </c>
      <c r="N360" s="21">
        <v>0</v>
      </c>
      <c r="O360" s="22">
        <f t="shared" si="147"/>
        <v>25459.3846</v>
      </c>
    </row>
    <row r="361" spans="2:15" ht="12" customHeight="1">
      <c r="B361" s="36"/>
      <c r="C361" s="40" t="s">
        <v>54</v>
      </c>
      <c r="D361" s="21">
        <v>12222.3281</v>
      </c>
      <c r="E361" s="21">
        <v>101.4399</v>
      </c>
      <c r="F361" s="21">
        <v>1053.5228</v>
      </c>
      <c r="G361" s="21">
        <v>1579.5453</v>
      </c>
      <c r="H361" s="21">
        <v>544.4812</v>
      </c>
      <c r="I361" s="21">
        <v>0</v>
      </c>
      <c r="J361" s="21">
        <v>196.3257</v>
      </c>
      <c r="K361" s="21">
        <v>0</v>
      </c>
      <c r="L361" s="21">
        <v>63.3635</v>
      </c>
      <c r="M361" s="21">
        <v>2312.3818</v>
      </c>
      <c r="N361" s="21">
        <v>80.3915</v>
      </c>
      <c r="O361" s="22">
        <f t="shared" si="147"/>
        <v>18153.7798</v>
      </c>
    </row>
    <row r="362" spans="2:15" ht="12" customHeight="1">
      <c r="B362" s="36"/>
      <c r="C362" s="40" t="s">
        <v>55</v>
      </c>
      <c r="D362" s="21">
        <v>10481.6145</v>
      </c>
      <c r="E362" s="21">
        <v>27.488</v>
      </c>
      <c r="F362" s="21">
        <v>1508.5365</v>
      </c>
      <c r="G362" s="21">
        <v>2308.5535</v>
      </c>
      <c r="H362" s="21">
        <v>2216.5688</v>
      </c>
      <c r="I362" s="21">
        <v>0</v>
      </c>
      <c r="J362" s="21">
        <v>1008.1989</v>
      </c>
      <c r="K362" s="21">
        <v>0.001</v>
      </c>
      <c r="L362" s="21">
        <v>0</v>
      </c>
      <c r="M362" s="21">
        <v>70.624</v>
      </c>
      <c r="N362" s="21">
        <v>0</v>
      </c>
      <c r="O362" s="22">
        <f t="shared" si="147"/>
        <v>17621.585199999998</v>
      </c>
    </row>
    <row r="363" spans="2:15" ht="12" customHeight="1">
      <c r="B363" s="36" t="s">
        <v>82</v>
      </c>
      <c r="C363" s="40" t="s">
        <v>56</v>
      </c>
      <c r="D363" s="21">
        <v>177.8338</v>
      </c>
      <c r="E363" s="21">
        <v>0</v>
      </c>
      <c r="F363" s="21">
        <v>0</v>
      </c>
      <c r="G363" s="21">
        <v>0</v>
      </c>
      <c r="H363" s="21">
        <v>270.5922</v>
      </c>
      <c r="I363" s="21">
        <v>0</v>
      </c>
      <c r="J363" s="21">
        <v>1276.3564</v>
      </c>
      <c r="K363" s="21">
        <v>0</v>
      </c>
      <c r="L363" s="21">
        <v>20.3454</v>
      </c>
      <c r="M363" s="21">
        <v>2.791</v>
      </c>
      <c r="N363" s="21">
        <v>0</v>
      </c>
      <c r="O363" s="22">
        <f t="shared" si="147"/>
        <v>1747.9187999999997</v>
      </c>
    </row>
    <row r="364" spans="2:15" ht="12" customHeight="1">
      <c r="B364" s="36"/>
      <c r="C364" s="40" t="s">
        <v>63</v>
      </c>
      <c r="D364" s="21">
        <v>20247.5494</v>
      </c>
      <c r="E364" s="21">
        <v>1406.8644</v>
      </c>
      <c r="F364" s="21">
        <v>1237.2635</v>
      </c>
      <c r="G364" s="21">
        <v>1101.2811</v>
      </c>
      <c r="H364" s="21">
        <v>2205.4313</v>
      </c>
      <c r="I364" s="21">
        <v>0</v>
      </c>
      <c r="J364" s="21">
        <v>322.0898</v>
      </c>
      <c r="K364" s="21">
        <v>0</v>
      </c>
      <c r="L364" s="21">
        <v>47.9974</v>
      </c>
      <c r="M364" s="21">
        <v>1647.8821</v>
      </c>
      <c r="N364" s="21">
        <v>206.1765</v>
      </c>
      <c r="O364" s="22">
        <f t="shared" si="147"/>
        <v>28422.5355</v>
      </c>
    </row>
    <row r="365" spans="2:15" ht="12" customHeight="1">
      <c r="B365" s="36"/>
      <c r="C365" s="40" t="s">
        <v>64</v>
      </c>
      <c r="D365" s="21">
        <v>914.2427</v>
      </c>
      <c r="E365" s="21">
        <v>26.1262</v>
      </c>
      <c r="F365" s="21">
        <v>2628.9666</v>
      </c>
      <c r="G365" s="21">
        <v>277.3783</v>
      </c>
      <c r="H365" s="21">
        <v>2633.0345</v>
      </c>
      <c r="I365" s="21">
        <v>0</v>
      </c>
      <c r="J365" s="21">
        <v>0</v>
      </c>
      <c r="K365" s="21">
        <v>0</v>
      </c>
      <c r="L365" s="21">
        <v>2.4969</v>
      </c>
      <c r="M365" s="21">
        <v>711.4754</v>
      </c>
      <c r="N365" s="21">
        <v>16.5817</v>
      </c>
      <c r="O365" s="22">
        <f t="shared" si="147"/>
        <v>7210.3023</v>
      </c>
    </row>
    <row r="366" spans="2:15" ht="12" customHeight="1">
      <c r="B366" s="36"/>
      <c r="C366" s="40" t="s">
        <v>65</v>
      </c>
      <c r="D366" s="21">
        <v>4900.8951</v>
      </c>
      <c r="E366" s="21">
        <v>1373.8991</v>
      </c>
      <c r="F366" s="21">
        <v>1948.0995</v>
      </c>
      <c r="G366" s="21">
        <v>1168.7186</v>
      </c>
      <c r="H366" s="21">
        <v>8671.6665</v>
      </c>
      <c r="I366" s="21">
        <v>0.2055</v>
      </c>
      <c r="J366" s="21">
        <v>21.0173</v>
      </c>
      <c r="K366" s="21">
        <v>1.7977</v>
      </c>
      <c r="L366" s="21">
        <v>16.8836</v>
      </c>
      <c r="M366" s="21">
        <v>5023.4732</v>
      </c>
      <c r="N366" s="21">
        <v>5.8373</v>
      </c>
      <c r="O366" s="22">
        <f t="shared" si="147"/>
        <v>23132.4934</v>
      </c>
    </row>
    <row r="367" spans="2:15" ht="12" customHeight="1">
      <c r="B367" s="36"/>
      <c r="C367" s="40" t="s">
        <v>66</v>
      </c>
      <c r="D367" s="21">
        <v>636.5011</v>
      </c>
      <c r="E367" s="21">
        <v>936.8413</v>
      </c>
      <c r="F367" s="21">
        <v>122.4192</v>
      </c>
      <c r="G367" s="21">
        <v>218.0406</v>
      </c>
      <c r="H367" s="21">
        <v>998.1698</v>
      </c>
      <c r="I367" s="21">
        <v>0</v>
      </c>
      <c r="J367" s="21">
        <v>0</v>
      </c>
      <c r="K367" s="21">
        <v>0</v>
      </c>
      <c r="L367" s="21">
        <v>1.5735</v>
      </c>
      <c r="M367" s="21">
        <v>760.5206</v>
      </c>
      <c r="N367" s="21">
        <v>2.6108</v>
      </c>
      <c r="O367" s="22">
        <f t="shared" si="147"/>
        <v>3676.6769</v>
      </c>
    </row>
    <row r="368" spans="2:15" ht="12" customHeight="1">
      <c r="B368" s="36" t="s">
        <v>83</v>
      </c>
      <c r="C368" s="40" t="s">
        <v>57</v>
      </c>
      <c r="D368" s="21">
        <v>93.2286</v>
      </c>
      <c r="E368" s="21">
        <v>2045.5126</v>
      </c>
      <c r="F368" s="21">
        <v>620.4391</v>
      </c>
      <c r="G368" s="21">
        <v>4699.3385</v>
      </c>
      <c r="H368" s="21">
        <v>3188.0975</v>
      </c>
      <c r="I368" s="21">
        <v>0</v>
      </c>
      <c r="J368" s="21">
        <v>23.224</v>
      </c>
      <c r="K368" s="21">
        <v>0</v>
      </c>
      <c r="L368" s="21">
        <v>1042.6071</v>
      </c>
      <c r="M368" s="21">
        <v>1366.511</v>
      </c>
      <c r="N368" s="21">
        <v>0.1338</v>
      </c>
      <c r="O368" s="22">
        <f t="shared" si="147"/>
        <v>13079.0922</v>
      </c>
    </row>
    <row r="369" spans="2:15" ht="12" customHeight="1">
      <c r="B369" s="36"/>
      <c r="C369" s="40" t="s">
        <v>96</v>
      </c>
      <c r="D369" s="21">
        <v>37.2463</v>
      </c>
      <c r="E369" s="21">
        <v>1191.9902</v>
      </c>
      <c r="F369" s="21">
        <v>695.5313</v>
      </c>
      <c r="G369" s="21">
        <v>2409.4742</v>
      </c>
      <c r="H369" s="21">
        <v>6017.5377</v>
      </c>
      <c r="I369" s="21">
        <v>0</v>
      </c>
      <c r="J369" s="21">
        <v>0</v>
      </c>
      <c r="K369" s="21">
        <v>0</v>
      </c>
      <c r="L369" s="21">
        <v>4.4709</v>
      </c>
      <c r="M369" s="21">
        <v>1561.5707</v>
      </c>
      <c r="N369" s="21">
        <v>0</v>
      </c>
      <c r="O369" s="22">
        <f t="shared" si="147"/>
        <v>11917.8213</v>
      </c>
    </row>
    <row r="370" spans="2:15" ht="12" customHeight="1">
      <c r="B370" s="36"/>
      <c r="C370" s="41" t="s">
        <v>58</v>
      </c>
      <c r="D370" s="25">
        <v>3755.6836</v>
      </c>
      <c r="E370" s="25">
        <v>2796.3591</v>
      </c>
      <c r="F370" s="25">
        <v>1252.7665</v>
      </c>
      <c r="G370" s="25">
        <v>7162.4291</v>
      </c>
      <c r="H370" s="25">
        <v>20324.2764</v>
      </c>
      <c r="I370" s="25">
        <v>2.4757</v>
      </c>
      <c r="J370" s="25">
        <v>518.0306</v>
      </c>
      <c r="K370" s="25">
        <v>0</v>
      </c>
      <c r="L370" s="25">
        <v>375.4347</v>
      </c>
      <c r="M370" s="25">
        <v>3912.5345</v>
      </c>
      <c r="N370" s="25">
        <v>59.9502</v>
      </c>
      <c r="O370" s="26">
        <f t="shared" si="147"/>
        <v>40159.9404</v>
      </c>
    </row>
    <row r="371" spans="2:15" ht="12" customHeight="1">
      <c r="B371" s="38"/>
      <c r="C371" s="44" t="s">
        <v>69</v>
      </c>
      <c r="D371" s="25">
        <f aca="true" t="shared" si="148" ref="D371:O371">SUM(D355:D370)</f>
        <v>61443.1036</v>
      </c>
      <c r="E371" s="25">
        <f t="shared" si="148"/>
        <v>21746.2795</v>
      </c>
      <c r="F371" s="25">
        <f t="shared" si="148"/>
        <v>18207.1385</v>
      </c>
      <c r="G371" s="25">
        <f t="shared" si="148"/>
        <v>40653.2005</v>
      </c>
      <c r="H371" s="25">
        <f t="shared" si="148"/>
        <v>101314.9998</v>
      </c>
      <c r="I371" s="25">
        <f t="shared" si="148"/>
        <v>1228.2829000000002</v>
      </c>
      <c r="J371" s="25">
        <f t="shared" si="148"/>
        <v>15539.090999999999</v>
      </c>
      <c r="K371" s="25">
        <f t="shared" si="148"/>
        <v>1.7987</v>
      </c>
      <c r="L371" s="25">
        <f t="shared" si="148"/>
        <v>2406.6630999999998</v>
      </c>
      <c r="M371" s="25">
        <f t="shared" si="148"/>
        <v>28303.0906</v>
      </c>
      <c r="N371" s="25">
        <f t="shared" si="148"/>
        <v>595.4535999999999</v>
      </c>
      <c r="O371" s="26">
        <f t="shared" si="148"/>
        <v>291439.10180000006</v>
      </c>
    </row>
    <row r="372" spans="2:15" ht="12" customHeight="1">
      <c r="B372" s="36"/>
      <c r="C372" s="37" t="s">
        <v>84</v>
      </c>
      <c r="D372" s="19">
        <v>24058.7481</v>
      </c>
      <c r="E372" s="19">
        <v>6070.8979</v>
      </c>
      <c r="F372" s="19">
        <v>7917.0598</v>
      </c>
      <c r="G372" s="19">
        <v>22692.0665</v>
      </c>
      <c r="H372" s="19">
        <v>29168.2894</v>
      </c>
      <c r="I372" s="19">
        <v>96.0817</v>
      </c>
      <c r="J372" s="19">
        <v>1024.241</v>
      </c>
      <c r="K372" s="19">
        <v>6.4369</v>
      </c>
      <c r="L372" s="19">
        <v>698.2974</v>
      </c>
      <c r="M372" s="19">
        <v>8704.5249</v>
      </c>
      <c r="N372" s="19">
        <v>255.177</v>
      </c>
      <c r="O372" s="20">
        <f aca="true" t="shared" si="149" ref="O372:O378">SUM(D372:N372)</f>
        <v>100691.82059999999</v>
      </c>
    </row>
    <row r="373" spans="1:15" ht="12" customHeight="1">
      <c r="A373" s="18"/>
      <c r="B373" s="36" t="s">
        <v>85</v>
      </c>
      <c r="C373" s="37" t="s">
        <v>86</v>
      </c>
      <c r="D373" s="21">
        <v>380.4286</v>
      </c>
      <c r="E373" s="21">
        <v>10.5331</v>
      </c>
      <c r="F373" s="21">
        <v>434.6175</v>
      </c>
      <c r="G373" s="21">
        <v>85.007</v>
      </c>
      <c r="H373" s="21">
        <v>746.1105</v>
      </c>
      <c r="I373" s="21">
        <v>0</v>
      </c>
      <c r="J373" s="21">
        <v>1.8065</v>
      </c>
      <c r="K373" s="21">
        <v>0</v>
      </c>
      <c r="L373" s="21">
        <v>0</v>
      </c>
      <c r="M373" s="21">
        <v>32.6088</v>
      </c>
      <c r="N373" s="21">
        <v>1.2377</v>
      </c>
      <c r="O373" s="22">
        <f t="shared" si="149"/>
        <v>1692.3496999999998</v>
      </c>
    </row>
    <row r="374" spans="2:15" ht="12" customHeight="1">
      <c r="B374" s="36"/>
      <c r="C374" s="37" t="s">
        <v>87</v>
      </c>
      <c r="D374" s="21">
        <v>61.0685</v>
      </c>
      <c r="E374" s="21">
        <v>0</v>
      </c>
      <c r="F374" s="21">
        <v>8.9033</v>
      </c>
      <c r="G374" s="21">
        <v>55.629</v>
      </c>
      <c r="H374" s="21">
        <v>7.6725</v>
      </c>
      <c r="I374" s="21">
        <v>0</v>
      </c>
      <c r="J374" s="21">
        <v>0</v>
      </c>
      <c r="K374" s="21">
        <v>0</v>
      </c>
      <c r="L374" s="21">
        <v>0.0738</v>
      </c>
      <c r="M374" s="21">
        <v>4.9859</v>
      </c>
      <c r="N374" s="21">
        <v>0</v>
      </c>
      <c r="O374" s="22">
        <f t="shared" si="149"/>
        <v>138.333</v>
      </c>
    </row>
    <row r="375" spans="2:15" ht="12" customHeight="1">
      <c r="B375" s="36" t="s">
        <v>88</v>
      </c>
      <c r="C375" s="37" t="s">
        <v>89</v>
      </c>
      <c r="D375" s="21">
        <v>2522.7874</v>
      </c>
      <c r="E375" s="21">
        <v>192.0911</v>
      </c>
      <c r="F375" s="21">
        <v>254.3033</v>
      </c>
      <c r="G375" s="21">
        <v>225.7811</v>
      </c>
      <c r="H375" s="21">
        <v>304.753</v>
      </c>
      <c r="I375" s="21">
        <v>0.5879</v>
      </c>
      <c r="J375" s="21">
        <v>108.6554</v>
      </c>
      <c r="K375" s="21">
        <v>0</v>
      </c>
      <c r="L375" s="21">
        <v>0.2291</v>
      </c>
      <c r="M375" s="21">
        <v>90.8128</v>
      </c>
      <c r="N375" s="21">
        <v>7.5595</v>
      </c>
      <c r="O375" s="22">
        <f t="shared" si="149"/>
        <v>3707.5606000000007</v>
      </c>
    </row>
    <row r="376" spans="2:15" ht="12" customHeight="1">
      <c r="B376" s="36"/>
      <c r="C376" s="37" t="s">
        <v>90</v>
      </c>
      <c r="D376" s="21">
        <v>141.4562</v>
      </c>
      <c r="E376" s="21">
        <v>0</v>
      </c>
      <c r="F376" s="21">
        <v>1.6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2">
        <f t="shared" si="149"/>
        <v>143.0562</v>
      </c>
    </row>
    <row r="377" spans="2:15" ht="12" customHeight="1">
      <c r="B377" s="36" t="s">
        <v>75</v>
      </c>
      <c r="C377" s="37" t="s">
        <v>91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2">
        <f t="shared" si="149"/>
        <v>0</v>
      </c>
    </row>
    <row r="378" spans="2:15" ht="12" customHeight="1">
      <c r="B378" s="36"/>
      <c r="C378" s="45" t="s">
        <v>92</v>
      </c>
      <c r="D378" s="25">
        <v>6341.3763</v>
      </c>
      <c r="E378" s="25">
        <v>3469.9757</v>
      </c>
      <c r="F378" s="25">
        <v>4415.85</v>
      </c>
      <c r="G378" s="25">
        <v>6368.8604</v>
      </c>
      <c r="H378" s="25">
        <v>3120.872</v>
      </c>
      <c r="I378" s="25">
        <v>553.6947</v>
      </c>
      <c r="J378" s="25">
        <v>0</v>
      </c>
      <c r="K378" s="25">
        <v>0</v>
      </c>
      <c r="L378" s="25">
        <v>1.494</v>
      </c>
      <c r="M378" s="25">
        <v>860.3255</v>
      </c>
      <c r="N378" s="25">
        <v>7.7385</v>
      </c>
      <c r="O378" s="26">
        <f t="shared" si="149"/>
        <v>25140.187099999996</v>
      </c>
    </row>
    <row r="379" spans="2:15" ht="12" customHeight="1">
      <c r="B379" s="38"/>
      <c r="C379" s="44" t="s">
        <v>69</v>
      </c>
      <c r="D379" s="23">
        <f aca="true" t="shared" si="150" ref="D379:O379">SUM(D372:D378)</f>
        <v>33505.8651</v>
      </c>
      <c r="E379" s="23">
        <f t="shared" si="150"/>
        <v>9743.4978</v>
      </c>
      <c r="F379" s="23">
        <f t="shared" si="150"/>
        <v>13032.3339</v>
      </c>
      <c r="G379" s="23">
        <f t="shared" si="150"/>
        <v>29427.344000000005</v>
      </c>
      <c r="H379" s="23">
        <f t="shared" si="150"/>
        <v>33347.697400000005</v>
      </c>
      <c r="I379" s="23">
        <f t="shared" si="150"/>
        <v>650.3643</v>
      </c>
      <c r="J379" s="23">
        <f t="shared" si="150"/>
        <v>1134.7029</v>
      </c>
      <c r="K379" s="23">
        <f t="shared" si="150"/>
        <v>6.4369</v>
      </c>
      <c r="L379" s="23">
        <f t="shared" si="150"/>
        <v>700.0943000000001</v>
      </c>
      <c r="M379" s="23">
        <f t="shared" si="150"/>
        <v>9693.2579</v>
      </c>
      <c r="N379" s="23">
        <f t="shared" si="150"/>
        <v>271.7127</v>
      </c>
      <c r="O379" s="24">
        <f t="shared" si="150"/>
        <v>131513.30719999998</v>
      </c>
    </row>
    <row r="380" spans="2:15" ht="12" customHeight="1">
      <c r="B380" s="56" t="s">
        <v>93</v>
      </c>
      <c r="C380" s="57"/>
      <c r="D380" s="27">
        <f aca="true" t="shared" si="151" ref="D380:O380">+D329+D354+D371+D379</f>
        <v>309164.87919999997</v>
      </c>
      <c r="E380" s="27">
        <f t="shared" si="151"/>
        <v>77680.2932</v>
      </c>
      <c r="F380" s="27">
        <f t="shared" si="151"/>
        <v>50740.80010000001</v>
      </c>
      <c r="G380" s="27">
        <f t="shared" si="151"/>
        <v>142120.2186</v>
      </c>
      <c r="H380" s="27">
        <f t="shared" si="151"/>
        <v>177846.63960000002</v>
      </c>
      <c r="I380" s="28">
        <f t="shared" si="151"/>
        <v>5619.4912</v>
      </c>
      <c r="J380" s="27">
        <f t="shared" si="151"/>
        <v>23893.721299999997</v>
      </c>
      <c r="K380" s="27">
        <f t="shared" si="151"/>
        <v>66.59979999999999</v>
      </c>
      <c r="L380" s="27">
        <f t="shared" si="151"/>
        <v>6724.953699999999</v>
      </c>
      <c r="M380" s="27">
        <f t="shared" si="151"/>
        <v>70401.3959</v>
      </c>
      <c r="N380" s="27">
        <f t="shared" si="151"/>
        <v>4960.3244</v>
      </c>
      <c r="O380" s="29">
        <f t="shared" si="151"/>
        <v>869219.317</v>
      </c>
    </row>
    <row r="381" ht="12" customHeight="1"/>
    <row r="382" spans="2:59" ht="13.5" customHeight="1">
      <c r="B382" s="12"/>
      <c r="C382" s="13" t="s">
        <v>15</v>
      </c>
      <c r="D382" s="46" t="s">
        <v>22</v>
      </c>
      <c r="E382" s="47"/>
      <c r="H382" s="3"/>
      <c r="BF382" s="6"/>
      <c r="BG382" s="3"/>
    </row>
    <row r="383" spans="3:59" ht="13.5" customHeight="1">
      <c r="C383" s="8"/>
      <c r="O383" s="7" t="str">
        <f>$O$5</f>
        <v>(３日間調査　単位：トン）</v>
      </c>
      <c r="BG383" s="3"/>
    </row>
    <row r="384" spans="2:15" s="11" customFormat="1" ht="15.75" customHeight="1">
      <c r="B384" s="9"/>
      <c r="C384" s="10" t="s">
        <v>6</v>
      </c>
      <c r="D384" s="48" t="s">
        <v>10</v>
      </c>
      <c r="E384" s="48" t="s">
        <v>1</v>
      </c>
      <c r="F384" s="48" t="s">
        <v>5</v>
      </c>
      <c r="G384" s="48" t="s">
        <v>2</v>
      </c>
      <c r="H384" s="54" t="s">
        <v>8</v>
      </c>
      <c r="I384" s="50" t="s">
        <v>3</v>
      </c>
      <c r="J384" s="50" t="s">
        <v>4</v>
      </c>
      <c r="K384" s="55" t="s">
        <v>9</v>
      </c>
      <c r="L384" s="50" t="s">
        <v>11</v>
      </c>
      <c r="M384" s="50" t="s">
        <v>12</v>
      </c>
      <c r="N384" s="50" t="s">
        <v>13</v>
      </c>
      <c r="O384" s="52" t="s">
        <v>14</v>
      </c>
    </row>
    <row r="385" spans="2:15" s="11" customFormat="1" ht="15.75" customHeight="1">
      <c r="B385" s="32" t="s">
        <v>7</v>
      </c>
      <c r="C385" s="33"/>
      <c r="D385" s="49"/>
      <c r="E385" s="49"/>
      <c r="F385" s="49"/>
      <c r="G385" s="49"/>
      <c r="H385" s="49"/>
      <c r="I385" s="51"/>
      <c r="J385" s="51"/>
      <c r="K385" s="51"/>
      <c r="L385" s="51"/>
      <c r="M385" s="51"/>
      <c r="N385" s="51"/>
      <c r="O385" s="53"/>
    </row>
    <row r="386" spans="2:15" ht="12" customHeight="1">
      <c r="B386" s="34"/>
      <c r="C386" s="35" t="s">
        <v>34</v>
      </c>
      <c r="D386" s="19">
        <v>2149.7333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20">
        <f aca="true" t="shared" si="152" ref="O386:O391">SUM(D386:N386)</f>
        <v>2149.7333</v>
      </c>
    </row>
    <row r="387" spans="2:15" ht="12" customHeight="1">
      <c r="B387" s="36" t="s">
        <v>67</v>
      </c>
      <c r="C387" s="37" t="s">
        <v>35</v>
      </c>
      <c r="D387" s="21">
        <v>2982.303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2">
        <f t="shared" si="152"/>
        <v>2982.303</v>
      </c>
    </row>
    <row r="388" spans="2:15" ht="12" customHeight="1">
      <c r="B388" s="36"/>
      <c r="C388" s="37" t="s">
        <v>36</v>
      </c>
      <c r="D388" s="21">
        <v>886.819</v>
      </c>
      <c r="E388" s="21">
        <v>0</v>
      </c>
      <c r="F388" s="21">
        <v>4.54</v>
      </c>
      <c r="G388" s="21">
        <v>0</v>
      </c>
      <c r="H388" s="21">
        <v>0</v>
      </c>
      <c r="I388" s="21">
        <v>0</v>
      </c>
      <c r="J388" s="21">
        <v>0</v>
      </c>
      <c r="K388" s="21">
        <v>2.27</v>
      </c>
      <c r="L388" s="21">
        <v>0</v>
      </c>
      <c r="M388" s="21">
        <v>604.8348</v>
      </c>
      <c r="N388" s="21">
        <v>0</v>
      </c>
      <c r="O388" s="22">
        <f t="shared" si="152"/>
        <v>1498.4638</v>
      </c>
    </row>
    <row r="389" spans="2:15" ht="12" customHeight="1">
      <c r="B389" s="36"/>
      <c r="C389" s="37" t="s">
        <v>94</v>
      </c>
      <c r="D389" s="21">
        <v>261538.0411</v>
      </c>
      <c r="E389" s="21">
        <v>0</v>
      </c>
      <c r="F389" s="21">
        <v>3809.543</v>
      </c>
      <c r="G389" s="21">
        <v>6.2104</v>
      </c>
      <c r="H389" s="21">
        <v>6.8135</v>
      </c>
      <c r="I389" s="21">
        <v>0</v>
      </c>
      <c r="J389" s="21">
        <v>321411.6397</v>
      </c>
      <c r="K389" s="21">
        <v>0</v>
      </c>
      <c r="L389" s="21">
        <v>0</v>
      </c>
      <c r="M389" s="21">
        <v>5779.6334</v>
      </c>
      <c r="N389" s="21">
        <v>0</v>
      </c>
      <c r="O389" s="22">
        <f t="shared" si="152"/>
        <v>592551.8811</v>
      </c>
    </row>
    <row r="390" spans="2:15" ht="12" customHeight="1">
      <c r="B390" s="36"/>
      <c r="C390" s="37" t="s">
        <v>37</v>
      </c>
      <c r="D390" s="21">
        <v>203904.833</v>
      </c>
      <c r="E390" s="21">
        <v>2433.7413</v>
      </c>
      <c r="F390" s="21">
        <v>3055.6624</v>
      </c>
      <c r="G390" s="21">
        <v>0</v>
      </c>
      <c r="H390" s="21">
        <v>0</v>
      </c>
      <c r="I390" s="21">
        <v>0</v>
      </c>
      <c r="J390" s="21">
        <v>190924.0482</v>
      </c>
      <c r="K390" s="21">
        <v>0</v>
      </c>
      <c r="L390" s="21">
        <v>0</v>
      </c>
      <c r="M390" s="21">
        <v>5331.3247</v>
      </c>
      <c r="N390" s="21">
        <v>0</v>
      </c>
      <c r="O390" s="22">
        <f t="shared" si="152"/>
        <v>405649.60959999997</v>
      </c>
    </row>
    <row r="391" spans="2:15" ht="12" customHeight="1">
      <c r="B391" s="36" t="s">
        <v>68</v>
      </c>
      <c r="C391" s="37" t="s">
        <v>38</v>
      </c>
      <c r="D391" s="21">
        <v>1529.463</v>
      </c>
      <c r="E391" s="21">
        <v>86.628</v>
      </c>
      <c r="F391" s="21">
        <v>334.9568</v>
      </c>
      <c r="G391" s="21">
        <v>12.9436</v>
      </c>
      <c r="H391" s="21">
        <v>6.1482</v>
      </c>
      <c r="I391" s="21">
        <v>0</v>
      </c>
      <c r="J391" s="21">
        <v>71.6</v>
      </c>
      <c r="K391" s="21">
        <v>0</v>
      </c>
      <c r="L391" s="21">
        <v>0</v>
      </c>
      <c r="M391" s="21">
        <v>175.8191</v>
      </c>
      <c r="N391" s="21">
        <v>0</v>
      </c>
      <c r="O391" s="22">
        <f t="shared" si="152"/>
        <v>2217.5587</v>
      </c>
    </row>
    <row r="392" spans="2:15" ht="12" customHeight="1">
      <c r="B392" s="38"/>
      <c r="C392" s="39" t="s">
        <v>69</v>
      </c>
      <c r="D392" s="23">
        <f aca="true" t="shared" si="153" ref="D392:O392">SUM(D386:D391)</f>
        <v>472991.19240000006</v>
      </c>
      <c r="E392" s="23">
        <f t="shared" si="153"/>
        <v>2520.3693000000003</v>
      </c>
      <c r="F392" s="23">
        <f t="shared" si="153"/>
        <v>7204.7022</v>
      </c>
      <c r="G392" s="23">
        <f t="shared" si="153"/>
        <v>19.154</v>
      </c>
      <c r="H392" s="23">
        <f t="shared" si="153"/>
        <v>12.9617</v>
      </c>
      <c r="I392" s="23">
        <f t="shared" si="153"/>
        <v>0</v>
      </c>
      <c r="J392" s="23">
        <f t="shared" si="153"/>
        <v>512407.2879</v>
      </c>
      <c r="K392" s="23">
        <f t="shared" si="153"/>
        <v>2.27</v>
      </c>
      <c r="L392" s="23">
        <f t="shared" si="153"/>
        <v>0</v>
      </c>
      <c r="M392" s="23">
        <f t="shared" si="153"/>
        <v>11891.612000000001</v>
      </c>
      <c r="N392" s="23">
        <f t="shared" si="153"/>
        <v>0</v>
      </c>
      <c r="O392" s="24">
        <f t="shared" si="153"/>
        <v>1007049.5495</v>
      </c>
    </row>
    <row r="393" spans="2:15" ht="12" customHeight="1">
      <c r="B393" s="36"/>
      <c r="C393" s="40" t="s">
        <v>39</v>
      </c>
      <c r="D393" s="21">
        <v>206014.521</v>
      </c>
      <c r="E393" s="21">
        <v>139529.2668</v>
      </c>
      <c r="F393" s="21">
        <v>88635.4244</v>
      </c>
      <c r="G393" s="21">
        <v>26094.1587</v>
      </c>
      <c r="H393" s="21">
        <v>68586.6281</v>
      </c>
      <c r="I393" s="21">
        <v>3519.7708</v>
      </c>
      <c r="J393" s="21">
        <v>0</v>
      </c>
      <c r="K393" s="21">
        <v>291.7973</v>
      </c>
      <c r="L393" s="21">
        <v>135.7343</v>
      </c>
      <c r="M393" s="21">
        <v>67213.4039</v>
      </c>
      <c r="N393" s="21">
        <v>283.9406</v>
      </c>
      <c r="O393" s="22">
        <f aca="true" t="shared" si="154" ref="O393:O416">SUM(D393:N393)</f>
        <v>600304.6459000001</v>
      </c>
    </row>
    <row r="394" spans="2:15" ht="12" customHeight="1">
      <c r="B394" s="36"/>
      <c r="C394" s="40" t="s">
        <v>97</v>
      </c>
      <c r="D394" s="21">
        <v>130494.0774</v>
      </c>
      <c r="E394" s="21">
        <v>137210.0635</v>
      </c>
      <c r="F394" s="21">
        <v>124314.5303</v>
      </c>
      <c r="G394" s="21">
        <v>10557.1432</v>
      </c>
      <c r="H394" s="21">
        <v>5272.009</v>
      </c>
      <c r="I394" s="21">
        <v>0</v>
      </c>
      <c r="J394" s="21">
        <v>200.4198</v>
      </c>
      <c r="K394" s="21">
        <v>304.9583</v>
      </c>
      <c r="L394" s="21">
        <v>0.3416</v>
      </c>
      <c r="M394" s="21">
        <v>55727.939</v>
      </c>
      <c r="N394" s="21">
        <v>561.4736</v>
      </c>
      <c r="O394" s="22">
        <f t="shared" si="154"/>
        <v>464642.9557</v>
      </c>
    </row>
    <row r="395" spans="2:15" ht="12" customHeight="1">
      <c r="B395" s="36"/>
      <c r="C395" s="40" t="s">
        <v>59</v>
      </c>
      <c r="D395" s="21">
        <v>13731.0663</v>
      </c>
      <c r="E395" s="21">
        <v>7105.2474</v>
      </c>
      <c r="F395" s="21">
        <v>781.4837</v>
      </c>
      <c r="G395" s="21">
        <v>516.3325</v>
      </c>
      <c r="H395" s="21">
        <v>13.2604</v>
      </c>
      <c r="I395" s="21">
        <v>0</v>
      </c>
      <c r="J395" s="21">
        <v>52.5027</v>
      </c>
      <c r="K395" s="21">
        <v>2.0199</v>
      </c>
      <c r="L395" s="21">
        <v>4.4088</v>
      </c>
      <c r="M395" s="21">
        <v>309.5673</v>
      </c>
      <c r="N395" s="21">
        <v>681.096</v>
      </c>
      <c r="O395" s="22">
        <f t="shared" si="154"/>
        <v>23196.985</v>
      </c>
    </row>
    <row r="396" spans="2:15" ht="12" customHeight="1">
      <c r="B396" s="36"/>
      <c r="C396" s="40" t="s">
        <v>40</v>
      </c>
      <c r="D396" s="21">
        <v>70288.3608</v>
      </c>
      <c r="E396" s="21">
        <v>13802.1134</v>
      </c>
      <c r="F396" s="21">
        <v>17229.4455</v>
      </c>
      <c r="G396" s="21">
        <v>2225.2487</v>
      </c>
      <c r="H396" s="21">
        <v>161.8372</v>
      </c>
      <c r="I396" s="21">
        <v>237.9479</v>
      </c>
      <c r="J396" s="21">
        <v>52091.2342</v>
      </c>
      <c r="K396" s="21">
        <v>0</v>
      </c>
      <c r="L396" s="21">
        <v>10.1502</v>
      </c>
      <c r="M396" s="21">
        <v>2739.7373</v>
      </c>
      <c r="N396" s="21">
        <v>13.6215</v>
      </c>
      <c r="O396" s="22">
        <f t="shared" si="154"/>
        <v>158799.6967</v>
      </c>
    </row>
    <row r="397" spans="2:15" ht="12" customHeight="1">
      <c r="B397" s="36"/>
      <c r="C397" s="40" t="s">
        <v>41</v>
      </c>
      <c r="D397" s="21">
        <v>5606.8269</v>
      </c>
      <c r="E397" s="21">
        <v>5731.793</v>
      </c>
      <c r="F397" s="21">
        <v>10341.4034</v>
      </c>
      <c r="G397" s="21">
        <v>832.3594</v>
      </c>
      <c r="H397" s="21">
        <v>8595.6576</v>
      </c>
      <c r="I397" s="21">
        <v>0</v>
      </c>
      <c r="J397" s="21">
        <v>4926.8123</v>
      </c>
      <c r="K397" s="21">
        <v>0</v>
      </c>
      <c r="L397" s="21">
        <v>8.0356</v>
      </c>
      <c r="M397" s="21">
        <v>2156.9961</v>
      </c>
      <c r="N397" s="21">
        <v>139.7982</v>
      </c>
      <c r="O397" s="22">
        <f t="shared" si="154"/>
        <v>38339.682499999995</v>
      </c>
    </row>
    <row r="398" spans="2:15" ht="12" customHeight="1">
      <c r="B398" s="36" t="s">
        <v>70</v>
      </c>
      <c r="C398" s="40" t="s">
        <v>71</v>
      </c>
      <c r="D398" s="21">
        <v>286972.5059</v>
      </c>
      <c r="E398" s="21">
        <v>87476.7285</v>
      </c>
      <c r="F398" s="21">
        <v>18890.5076</v>
      </c>
      <c r="G398" s="21">
        <v>6596.8417</v>
      </c>
      <c r="H398" s="21">
        <v>597.189</v>
      </c>
      <c r="I398" s="21">
        <v>186.7272</v>
      </c>
      <c r="J398" s="21">
        <v>1631.2962</v>
      </c>
      <c r="K398" s="21">
        <v>253.6778</v>
      </c>
      <c r="L398" s="21">
        <v>9.0264</v>
      </c>
      <c r="M398" s="21">
        <v>8407.7923</v>
      </c>
      <c r="N398" s="21">
        <v>3155.546</v>
      </c>
      <c r="O398" s="22">
        <f t="shared" si="154"/>
        <v>414177.8385999999</v>
      </c>
    </row>
    <row r="399" spans="2:15" ht="12" customHeight="1">
      <c r="B399" s="36"/>
      <c r="C399" s="40" t="s">
        <v>72</v>
      </c>
      <c r="D399" s="21">
        <v>38441.2098</v>
      </c>
      <c r="E399" s="21">
        <v>19310.6818</v>
      </c>
      <c r="F399" s="21">
        <v>20371.3483</v>
      </c>
      <c r="G399" s="21">
        <v>621.8668</v>
      </c>
      <c r="H399" s="21">
        <v>21066.698</v>
      </c>
      <c r="I399" s="21">
        <v>3.1862</v>
      </c>
      <c r="J399" s="21">
        <v>0</v>
      </c>
      <c r="K399" s="21">
        <v>0</v>
      </c>
      <c r="L399" s="21">
        <v>0.5345</v>
      </c>
      <c r="M399" s="21">
        <v>11261.9993</v>
      </c>
      <c r="N399" s="21">
        <v>1915.6985</v>
      </c>
      <c r="O399" s="22">
        <f t="shared" si="154"/>
        <v>112993.2232</v>
      </c>
    </row>
    <row r="400" spans="1:15" ht="12" customHeight="1">
      <c r="A400" s="18"/>
      <c r="B400" s="36"/>
      <c r="C400" s="40" t="s">
        <v>60</v>
      </c>
      <c r="D400" s="21">
        <v>335982.4071</v>
      </c>
      <c r="E400" s="21">
        <v>139619.4408</v>
      </c>
      <c r="F400" s="21">
        <v>50746.8575</v>
      </c>
      <c r="G400" s="21">
        <v>2655.5738</v>
      </c>
      <c r="H400" s="21">
        <v>1365.4143</v>
      </c>
      <c r="I400" s="21">
        <v>55.1154</v>
      </c>
      <c r="J400" s="21">
        <v>2126.8859</v>
      </c>
      <c r="K400" s="21">
        <v>1275.3481</v>
      </c>
      <c r="L400" s="21">
        <v>0.0549</v>
      </c>
      <c r="M400" s="21">
        <v>28234.4974</v>
      </c>
      <c r="N400" s="21">
        <v>9630.8258</v>
      </c>
      <c r="O400" s="22">
        <f t="shared" si="154"/>
        <v>571692.421</v>
      </c>
    </row>
    <row r="401" spans="2:15" ht="12" customHeight="1">
      <c r="B401" s="36"/>
      <c r="C401" s="40" t="s">
        <v>98</v>
      </c>
      <c r="D401" s="21">
        <v>43203.219</v>
      </c>
      <c r="E401" s="21">
        <v>7727.165</v>
      </c>
      <c r="F401" s="21">
        <v>46335.7683</v>
      </c>
      <c r="G401" s="21">
        <v>1078.8724</v>
      </c>
      <c r="H401" s="21">
        <v>8946.7276</v>
      </c>
      <c r="I401" s="21">
        <v>306</v>
      </c>
      <c r="J401" s="21">
        <v>260632.895</v>
      </c>
      <c r="K401" s="21">
        <v>0</v>
      </c>
      <c r="L401" s="21">
        <v>0</v>
      </c>
      <c r="M401" s="21">
        <v>90754.2189</v>
      </c>
      <c r="N401" s="21">
        <v>22.3801</v>
      </c>
      <c r="O401" s="22">
        <f t="shared" si="154"/>
        <v>459007.24629999994</v>
      </c>
    </row>
    <row r="402" spans="2:15" ht="12" customHeight="1">
      <c r="B402" s="36"/>
      <c r="C402" s="40" t="s">
        <v>42</v>
      </c>
      <c r="D402" s="21">
        <v>101673.6478</v>
      </c>
      <c r="E402" s="21">
        <v>28686.3012</v>
      </c>
      <c r="F402" s="21">
        <v>9548.288</v>
      </c>
      <c r="G402" s="21">
        <v>4074.3121</v>
      </c>
      <c r="H402" s="21">
        <v>391.0333</v>
      </c>
      <c r="I402" s="21">
        <v>29.4308</v>
      </c>
      <c r="J402" s="21">
        <v>5535.351</v>
      </c>
      <c r="K402" s="21">
        <v>153.1399</v>
      </c>
      <c r="L402" s="21">
        <v>0</v>
      </c>
      <c r="M402" s="21">
        <v>6692.6402</v>
      </c>
      <c r="N402" s="21">
        <v>3382.66</v>
      </c>
      <c r="O402" s="22">
        <f t="shared" si="154"/>
        <v>160166.80430000005</v>
      </c>
    </row>
    <row r="403" spans="2:15" ht="12" customHeight="1">
      <c r="B403" s="36"/>
      <c r="C403" s="40" t="s">
        <v>43</v>
      </c>
      <c r="D403" s="21">
        <v>21338.8137</v>
      </c>
      <c r="E403" s="21">
        <v>324390.675</v>
      </c>
      <c r="F403" s="21">
        <v>65633.4083</v>
      </c>
      <c r="G403" s="21">
        <v>55.5649</v>
      </c>
      <c r="H403" s="21">
        <v>81.9697</v>
      </c>
      <c r="I403" s="21">
        <v>0</v>
      </c>
      <c r="J403" s="21">
        <v>228.1875</v>
      </c>
      <c r="K403" s="21">
        <v>36.3117</v>
      </c>
      <c r="L403" s="21">
        <v>0</v>
      </c>
      <c r="M403" s="21">
        <v>862.0557</v>
      </c>
      <c r="N403" s="21">
        <v>4507.3582</v>
      </c>
      <c r="O403" s="22">
        <f t="shared" si="154"/>
        <v>417134.3447000001</v>
      </c>
    </row>
    <row r="404" spans="2:15" ht="12" customHeight="1">
      <c r="B404" s="36" t="s">
        <v>73</v>
      </c>
      <c r="C404" s="40" t="s">
        <v>95</v>
      </c>
      <c r="D404" s="21">
        <v>41.5744</v>
      </c>
      <c r="E404" s="21">
        <v>16.8289</v>
      </c>
      <c r="F404" s="21">
        <v>38.9432</v>
      </c>
      <c r="G404" s="21">
        <v>4.3145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27.1473</v>
      </c>
      <c r="N404" s="21">
        <v>0</v>
      </c>
      <c r="O404" s="22">
        <f t="shared" si="154"/>
        <v>128.80829999999997</v>
      </c>
    </row>
    <row r="405" spans="2:15" ht="12" customHeight="1">
      <c r="B405" s="36"/>
      <c r="C405" s="40" t="s">
        <v>44</v>
      </c>
      <c r="D405" s="21">
        <v>929354.8491</v>
      </c>
      <c r="E405" s="21">
        <v>58054.83</v>
      </c>
      <c r="F405" s="21">
        <v>71616.994</v>
      </c>
      <c r="G405" s="21">
        <v>3321.1464</v>
      </c>
      <c r="H405" s="21">
        <v>273.5742</v>
      </c>
      <c r="I405" s="21">
        <v>0</v>
      </c>
      <c r="J405" s="21">
        <v>1710280.0127</v>
      </c>
      <c r="K405" s="21">
        <v>334.9685</v>
      </c>
      <c r="L405" s="21">
        <v>0</v>
      </c>
      <c r="M405" s="21">
        <v>60972.1049</v>
      </c>
      <c r="N405" s="21">
        <v>12321.768</v>
      </c>
      <c r="O405" s="22">
        <f t="shared" si="154"/>
        <v>2846530.2478</v>
      </c>
    </row>
    <row r="406" spans="2:15" ht="12" customHeight="1">
      <c r="B406" s="36"/>
      <c r="C406" s="40" t="s">
        <v>61</v>
      </c>
      <c r="D406" s="21">
        <v>288594.8643</v>
      </c>
      <c r="E406" s="21">
        <v>63982.3063</v>
      </c>
      <c r="F406" s="21">
        <v>8431.7054</v>
      </c>
      <c r="G406" s="21">
        <v>10593.4885</v>
      </c>
      <c r="H406" s="21">
        <v>0.7104</v>
      </c>
      <c r="I406" s="21">
        <v>0</v>
      </c>
      <c r="J406" s="21">
        <v>26097.3787</v>
      </c>
      <c r="K406" s="21">
        <v>46.4071</v>
      </c>
      <c r="L406" s="21">
        <v>0</v>
      </c>
      <c r="M406" s="21">
        <v>40157.2465</v>
      </c>
      <c r="N406" s="21">
        <v>3903.0608</v>
      </c>
      <c r="O406" s="22">
        <f t="shared" si="154"/>
        <v>441807.16799999995</v>
      </c>
    </row>
    <row r="407" spans="2:15" ht="12" customHeight="1">
      <c r="B407" s="36"/>
      <c r="C407" s="40" t="s">
        <v>45</v>
      </c>
      <c r="D407" s="21">
        <v>83503.8876</v>
      </c>
      <c r="E407" s="21">
        <v>11195.2493</v>
      </c>
      <c r="F407" s="21">
        <v>3286.4025</v>
      </c>
      <c r="G407" s="21">
        <v>186.2919</v>
      </c>
      <c r="H407" s="21">
        <v>60.1611</v>
      </c>
      <c r="I407" s="21">
        <v>0</v>
      </c>
      <c r="J407" s="21">
        <v>1016.498</v>
      </c>
      <c r="K407" s="21">
        <v>1190.7703</v>
      </c>
      <c r="L407" s="21">
        <v>0</v>
      </c>
      <c r="M407" s="21">
        <v>1184.2652</v>
      </c>
      <c r="N407" s="21">
        <v>9133.9135</v>
      </c>
      <c r="O407" s="22">
        <f t="shared" si="154"/>
        <v>110757.43939999999</v>
      </c>
    </row>
    <row r="408" spans="2:15" ht="12" customHeight="1">
      <c r="B408" s="36"/>
      <c r="C408" s="40" t="s">
        <v>46</v>
      </c>
      <c r="D408" s="21">
        <v>123409.3836</v>
      </c>
      <c r="E408" s="21">
        <v>28096.3704</v>
      </c>
      <c r="F408" s="21">
        <v>11992.2866</v>
      </c>
      <c r="G408" s="21">
        <v>3788.1866</v>
      </c>
      <c r="H408" s="21">
        <v>1110.3016</v>
      </c>
      <c r="I408" s="21">
        <v>0</v>
      </c>
      <c r="J408" s="21">
        <v>78977.9231</v>
      </c>
      <c r="K408" s="21">
        <v>50.1515</v>
      </c>
      <c r="L408" s="21">
        <v>0</v>
      </c>
      <c r="M408" s="21">
        <v>2417.6027</v>
      </c>
      <c r="N408" s="21">
        <v>539.7588</v>
      </c>
      <c r="O408" s="22">
        <f t="shared" si="154"/>
        <v>250381.9649</v>
      </c>
    </row>
    <row r="409" spans="2:15" ht="12" customHeight="1">
      <c r="B409" s="36"/>
      <c r="C409" s="40" t="s">
        <v>74</v>
      </c>
      <c r="D409" s="21">
        <v>33243.832</v>
      </c>
      <c r="E409" s="21">
        <v>10268.6378</v>
      </c>
      <c r="F409" s="21">
        <v>3798.7908</v>
      </c>
      <c r="G409" s="21">
        <v>553.2785</v>
      </c>
      <c r="H409" s="21">
        <v>1996.1569</v>
      </c>
      <c r="I409" s="21">
        <v>0</v>
      </c>
      <c r="J409" s="21">
        <v>6327.1628</v>
      </c>
      <c r="K409" s="21">
        <v>0</v>
      </c>
      <c r="L409" s="21">
        <v>0</v>
      </c>
      <c r="M409" s="21">
        <v>3803.6226</v>
      </c>
      <c r="N409" s="21">
        <v>3346.0596</v>
      </c>
      <c r="O409" s="22">
        <f t="shared" si="154"/>
        <v>63337.54100000001</v>
      </c>
    </row>
    <row r="410" spans="1:15" ht="12" customHeight="1">
      <c r="A410" s="18"/>
      <c r="B410" s="36" t="s">
        <v>75</v>
      </c>
      <c r="C410" s="40" t="s">
        <v>76</v>
      </c>
      <c r="D410" s="21">
        <v>29048.7742</v>
      </c>
      <c r="E410" s="21">
        <v>7143.2266</v>
      </c>
      <c r="F410" s="21">
        <v>1260.6525</v>
      </c>
      <c r="G410" s="21">
        <v>68.1443</v>
      </c>
      <c r="H410" s="21">
        <v>693.975</v>
      </c>
      <c r="I410" s="21">
        <v>0</v>
      </c>
      <c r="J410" s="21">
        <v>794.0129</v>
      </c>
      <c r="K410" s="21">
        <v>27.2765</v>
      </c>
      <c r="L410" s="21">
        <v>0</v>
      </c>
      <c r="M410" s="21">
        <v>2113.9347</v>
      </c>
      <c r="N410" s="21">
        <v>10968.0352</v>
      </c>
      <c r="O410" s="22">
        <f t="shared" si="154"/>
        <v>52118.031899999994</v>
      </c>
    </row>
    <row r="411" spans="2:15" ht="12" customHeight="1">
      <c r="B411" s="36"/>
      <c r="C411" s="40" t="s">
        <v>77</v>
      </c>
      <c r="D411" s="21">
        <v>9475.7017</v>
      </c>
      <c r="E411" s="21">
        <v>5389.8818</v>
      </c>
      <c r="F411" s="21">
        <v>3186.8203</v>
      </c>
      <c r="G411" s="21">
        <v>235.5314</v>
      </c>
      <c r="H411" s="21">
        <v>163.3094</v>
      </c>
      <c r="I411" s="21">
        <v>0</v>
      </c>
      <c r="J411" s="21">
        <v>51.92</v>
      </c>
      <c r="K411" s="21">
        <v>12.3232</v>
      </c>
      <c r="L411" s="21">
        <v>0</v>
      </c>
      <c r="M411" s="21">
        <v>1585.9434</v>
      </c>
      <c r="N411" s="21">
        <v>720.544</v>
      </c>
      <c r="O411" s="22">
        <f t="shared" si="154"/>
        <v>20821.975199999997</v>
      </c>
    </row>
    <row r="412" spans="2:15" ht="12" customHeight="1">
      <c r="B412" s="36"/>
      <c r="C412" s="40" t="s">
        <v>78</v>
      </c>
      <c r="D412" s="21">
        <v>11192.5084</v>
      </c>
      <c r="E412" s="21">
        <v>2300.7618</v>
      </c>
      <c r="F412" s="21">
        <v>242.1122</v>
      </c>
      <c r="G412" s="21">
        <v>17.3853</v>
      </c>
      <c r="H412" s="21">
        <v>0</v>
      </c>
      <c r="I412" s="21">
        <v>0.205</v>
      </c>
      <c r="J412" s="21">
        <v>33.2904</v>
      </c>
      <c r="K412" s="21">
        <v>158.4379</v>
      </c>
      <c r="L412" s="21">
        <v>0</v>
      </c>
      <c r="M412" s="21">
        <v>1040.928</v>
      </c>
      <c r="N412" s="21">
        <v>2117.7272</v>
      </c>
      <c r="O412" s="22">
        <f t="shared" si="154"/>
        <v>17103.356200000002</v>
      </c>
    </row>
    <row r="413" spans="2:15" ht="12" customHeight="1">
      <c r="B413" s="36"/>
      <c r="C413" s="40" t="s">
        <v>47</v>
      </c>
      <c r="D413" s="21">
        <v>45340.3637</v>
      </c>
      <c r="E413" s="21">
        <v>25919.5746</v>
      </c>
      <c r="F413" s="21">
        <v>4214.6156</v>
      </c>
      <c r="G413" s="21">
        <v>251.0056</v>
      </c>
      <c r="H413" s="21">
        <v>128.6566</v>
      </c>
      <c r="I413" s="21">
        <v>0</v>
      </c>
      <c r="J413" s="21">
        <v>3033.6397</v>
      </c>
      <c r="K413" s="21">
        <v>396.3048</v>
      </c>
      <c r="L413" s="21">
        <v>0.3915</v>
      </c>
      <c r="M413" s="21">
        <v>5061.1296</v>
      </c>
      <c r="N413" s="21">
        <v>9223.1051</v>
      </c>
      <c r="O413" s="22">
        <f t="shared" si="154"/>
        <v>93568.78680000002</v>
      </c>
    </row>
    <row r="414" spans="2:15" ht="12" customHeight="1">
      <c r="B414" s="36"/>
      <c r="C414" s="40" t="s">
        <v>79</v>
      </c>
      <c r="D414" s="21">
        <v>3655.3446</v>
      </c>
      <c r="E414" s="21">
        <v>6291.3189</v>
      </c>
      <c r="F414" s="21">
        <v>1640.2405</v>
      </c>
      <c r="G414" s="21">
        <v>52.2329</v>
      </c>
      <c r="H414" s="21">
        <v>20.3545</v>
      </c>
      <c r="I414" s="21">
        <v>0</v>
      </c>
      <c r="J414" s="21">
        <v>0</v>
      </c>
      <c r="K414" s="21">
        <v>24.3129</v>
      </c>
      <c r="L414" s="21">
        <v>0</v>
      </c>
      <c r="M414" s="21">
        <v>1289.593</v>
      </c>
      <c r="N414" s="21">
        <v>788.7682</v>
      </c>
      <c r="O414" s="22">
        <f t="shared" si="154"/>
        <v>13762.165500000003</v>
      </c>
    </row>
    <row r="415" spans="2:15" ht="12" customHeight="1">
      <c r="B415" s="36"/>
      <c r="C415" s="40" t="s">
        <v>48</v>
      </c>
      <c r="D415" s="21">
        <v>344125.0154</v>
      </c>
      <c r="E415" s="21">
        <v>36906.2034</v>
      </c>
      <c r="F415" s="21">
        <v>4107.944</v>
      </c>
      <c r="G415" s="21">
        <v>304.3149</v>
      </c>
      <c r="H415" s="21">
        <v>72.6755</v>
      </c>
      <c r="I415" s="21">
        <v>0</v>
      </c>
      <c r="J415" s="21">
        <v>40.1333</v>
      </c>
      <c r="K415" s="21">
        <v>5806.8829</v>
      </c>
      <c r="L415" s="21">
        <v>0</v>
      </c>
      <c r="M415" s="21">
        <v>13625.9298</v>
      </c>
      <c r="N415" s="21">
        <v>16193.7421</v>
      </c>
      <c r="O415" s="22">
        <f t="shared" si="154"/>
        <v>421182.8413</v>
      </c>
    </row>
    <row r="416" spans="2:15" ht="12" customHeight="1">
      <c r="B416" s="36"/>
      <c r="C416" s="41" t="s">
        <v>62</v>
      </c>
      <c r="D416" s="21">
        <v>13639.0675</v>
      </c>
      <c r="E416" s="21">
        <v>2300.7905</v>
      </c>
      <c r="F416" s="21">
        <v>5058.6218</v>
      </c>
      <c r="G416" s="21">
        <v>800.0202</v>
      </c>
      <c r="H416" s="21">
        <v>14.9001</v>
      </c>
      <c r="I416" s="21">
        <v>0</v>
      </c>
      <c r="J416" s="21">
        <v>2178.6189</v>
      </c>
      <c r="K416" s="21">
        <v>134.5778</v>
      </c>
      <c r="L416" s="21">
        <v>43.8967</v>
      </c>
      <c r="M416" s="21">
        <v>147.3775</v>
      </c>
      <c r="N416" s="21">
        <v>77.9284</v>
      </c>
      <c r="O416" s="22">
        <f t="shared" si="154"/>
        <v>24395.7994</v>
      </c>
    </row>
    <row r="417" spans="2:15" ht="12" customHeight="1">
      <c r="B417" s="38"/>
      <c r="C417" s="42" t="s">
        <v>69</v>
      </c>
      <c r="D417" s="23">
        <f aca="true" t="shared" si="155" ref="D417:O417">SUM(D393:D416)</f>
        <v>3168371.8222</v>
      </c>
      <c r="E417" s="23">
        <f t="shared" si="155"/>
        <v>1168455.4566999997</v>
      </c>
      <c r="F417" s="23">
        <f t="shared" si="155"/>
        <v>571704.5946999999</v>
      </c>
      <c r="G417" s="23">
        <f t="shared" si="155"/>
        <v>75483.6152</v>
      </c>
      <c r="H417" s="23">
        <f t="shared" si="155"/>
        <v>119613.19950000002</v>
      </c>
      <c r="I417" s="23">
        <f t="shared" si="155"/>
        <v>4338.3832999999995</v>
      </c>
      <c r="J417" s="23">
        <f t="shared" si="155"/>
        <v>2156256.1750999996</v>
      </c>
      <c r="K417" s="23">
        <f t="shared" si="155"/>
        <v>10499.666399999998</v>
      </c>
      <c r="L417" s="23">
        <f t="shared" si="155"/>
        <v>212.57450000000003</v>
      </c>
      <c r="M417" s="23">
        <f t="shared" si="155"/>
        <v>407787.6726</v>
      </c>
      <c r="N417" s="23">
        <f t="shared" si="155"/>
        <v>93628.80940000001</v>
      </c>
      <c r="O417" s="24">
        <f t="shared" si="155"/>
        <v>7776351.9695999995</v>
      </c>
    </row>
    <row r="418" spans="2:15" ht="12" customHeight="1">
      <c r="B418" s="34"/>
      <c r="C418" s="43" t="s">
        <v>49</v>
      </c>
      <c r="D418" s="21">
        <v>26.3935</v>
      </c>
      <c r="E418" s="21">
        <v>7.541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2">
        <f aca="true" t="shared" si="156" ref="O418:O433">SUM(D418:N418)</f>
        <v>33.9345</v>
      </c>
    </row>
    <row r="419" spans="2:15" ht="12" customHeight="1">
      <c r="B419" s="36"/>
      <c r="C419" s="40" t="s">
        <v>50</v>
      </c>
      <c r="D419" s="21">
        <v>111.66</v>
      </c>
      <c r="E419" s="21">
        <v>0</v>
      </c>
      <c r="F419" s="21">
        <v>0</v>
      </c>
      <c r="G419" s="21">
        <v>14.888</v>
      </c>
      <c r="H419" s="21">
        <v>276.4281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2">
        <f t="shared" si="156"/>
        <v>402.9761</v>
      </c>
    </row>
    <row r="420" spans="2:15" ht="12" customHeight="1">
      <c r="B420" s="36"/>
      <c r="C420" s="40" t="s">
        <v>51</v>
      </c>
      <c r="D420" s="21">
        <v>0</v>
      </c>
      <c r="E420" s="21">
        <v>2779.1762</v>
      </c>
      <c r="F420" s="21">
        <v>46.745</v>
      </c>
      <c r="G420" s="21">
        <v>0</v>
      </c>
      <c r="H420" s="21">
        <v>384.2039</v>
      </c>
      <c r="I420" s="21">
        <v>0</v>
      </c>
      <c r="J420" s="21">
        <v>0</v>
      </c>
      <c r="K420" s="21">
        <v>0</v>
      </c>
      <c r="L420" s="21">
        <v>0</v>
      </c>
      <c r="M420" s="21">
        <v>469.5917</v>
      </c>
      <c r="N420" s="21">
        <v>0</v>
      </c>
      <c r="O420" s="22">
        <f t="shared" si="156"/>
        <v>3679.7167999999997</v>
      </c>
    </row>
    <row r="421" spans="2:15" ht="12" customHeight="1">
      <c r="B421" s="36" t="s">
        <v>80</v>
      </c>
      <c r="C421" s="40" t="s">
        <v>81</v>
      </c>
      <c r="D421" s="21">
        <v>23013.3593</v>
      </c>
      <c r="E421" s="21">
        <v>40631.5335</v>
      </c>
      <c r="F421" s="21">
        <v>42717.9801</v>
      </c>
      <c r="G421" s="21">
        <v>9715.0258</v>
      </c>
      <c r="H421" s="21">
        <v>43604.4644</v>
      </c>
      <c r="I421" s="21">
        <v>24595.7815</v>
      </c>
      <c r="J421" s="21">
        <v>0</v>
      </c>
      <c r="K421" s="21">
        <v>0</v>
      </c>
      <c r="L421" s="21">
        <v>0.169</v>
      </c>
      <c r="M421" s="21">
        <v>19776.0837</v>
      </c>
      <c r="N421" s="21">
        <v>190.4709</v>
      </c>
      <c r="O421" s="22">
        <f t="shared" si="156"/>
        <v>204244.8682</v>
      </c>
    </row>
    <row r="422" spans="2:15" ht="12" customHeight="1">
      <c r="B422" s="36"/>
      <c r="C422" s="40" t="s">
        <v>52</v>
      </c>
      <c r="D422" s="21">
        <v>12299.8177</v>
      </c>
      <c r="E422" s="21">
        <v>45576.1986</v>
      </c>
      <c r="F422" s="21">
        <v>46399.5895</v>
      </c>
      <c r="G422" s="21">
        <v>8609.1016</v>
      </c>
      <c r="H422" s="21">
        <v>71890.728</v>
      </c>
      <c r="I422" s="21">
        <v>12.1461</v>
      </c>
      <c r="J422" s="21">
        <v>0</v>
      </c>
      <c r="K422" s="21">
        <v>0</v>
      </c>
      <c r="L422" s="21">
        <v>0.179</v>
      </c>
      <c r="M422" s="21">
        <v>27781.637</v>
      </c>
      <c r="N422" s="21">
        <v>0</v>
      </c>
      <c r="O422" s="22">
        <f t="shared" si="156"/>
        <v>212569.39750000002</v>
      </c>
    </row>
    <row r="423" spans="1:15" ht="12" customHeight="1">
      <c r="A423" s="18"/>
      <c r="B423" s="36"/>
      <c r="C423" s="40" t="s">
        <v>53</v>
      </c>
      <c r="D423" s="21">
        <v>53997.3242</v>
      </c>
      <c r="E423" s="21">
        <v>19637.7959</v>
      </c>
      <c r="F423" s="21">
        <v>46778.0516</v>
      </c>
      <c r="G423" s="21">
        <v>3972.6157</v>
      </c>
      <c r="H423" s="21">
        <v>7077.4901</v>
      </c>
      <c r="I423" s="21">
        <v>0</v>
      </c>
      <c r="J423" s="21">
        <v>282892.1894</v>
      </c>
      <c r="K423" s="21">
        <v>0</v>
      </c>
      <c r="L423" s="21">
        <v>0</v>
      </c>
      <c r="M423" s="21">
        <v>54198.5893</v>
      </c>
      <c r="N423" s="21">
        <v>0</v>
      </c>
      <c r="O423" s="22">
        <f t="shared" si="156"/>
        <v>468554.0562</v>
      </c>
    </row>
    <row r="424" spans="2:15" ht="12" customHeight="1">
      <c r="B424" s="36"/>
      <c r="C424" s="40" t="s">
        <v>54</v>
      </c>
      <c r="D424" s="21">
        <v>11825.9456</v>
      </c>
      <c r="E424" s="21">
        <v>153.3882</v>
      </c>
      <c r="F424" s="21">
        <v>2587.7155</v>
      </c>
      <c r="G424" s="21">
        <v>4.34</v>
      </c>
      <c r="H424" s="21">
        <v>828.6439</v>
      </c>
      <c r="I424" s="21">
        <v>0</v>
      </c>
      <c r="J424" s="21">
        <v>597.2295</v>
      </c>
      <c r="K424" s="21">
        <v>5.7105</v>
      </c>
      <c r="L424" s="21">
        <v>0</v>
      </c>
      <c r="M424" s="21">
        <v>6528.0858</v>
      </c>
      <c r="N424" s="21">
        <v>0</v>
      </c>
      <c r="O424" s="22">
        <f t="shared" si="156"/>
        <v>22531.058999999997</v>
      </c>
    </row>
    <row r="425" spans="2:15" ht="12" customHeight="1">
      <c r="B425" s="36"/>
      <c r="C425" s="40" t="s">
        <v>55</v>
      </c>
      <c r="D425" s="21">
        <v>132169.1139</v>
      </c>
      <c r="E425" s="21">
        <v>11157.8661</v>
      </c>
      <c r="F425" s="21">
        <v>32236.7285</v>
      </c>
      <c r="G425" s="21">
        <v>29.9382</v>
      </c>
      <c r="H425" s="21">
        <v>1578.3297</v>
      </c>
      <c r="I425" s="21">
        <v>0</v>
      </c>
      <c r="J425" s="21">
        <v>3278.5613</v>
      </c>
      <c r="K425" s="21">
        <v>0</v>
      </c>
      <c r="L425" s="21">
        <v>0.2468</v>
      </c>
      <c r="M425" s="21">
        <v>18028.2145</v>
      </c>
      <c r="N425" s="21">
        <v>0</v>
      </c>
      <c r="O425" s="22">
        <f t="shared" si="156"/>
        <v>198478.99899999998</v>
      </c>
    </row>
    <row r="426" spans="2:15" ht="12" customHeight="1">
      <c r="B426" s="36" t="s">
        <v>82</v>
      </c>
      <c r="C426" s="40" t="s">
        <v>56</v>
      </c>
      <c r="D426" s="21">
        <v>48806.6374</v>
      </c>
      <c r="E426" s="21">
        <v>6401.3478</v>
      </c>
      <c r="F426" s="21">
        <v>2.907</v>
      </c>
      <c r="G426" s="21">
        <v>2941.4177</v>
      </c>
      <c r="H426" s="21">
        <v>0</v>
      </c>
      <c r="I426" s="21">
        <v>0</v>
      </c>
      <c r="J426" s="21">
        <v>2347.4359</v>
      </c>
      <c r="K426" s="21">
        <v>3785.0745</v>
      </c>
      <c r="L426" s="21">
        <v>0</v>
      </c>
      <c r="M426" s="21">
        <v>21624.4823</v>
      </c>
      <c r="N426" s="21">
        <v>19556.2594</v>
      </c>
      <c r="O426" s="22">
        <f t="shared" si="156"/>
        <v>105465.56199999999</v>
      </c>
    </row>
    <row r="427" spans="2:15" ht="12" customHeight="1">
      <c r="B427" s="36"/>
      <c r="C427" s="40" t="s">
        <v>63</v>
      </c>
      <c r="D427" s="21">
        <v>13059.7831</v>
      </c>
      <c r="E427" s="21">
        <v>167.9002</v>
      </c>
      <c r="F427" s="21">
        <v>3449.4882</v>
      </c>
      <c r="G427" s="21">
        <v>870.0177</v>
      </c>
      <c r="H427" s="21">
        <v>5123.4658</v>
      </c>
      <c r="I427" s="21">
        <v>0</v>
      </c>
      <c r="J427" s="21">
        <v>772.3298</v>
      </c>
      <c r="K427" s="21">
        <v>0</v>
      </c>
      <c r="L427" s="21">
        <v>0</v>
      </c>
      <c r="M427" s="21">
        <v>1330.3947</v>
      </c>
      <c r="N427" s="21">
        <v>2496.2609</v>
      </c>
      <c r="O427" s="22">
        <f t="shared" si="156"/>
        <v>27269.6404</v>
      </c>
    </row>
    <row r="428" spans="2:15" ht="12" customHeight="1">
      <c r="B428" s="36"/>
      <c r="C428" s="40" t="s">
        <v>64</v>
      </c>
      <c r="D428" s="21">
        <v>7413.8304</v>
      </c>
      <c r="E428" s="21">
        <v>3342.3811</v>
      </c>
      <c r="F428" s="21">
        <v>3975.3063</v>
      </c>
      <c r="G428" s="21">
        <v>2162.265</v>
      </c>
      <c r="H428" s="21">
        <v>5582.0897</v>
      </c>
      <c r="I428" s="21">
        <v>179.6511</v>
      </c>
      <c r="J428" s="21">
        <v>0</v>
      </c>
      <c r="K428" s="21">
        <v>0</v>
      </c>
      <c r="L428" s="21">
        <v>0</v>
      </c>
      <c r="M428" s="21">
        <v>5714.1837</v>
      </c>
      <c r="N428" s="21">
        <v>396.3515</v>
      </c>
      <c r="O428" s="22">
        <f t="shared" si="156"/>
        <v>28766.058800000003</v>
      </c>
    </row>
    <row r="429" spans="2:15" ht="12" customHeight="1">
      <c r="B429" s="36"/>
      <c r="C429" s="40" t="s">
        <v>65</v>
      </c>
      <c r="D429" s="21">
        <v>3799.428</v>
      </c>
      <c r="E429" s="21">
        <v>363.8898</v>
      </c>
      <c r="F429" s="21">
        <v>1259.3698</v>
      </c>
      <c r="G429" s="21">
        <v>662.4539</v>
      </c>
      <c r="H429" s="21">
        <v>1028.4522</v>
      </c>
      <c r="I429" s="21">
        <v>0</v>
      </c>
      <c r="J429" s="21">
        <v>62.9236</v>
      </c>
      <c r="K429" s="21">
        <v>0</v>
      </c>
      <c r="L429" s="21">
        <v>0</v>
      </c>
      <c r="M429" s="21">
        <v>1684.9635</v>
      </c>
      <c r="N429" s="21">
        <v>39.5935</v>
      </c>
      <c r="O429" s="22">
        <f t="shared" si="156"/>
        <v>8901.0743</v>
      </c>
    </row>
    <row r="430" spans="2:15" ht="12" customHeight="1">
      <c r="B430" s="36"/>
      <c r="C430" s="40" t="s">
        <v>66</v>
      </c>
      <c r="D430" s="21">
        <v>610.3839</v>
      </c>
      <c r="E430" s="21">
        <v>817.5405</v>
      </c>
      <c r="F430" s="21">
        <v>269.4858</v>
      </c>
      <c r="G430" s="21">
        <v>1.3207</v>
      </c>
      <c r="H430" s="21">
        <v>233.614</v>
      </c>
      <c r="I430" s="21">
        <v>0</v>
      </c>
      <c r="J430" s="21">
        <v>232.4059</v>
      </c>
      <c r="K430" s="21">
        <v>0</v>
      </c>
      <c r="L430" s="21">
        <v>0</v>
      </c>
      <c r="M430" s="21">
        <v>780.121</v>
      </c>
      <c r="N430" s="21">
        <v>0</v>
      </c>
      <c r="O430" s="22">
        <f t="shared" si="156"/>
        <v>2944.8718</v>
      </c>
    </row>
    <row r="431" spans="2:15" ht="12" customHeight="1">
      <c r="B431" s="36" t="s">
        <v>83</v>
      </c>
      <c r="C431" s="40" t="s">
        <v>57</v>
      </c>
      <c r="D431" s="21">
        <v>499.7019</v>
      </c>
      <c r="E431" s="21">
        <v>1056.5438</v>
      </c>
      <c r="F431" s="21">
        <v>2401.8762</v>
      </c>
      <c r="G431" s="21">
        <v>1376.9717</v>
      </c>
      <c r="H431" s="21">
        <v>1522.7798</v>
      </c>
      <c r="I431" s="21">
        <v>0</v>
      </c>
      <c r="J431" s="21">
        <v>226.5557</v>
      </c>
      <c r="K431" s="21">
        <v>0</v>
      </c>
      <c r="L431" s="21">
        <v>34.0009</v>
      </c>
      <c r="M431" s="21">
        <v>6938.3006</v>
      </c>
      <c r="N431" s="21">
        <v>0</v>
      </c>
      <c r="O431" s="22">
        <f t="shared" si="156"/>
        <v>14056.730599999999</v>
      </c>
    </row>
    <row r="432" spans="2:15" ht="12" customHeight="1">
      <c r="B432" s="36"/>
      <c r="C432" s="40" t="s">
        <v>96</v>
      </c>
      <c r="D432" s="21">
        <v>280.4374</v>
      </c>
      <c r="E432" s="21">
        <v>2662.1311</v>
      </c>
      <c r="F432" s="21">
        <v>9858.5858</v>
      </c>
      <c r="G432" s="21">
        <v>1012.4882</v>
      </c>
      <c r="H432" s="21">
        <v>1964.547</v>
      </c>
      <c r="I432" s="21">
        <v>0</v>
      </c>
      <c r="J432" s="21">
        <v>0</v>
      </c>
      <c r="K432" s="21">
        <v>0</v>
      </c>
      <c r="L432" s="21">
        <v>9.1411</v>
      </c>
      <c r="M432" s="21">
        <v>3622.6772</v>
      </c>
      <c r="N432" s="21">
        <v>1.7272</v>
      </c>
      <c r="O432" s="22">
        <f t="shared" si="156"/>
        <v>19411.735000000004</v>
      </c>
    </row>
    <row r="433" spans="2:15" ht="12" customHeight="1">
      <c r="B433" s="36"/>
      <c r="C433" s="41" t="s">
        <v>58</v>
      </c>
      <c r="D433" s="25">
        <v>38044.0088</v>
      </c>
      <c r="E433" s="25">
        <v>16267.059</v>
      </c>
      <c r="F433" s="25">
        <v>20349.762</v>
      </c>
      <c r="G433" s="25">
        <v>2465.5167</v>
      </c>
      <c r="H433" s="25">
        <v>11172.2488</v>
      </c>
      <c r="I433" s="25">
        <v>47.6572</v>
      </c>
      <c r="J433" s="25">
        <v>1553.3628</v>
      </c>
      <c r="K433" s="25">
        <v>0</v>
      </c>
      <c r="L433" s="25">
        <v>0</v>
      </c>
      <c r="M433" s="25">
        <v>16652.821</v>
      </c>
      <c r="N433" s="25">
        <v>276.3746</v>
      </c>
      <c r="O433" s="26">
        <f t="shared" si="156"/>
        <v>106828.81090000001</v>
      </c>
    </row>
    <row r="434" spans="2:15" ht="12" customHeight="1">
      <c r="B434" s="38"/>
      <c r="C434" s="44" t="s">
        <v>69</v>
      </c>
      <c r="D434" s="25">
        <f aca="true" t="shared" si="157" ref="D434:O434">SUM(D418:D433)</f>
        <v>345957.8251</v>
      </c>
      <c r="E434" s="25">
        <f t="shared" si="157"/>
        <v>151022.29280000002</v>
      </c>
      <c r="F434" s="25">
        <f t="shared" si="157"/>
        <v>212333.59129999997</v>
      </c>
      <c r="G434" s="25">
        <f t="shared" si="157"/>
        <v>33838.3609</v>
      </c>
      <c r="H434" s="25">
        <f t="shared" si="157"/>
        <v>152267.48539999998</v>
      </c>
      <c r="I434" s="25">
        <f t="shared" si="157"/>
        <v>24835.235900000003</v>
      </c>
      <c r="J434" s="25">
        <f t="shared" si="157"/>
        <v>291962.9939</v>
      </c>
      <c r="K434" s="25">
        <f t="shared" si="157"/>
        <v>3790.7850000000003</v>
      </c>
      <c r="L434" s="25">
        <f t="shared" si="157"/>
        <v>43.7368</v>
      </c>
      <c r="M434" s="25">
        <f t="shared" si="157"/>
        <v>185130.146</v>
      </c>
      <c r="N434" s="25">
        <f t="shared" si="157"/>
        <v>22957.038</v>
      </c>
      <c r="O434" s="26">
        <f t="shared" si="157"/>
        <v>1424139.4910999998</v>
      </c>
    </row>
    <row r="435" spans="2:15" ht="12" customHeight="1">
      <c r="B435" s="36"/>
      <c r="C435" s="37" t="s">
        <v>84</v>
      </c>
      <c r="D435" s="19">
        <v>347415.425</v>
      </c>
      <c r="E435" s="19">
        <v>210104.0189</v>
      </c>
      <c r="F435" s="19">
        <v>156129.7302</v>
      </c>
      <c r="G435" s="19">
        <v>19309.0886</v>
      </c>
      <c r="H435" s="19">
        <v>23648.6954</v>
      </c>
      <c r="I435" s="19">
        <v>2415.3841</v>
      </c>
      <c r="J435" s="19">
        <v>9939.4244</v>
      </c>
      <c r="K435" s="19">
        <v>515.6667</v>
      </c>
      <c r="L435" s="19">
        <v>43.8441</v>
      </c>
      <c r="M435" s="19">
        <v>31983.3022</v>
      </c>
      <c r="N435" s="19">
        <v>19495.9925</v>
      </c>
      <c r="O435" s="20">
        <f aca="true" t="shared" si="158" ref="O435:O441">SUM(D435:N435)</f>
        <v>821000.5721</v>
      </c>
    </row>
    <row r="436" spans="1:15" ht="12" customHeight="1">
      <c r="A436" s="18"/>
      <c r="B436" s="36" t="s">
        <v>85</v>
      </c>
      <c r="C436" s="37" t="s">
        <v>86</v>
      </c>
      <c r="D436" s="21">
        <v>50066.2642</v>
      </c>
      <c r="E436" s="21">
        <v>1847.8906</v>
      </c>
      <c r="F436" s="21">
        <v>8553.2545</v>
      </c>
      <c r="G436" s="21">
        <v>79.5692</v>
      </c>
      <c r="H436" s="21">
        <v>7363.6809</v>
      </c>
      <c r="I436" s="21">
        <v>0</v>
      </c>
      <c r="J436" s="21">
        <v>80.3446</v>
      </c>
      <c r="K436" s="21">
        <v>0</v>
      </c>
      <c r="L436" s="21">
        <v>0</v>
      </c>
      <c r="M436" s="21">
        <v>2678.3798</v>
      </c>
      <c r="N436" s="21">
        <v>1144.8602</v>
      </c>
      <c r="O436" s="22">
        <f t="shared" si="158"/>
        <v>71814.24399999999</v>
      </c>
    </row>
    <row r="437" spans="2:15" ht="12" customHeight="1">
      <c r="B437" s="36"/>
      <c r="C437" s="37" t="s">
        <v>87</v>
      </c>
      <c r="D437" s="21">
        <v>63218.1325</v>
      </c>
      <c r="E437" s="21">
        <v>7357.4265</v>
      </c>
      <c r="F437" s="21">
        <v>1711.6102</v>
      </c>
      <c r="G437" s="21">
        <v>45.5387</v>
      </c>
      <c r="H437" s="21">
        <v>1.4869</v>
      </c>
      <c r="I437" s="21">
        <v>0</v>
      </c>
      <c r="J437" s="21">
        <v>0</v>
      </c>
      <c r="K437" s="21">
        <v>0</v>
      </c>
      <c r="L437" s="21">
        <v>0</v>
      </c>
      <c r="M437" s="21">
        <v>1448.9377</v>
      </c>
      <c r="N437" s="21">
        <v>53.959</v>
      </c>
      <c r="O437" s="22">
        <f t="shared" si="158"/>
        <v>73837.0915</v>
      </c>
    </row>
    <row r="438" spans="2:15" ht="12" customHeight="1">
      <c r="B438" s="36" t="s">
        <v>88</v>
      </c>
      <c r="C438" s="37" t="s">
        <v>89</v>
      </c>
      <c r="D438" s="21">
        <v>8230.0054</v>
      </c>
      <c r="E438" s="21">
        <v>2355.417</v>
      </c>
      <c r="F438" s="21">
        <v>647.4624</v>
      </c>
      <c r="G438" s="21">
        <v>26.8279</v>
      </c>
      <c r="H438" s="21">
        <v>137.9637</v>
      </c>
      <c r="I438" s="21">
        <v>0</v>
      </c>
      <c r="J438" s="21">
        <v>233.1158</v>
      </c>
      <c r="K438" s="21">
        <v>1.3775</v>
      </c>
      <c r="L438" s="21">
        <v>0.0168</v>
      </c>
      <c r="M438" s="21">
        <v>14.8467</v>
      </c>
      <c r="N438" s="21">
        <v>707.7973</v>
      </c>
      <c r="O438" s="22">
        <f t="shared" si="158"/>
        <v>12354.8305</v>
      </c>
    </row>
    <row r="439" spans="2:15" ht="12" customHeight="1">
      <c r="B439" s="36"/>
      <c r="C439" s="37" t="s">
        <v>90</v>
      </c>
      <c r="D439" s="21">
        <v>17817.6785</v>
      </c>
      <c r="E439" s="21">
        <v>120.4469</v>
      </c>
      <c r="F439" s="21">
        <v>2100.0302</v>
      </c>
      <c r="G439" s="21">
        <v>0.7574</v>
      </c>
      <c r="H439" s="21">
        <v>3958.7257</v>
      </c>
      <c r="I439" s="21">
        <v>0</v>
      </c>
      <c r="J439" s="21">
        <v>0</v>
      </c>
      <c r="K439" s="21">
        <v>0</v>
      </c>
      <c r="L439" s="21">
        <v>0</v>
      </c>
      <c r="M439" s="21">
        <v>2689.82</v>
      </c>
      <c r="N439" s="21">
        <v>56.0516</v>
      </c>
      <c r="O439" s="22">
        <f t="shared" si="158"/>
        <v>26743.510299999998</v>
      </c>
    </row>
    <row r="440" spans="2:15" ht="12" customHeight="1">
      <c r="B440" s="36" t="s">
        <v>75</v>
      </c>
      <c r="C440" s="37" t="s">
        <v>91</v>
      </c>
      <c r="D440" s="21">
        <v>329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2">
        <f t="shared" si="158"/>
        <v>329</v>
      </c>
    </row>
    <row r="441" spans="2:15" ht="12" customHeight="1">
      <c r="B441" s="36"/>
      <c r="C441" s="45" t="s">
        <v>92</v>
      </c>
      <c r="D441" s="25">
        <v>38865.8303</v>
      </c>
      <c r="E441" s="25">
        <v>28645.6049</v>
      </c>
      <c r="F441" s="25">
        <v>18258.4026</v>
      </c>
      <c r="G441" s="25">
        <v>7913.6101</v>
      </c>
      <c r="H441" s="25">
        <v>7133.9869</v>
      </c>
      <c r="I441" s="25">
        <v>5374.079</v>
      </c>
      <c r="J441" s="25">
        <v>3.5706</v>
      </c>
      <c r="K441" s="25">
        <v>0</v>
      </c>
      <c r="L441" s="25">
        <v>3.6037</v>
      </c>
      <c r="M441" s="25">
        <v>2807.5026</v>
      </c>
      <c r="N441" s="25">
        <v>1000.8018</v>
      </c>
      <c r="O441" s="26">
        <f t="shared" si="158"/>
        <v>110006.99250000004</v>
      </c>
    </row>
    <row r="442" spans="2:15" ht="12" customHeight="1">
      <c r="B442" s="38"/>
      <c r="C442" s="44" t="s">
        <v>69</v>
      </c>
      <c r="D442" s="23">
        <f aca="true" t="shared" si="159" ref="D442:O442">SUM(D435:D441)</f>
        <v>525942.3359</v>
      </c>
      <c r="E442" s="23">
        <f t="shared" si="159"/>
        <v>250430.8048</v>
      </c>
      <c r="F442" s="23">
        <f t="shared" si="159"/>
        <v>187400.4901</v>
      </c>
      <c r="G442" s="23">
        <f t="shared" si="159"/>
        <v>27375.391900000002</v>
      </c>
      <c r="H442" s="23">
        <f t="shared" si="159"/>
        <v>42244.5395</v>
      </c>
      <c r="I442" s="23">
        <f t="shared" si="159"/>
        <v>7789.4631</v>
      </c>
      <c r="J442" s="23">
        <f t="shared" si="159"/>
        <v>10256.455399999999</v>
      </c>
      <c r="K442" s="23">
        <f t="shared" si="159"/>
        <v>517.0442</v>
      </c>
      <c r="L442" s="23">
        <f t="shared" si="159"/>
        <v>47.464600000000004</v>
      </c>
      <c r="M442" s="23">
        <f t="shared" si="159"/>
        <v>41622.789000000004</v>
      </c>
      <c r="N442" s="23">
        <f t="shared" si="159"/>
        <v>22459.462399999997</v>
      </c>
      <c r="O442" s="24">
        <f t="shared" si="159"/>
        <v>1116086.2408999999</v>
      </c>
    </row>
    <row r="443" spans="2:15" ht="12" customHeight="1">
      <c r="B443" s="56" t="s">
        <v>93</v>
      </c>
      <c r="C443" s="57"/>
      <c r="D443" s="27">
        <f aca="true" t="shared" si="160" ref="D443:O443">+D392+D417+D434+D442</f>
        <v>4513263.1756</v>
      </c>
      <c r="E443" s="27">
        <f t="shared" si="160"/>
        <v>1572428.9235999996</v>
      </c>
      <c r="F443" s="27">
        <f t="shared" si="160"/>
        <v>978643.3783</v>
      </c>
      <c r="G443" s="27">
        <f t="shared" si="160"/>
        <v>136716.522</v>
      </c>
      <c r="H443" s="27">
        <f t="shared" si="160"/>
        <v>314138.1861</v>
      </c>
      <c r="I443" s="28">
        <f t="shared" si="160"/>
        <v>36963.0823</v>
      </c>
      <c r="J443" s="27">
        <f t="shared" si="160"/>
        <v>2970882.9122999995</v>
      </c>
      <c r="K443" s="27">
        <f t="shared" si="160"/>
        <v>14809.765599999999</v>
      </c>
      <c r="L443" s="27">
        <f t="shared" si="160"/>
        <v>303.77590000000004</v>
      </c>
      <c r="M443" s="27">
        <f t="shared" si="160"/>
        <v>646432.2196000001</v>
      </c>
      <c r="N443" s="27">
        <f t="shared" si="160"/>
        <v>139045.30980000002</v>
      </c>
      <c r="O443" s="29">
        <f t="shared" si="160"/>
        <v>11323627.2511</v>
      </c>
    </row>
    <row r="444" ht="12" customHeight="1"/>
    <row r="445" spans="2:59" ht="13.5" customHeight="1">
      <c r="B445" s="12"/>
      <c r="C445" s="13" t="s">
        <v>15</v>
      </c>
      <c r="D445" s="46" t="s">
        <v>23</v>
      </c>
      <c r="E445" s="47"/>
      <c r="H445" s="3"/>
      <c r="BF445" s="6"/>
      <c r="BG445" s="3"/>
    </row>
    <row r="446" spans="3:59" ht="13.5" customHeight="1">
      <c r="C446" s="8"/>
      <c r="O446" s="7" t="str">
        <f>$O$5</f>
        <v>(３日間調査　単位：トン）</v>
      </c>
      <c r="BG446" s="3"/>
    </row>
    <row r="447" spans="2:15" s="11" customFormat="1" ht="15.75" customHeight="1">
      <c r="B447" s="9"/>
      <c r="C447" s="10" t="s">
        <v>6</v>
      </c>
      <c r="D447" s="48" t="s">
        <v>10</v>
      </c>
      <c r="E447" s="48" t="s">
        <v>1</v>
      </c>
      <c r="F447" s="48" t="s">
        <v>5</v>
      </c>
      <c r="G447" s="48" t="s">
        <v>2</v>
      </c>
      <c r="H447" s="54" t="s">
        <v>8</v>
      </c>
      <c r="I447" s="50" t="s">
        <v>3</v>
      </c>
      <c r="J447" s="50" t="s">
        <v>4</v>
      </c>
      <c r="K447" s="55" t="s">
        <v>9</v>
      </c>
      <c r="L447" s="50" t="s">
        <v>11</v>
      </c>
      <c r="M447" s="50" t="s">
        <v>12</v>
      </c>
      <c r="N447" s="50" t="s">
        <v>13</v>
      </c>
      <c r="O447" s="52" t="s">
        <v>14</v>
      </c>
    </row>
    <row r="448" spans="2:15" s="11" customFormat="1" ht="15.75" customHeight="1">
      <c r="B448" s="32" t="s">
        <v>7</v>
      </c>
      <c r="C448" s="33"/>
      <c r="D448" s="49"/>
      <c r="E448" s="49"/>
      <c r="F448" s="49"/>
      <c r="G448" s="49"/>
      <c r="H448" s="49"/>
      <c r="I448" s="51"/>
      <c r="J448" s="51"/>
      <c r="K448" s="51"/>
      <c r="L448" s="51"/>
      <c r="M448" s="51"/>
      <c r="N448" s="51"/>
      <c r="O448" s="53"/>
    </row>
    <row r="449" spans="2:15" ht="12" customHeight="1">
      <c r="B449" s="34"/>
      <c r="C449" s="35" t="s">
        <v>34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20">
        <f aca="true" t="shared" si="161" ref="O449:O454">SUM(D449:N449)</f>
        <v>0</v>
      </c>
    </row>
    <row r="450" spans="2:15" ht="12" customHeight="1">
      <c r="B450" s="36" t="s">
        <v>67</v>
      </c>
      <c r="C450" s="37" t="s">
        <v>35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2">
        <f t="shared" si="161"/>
        <v>0</v>
      </c>
    </row>
    <row r="451" spans="2:15" ht="12" customHeight="1">
      <c r="B451" s="36"/>
      <c r="C451" s="37" t="s">
        <v>36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2">
        <f t="shared" si="161"/>
        <v>0</v>
      </c>
    </row>
    <row r="452" spans="2:15" ht="12" customHeight="1">
      <c r="B452" s="36"/>
      <c r="C452" s="37" t="s">
        <v>94</v>
      </c>
      <c r="D452" s="21">
        <v>7983.7016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5780.1703</v>
      </c>
      <c r="K452" s="21">
        <v>0</v>
      </c>
      <c r="L452" s="21">
        <v>0</v>
      </c>
      <c r="M452" s="21">
        <v>8.0107</v>
      </c>
      <c r="N452" s="21">
        <v>236.5705</v>
      </c>
      <c r="O452" s="22">
        <f t="shared" si="161"/>
        <v>14008.4531</v>
      </c>
    </row>
    <row r="453" spans="2:15" ht="12" customHeight="1">
      <c r="B453" s="36"/>
      <c r="C453" s="37" t="s">
        <v>37</v>
      </c>
      <c r="D453" s="21">
        <v>17794.1639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614.9974</v>
      </c>
      <c r="K453" s="21">
        <v>0</v>
      </c>
      <c r="L453" s="21">
        <v>0</v>
      </c>
      <c r="M453" s="21">
        <v>25</v>
      </c>
      <c r="N453" s="21">
        <v>2676.2</v>
      </c>
      <c r="O453" s="22">
        <f t="shared" si="161"/>
        <v>21110.3613</v>
      </c>
    </row>
    <row r="454" spans="2:15" ht="12" customHeight="1">
      <c r="B454" s="36" t="s">
        <v>68</v>
      </c>
      <c r="C454" s="37" t="s">
        <v>38</v>
      </c>
      <c r="D454" s="21">
        <v>0</v>
      </c>
      <c r="E454" s="21">
        <v>19.8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2">
        <f t="shared" si="161"/>
        <v>19.8</v>
      </c>
    </row>
    <row r="455" spans="2:15" ht="12" customHeight="1">
      <c r="B455" s="38"/>
      <c r="C455" s="39" t="s">
        <v>69</v>
      </c>
      <c r="D455" s="23">
        <f aca="true" t="shared" si="162" ref="D455:O455">SUM(D449:D454)</f>
        <v>25777.8655</v>
      </c>
      <c r="E455" s="23">
        <f t="shared" si="162"/>
        <v>19.8</v>
      </c>
      <c r="F455" s="23">
        <f t="shared" si="162"/>
        <v>0</v>
      </c>
      <c r="G455" s="23">
        <f t="shared" si="162"/>
        <v>0</v>
      </c>
      <c r="H455" s="23">
        <f t="shared" si="162"/>
        <v>0</v>
      </c>
      <c r="I455" s="23">
        <f t="shared" si="162"/>
        <v>0</v>
      </c>
      <c r="J455" s="23">
        <f t="shared" si="162"/>
        <v>6395.1677</v>
      </c>
      <c r="K455" s="23">
        <f t="shared" si="162"/>
        <v>0</v>
      </c>
      <c r="L455" s="23">
        <f t="shared" si="162"/>
        <v>0</v>
      </c>
      <c r="M455" s="23">
        <f t="shared" si="162"/>
        <v>33.0107</v>
      </c>
      <c r="N455" s="23">
        <f t="shared" si="162"/>
        <v>2912.7704999999996</v>
      </c>
      <c r="O455" s="24">
        <f t="shared" si="162"/>
        <v>35138.614400000006</v>
      </c>
    </row>
    <row r="456" spans="2:15" ht="12" customHeight="1">
      <c r="B456" s="36"/>
      <c r="C456" s="40" t="s">
        <v>39</v>
      </c>
      <c r="D456" s="21">
        <v>15108.2577</v>
      </c>
      <c r="E456" s="21">
        <v>5288.2336</v>
      </c>
      <c r="F456" s="21">
        <v>2453.058</v>
      </c>
      <c r="G456" s="21">
        <v>121.5185</v>
      </c>
      <c r="H456" s="21">
        <v>3.1085</v>
      </c>
      <c r="I456" s="21">
        <v>0</v>
      </c>
      <c r="J456" s="21">
        <v>0</v>
      </c>
      <c r="K456" s="21">
        <v>128.3466</v>
      </c>
      <c r="L456" s="21">
        <v>0</v>
      </c>
      <c r="M456" s="21">
        <v>1420.1604</v>
      </c>
      <c r="N456" s="21">
        <v>3143.771</v>
      </c>
      <c r="O456" s="22">
        <f aca="true" t="shared" si="163" ref="O456:O479">SUM(D456:N456)</f>
        <v>27666.4543</v>
      </c>
    </row>
    <row r="457" spans="2:15" ht="12" customHeight="1">
      <c r="B457" s="36"/>
      <c r="C457" s="40" t="s">
        <v>97</v>
      </c>
      <c r="D457" s="21">
        <v>11900.2403</v>
      </c>
      <c r="E457" s="21">
        <v>35256.3603</v>
      </c>
      <c r="F457" s="21">
        <v>24840.7656</v>
      </c>
      <c r="G457" s="21">
        <v>110.1031</v>
      </c>
      <c r="H457" s="21">
        <v>310.6441</v>
      </c>
      <c r="I457" s="21">
        <v>0</v>
      </c>
      <c r="J457" s="21">
        <v>0</v>
      </c>
      <c r="K457" s="21">
        <v>0</v>
      </c>
      <c r="L457" s="21">
        <v>0</v>
      </c>
      <c r="M457" s="21">
        <v>11056.826</v>
      </c>
      <c r="N457" s="21">
        <v>417.5782</v>
      </c>
      <c r="O457" s="22">
        <f t="shared" si="163"/>
        <v>83892.51759999999</v>
      </c>
    </row>
    <row r="458" spans="2:15" ht="12" customHeight="1">
      <c r="B458" s="36"/>
      <c r="C458" s="40" t="s">
        <v>59</v>
      </c>
      <c r="D458" s="21">
        <v>2424.1387</v>
      </c>
      <c r="E458" s="21">
        <v>57.5679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218.3958</v>
      </c>
      <c r="N458" s="21">
        <v>984.3264</v>
      </c>
      <c r="O458" s="22">
        <f t="shared" si="163"/>
        <v>3684.4287999999997</v>
      </c>
    </row>
    <row r="459" spans="2:15" ht="12" customHeight="1">
      <c r="B459" s="36"/>
      <c r="C459" s="40" t="s">
        <v>40</v>
      </c>
      <c r="D459" s="21">
        <v>6321.8684</v>
      </c>
      <c r="E459" s="21">
        <v>1654.8378</v>
      </c>
      <c r="F459" s="21">
        <v>1771.1037</v>
      </c>
      <c r="G459" s="21">
        <v>0</v>
      </c>
      <c r="H459" s="21">
        <v>0</v>
      </c>
      <c r="I459" s="21">
        <v>0</v>
      </c>
      <c r="J459" s="21">
        <v>1380.1451</v>
      </c>
      <c r="K459" s="21">
        <v>0</v>
      </c>
      <c r="L459" s="21">
        <v>0</v>
      </c>
      <c r="M459" s="21">
        <v>1323.8189</v>
      </c>
      <c r="N459" s="21">
        <v>0</v>
      </c>
      <c r="O459" s="22">
        <f t="shared" si="163"/>
        <v>12451.7739</v>
      </c>
    </row>
    <row r="460" spans="2:15" ht="12" customHeight="1">
      <c r="B460" s="36"/>
      <c r="C460" s="40" t="s">
        <v>41</v>
      </c>
      <c r="D460" s="21">
        <v>0</v>
      </c>
      <c r="E460" s="21">
        <v>137.037</v>
      </c>
      <c r="F460" s="21">
        <v>30.9704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20.156</v>
      </c>
      <c r="O460" s="22">
        <f t="shared" si="163"/>
        <v>188.16340000000002</v>
      </c>
    </row>
    <row r="461" spans="2:15" ht="12" customHeight="1">
      <c r="B461" s="36" t="s">
        <v>70</v>
      </c>
      <c r="C461" s="40" t="s">
        <v>71</v>
      </c>
      <c r="D461" s="21">
        <v>19175.5404</v>
      </c>
      <c r="E461" s="21">
        <v>12198.3804</v>
      </c>
      <c r="F461" s="21">
        <v>1026.2316</v>
      </c>
      <c r="G461" s="21">
        <v>9.4182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1378.957</v>
      </c>
      <c r="N461" s="21">
        <v>5844.1784</v>
      </c>
      <c r="O461" s="22">
        <f t="shared" si="163"/>
        <v>39632.706</v>
      </c>
    </row>
    <row r="462" spans="2:15" ht="12" customHeight="1">
      <c r="B462" s="36"/>
      <c r="C462" s="40" t="s">
        <v>72</v>
      </c>
      <c r="D462" s="21">
        <v>1241.6084</v>
      </c>
      <c r="E462" s="21">
        <v>0</v>
      </c>
      <c r="F462" s="21">
        <v>0</v>
      </c>
      <c r="G462" s="21">
        <v>4.6591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142.1921</v>
      </c>
      <c r="N462" s="21">
        <v>0</v>
      </c>
      <c r="O462" s="22">
        <f t="shared" si="163"/>
        <v>1388.4596000000001</v>
      </c>
    </row>
    <row r="463" spans="1:15" ht="12" customHeight="1">
      <c r="A463" s="18"/>
      <c r="B463" s="36"/>
      <c r="C463" s="40" t="s">
        <v>60</v>
      </c>
      <c r="D463" s="21">
        <v>70338.2502</v>
      </c>
      <c r="E463" s="21">
        <v>12077.9137</v>
      </c>
      <c r="F463" s="21">
        <v>722.6987</v>
      </c>
      <c r="G463" s="21">
        <v>0</v>
      </c>
      <c r="H463" s="21">
        <v>0</v>
      </c>
      <c r="I463" s="21">
        <v>0</v>
      </c>
      <c r="J463" s="21">
        <v>111.2</v>
      </c>
      <c r="K463" s="21">
        <v>0</v>
      </c>
      <c r="L463" s="21">
        <v>0</v>
      </c>
      <c r="M463" s="21">
        <v>10300.5864</v>
      </c>
      <c r="N463" s="21">
        <v>52194.7128</v>
      </c>
      <c r="O463" s="22">
        <f t="shared" si="163"/>
        <v>145745.36179999998</v>
      </c>
    </row>
    <row r="464" spans="2:15" ht="12" customHeight="1">
      <c r="B464" s="36"/>
      <c r="C464" s="40" t="s">
        <v>98</v>
      </c>
      <c r="D464" s="21">
        <v>420.7143</v>
      </c>
      <c r="E464" s="21">
        <v>17.488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148.2912</v>
      </c>
      <c r="O464" s="22">
        <f t="shared" si="163"/>
        <v>586.4935</v>
      </c>
    </row>
    <row r="465" spans="2:15" ht="12" customHeight="1">
      <c r="B465" s="36"/>
      <c r="C465" s="40" t="s">
        <v>42</v>
      </c>
      <c r="D465" s="21">
        <v>1429.6144</v>
      </c>
      <c r="E465" s="21">
        <v>1096.2917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246.0762</v>
      </c>
      <c r="N465" s="21">
        <v>8344.4925</v>
      </c>
      <c r="O465" s="22">
        <f t="shared" si="163"/>
        <v>11116.4748</v>
      </c>
    </row>
    <row r="466" spans="2:15" ht="12" customHeight="1">
      <c r="B466" s="36"/>
      <c r="C466" s="40" t="s">
        <v>43</v>
      </c>
      <c r="D466" s="21">
        <v>134.2827</v>
      </c>
      <c r="E466" s="21">
        <v>140.5759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3516.3461</v>
      </c>
      <c r="O466" s="22">
        <f t="shared" si="163"/>
        <v>3791.2047000000002</v>
      </c>
    </row>
    <row r="467" spans="2:15" ht="12" customHeight="1">
      <c r="B467" s="36" t="s">
        <v>73</v>
      </c>
      <c r="C467" s="40" t="s">
        <v>95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2">
        <f t="shared" si="163"/>
        <v>0</v>
      </c>
    </row>
    <row r="468" spans="2:15" ht="12" customHeight="1">
      <c r="B468" s="36"/>
      <c r="C468" s="40" t="s">
        <v>44</v>
      </c>
      <c r="D468" s="21">
        <v>51986.4456</v>
      </c>
      <c r="E468" s="21">
        <v>21491.0342</v>
      </c>
      <c r="F468" s="21">
        <v>12302.004</v>
      </c>
      <c r="G468" s="21">
        <v>19.1642</v>
      </c>
      <c r="H468" s="21">
        <v>0</v>
      </c>
      <c r="I468" s="21">
        <v>0</v>
      </c>
      <c r="J468" s="21">
        <v>96823.6266</v>
      </c>
      <c r="K468" s="21">
        <v>0</v>
      </c>
      <c r="L468" s="21">
        <v>0</v>
      </c>
      <c r="M468" s="21">
        <v>16635.981</v>
      </c>
      <c r="N468" s="21">
        <v>42480.5999</v>
      </c>
      <c r="O468" s="22">
        <f t="shared" si="163"/>
        <v>241738.8555</v>
      </c>
    </row>
    <row r="469" spans="2:15" ht="12" customHeight="1">
      <c r="B469" s="36"/>
      <c r="C469" s="40" t="s">
        <v>61</v>
      </c>
      <c r="D469" s="21">
        <v>474361.9345</v>
      </c>
      <c r="E469" s="21">
        <v>51712.5029</v>
      </c>
      <c r="F469" s="21">
        <v>31692.2889</v>
      </c>
      <c r="G469" s="21">
        <v>121.8487</v>
      </c>
      <c r="H469" s="21">
        <v>0</v>
      </c>
      <c r="I469" s="21">
        <v>0</v>
      </c>
      <c r="J469" s="21">
        <v>14619.4373</v>
      </c>
      <c r="K469" s="21">
        <v>380.8679</v>
      </c>
      <c r="L469" s="21">
        <v>0</v>
      </c>
      <c r="M469" s="21">
        <v>11218.0667</v>
      </c>
      <c r="N469" s="21">
        <v>30137.4997</v>
      </c>
      <c r="O469" s="22">
        <f t="shared" si="163"/>
        <v>614244.4465999999</v>
      </c>
    </row>
    <row r="470" spans="2:15" ht="12" customHeight="1">
      <c r="B470" s="36"/>
      <c r="C470" s="40" t="s">
        <v>45</v>
      </c>
      <c r="D470" s="21">
        <v>28770.9859</v>
      </c>
      <c r="E470" s="21">
        <v>2995.3854</v>
      </c>
      <c r="F470" s="21">
        <v>129.1105</v>
      </c>
      <c r="G470" s="21">
        <v>0</v>
      </c>
      <c r="H470" s="21">
        <v>0</v>
      </c>
      <c r="I470" s="21">
        <v>0</v>
      </c>
      <c r="J470" s="21">
        <v>163.2891</v>
      </c>
      <c r="K470" s="21">
        <v>0</v>
      </c>
      <c r="L470" s="21">
        <v>0</v>
      </c>
      <c r="M470" s="21">
        <v>633.7726</v>
      </c>
      <c r="N470" s="21">
        <v>6434.9178</v>
      </c>
      <c r="O470" s="22">
        <f t="shared" si="163"/>
        <v>39127.4613</v>
      </c>
    </row>
    <row r="471" spans="2:15" ht="12" customHeight="1">
      <c r="B471" s="36"/>
      <c r="C471" s="40" t="s">
        <v>46</v>
      </c>
      <c r="D471" s="21">
        <v>24441.9758</v>
      </c>
      <c r="E471" s="21">
        <v>3292.0636</v>
      </c>
      <c r="F471" s="21">
        <v>152.4541</v>
      </c>
      <c r="G471" s="21">
        <v>0</v>
      </c>
      <c r="H471" s="21">
        <v>0</v>
      </c>
      <c r="I471" s="21">
        <v>0</v>
      </c>
      <c r="J471" s="21">
        <v>24411.9397</v>
      </c>
      <c r="K471" s="21">
        <v>509.4303</v>
      </c>
      <c r="L471" s="21">
        <v>0</v>
      </c>
      <c r="M471" s="21">
        <v>3339.9552</v>
      </c>
      <c r="N471" s="21">
        <v>623.544</v>
      </c>
      <c r="O471" s="22">
        <f t="shared" si="163"/>
        <v>56771.3627</v>
      </c>
    </row>
    <row r="472" spans="2:15" ht="12" customHeight="1">
      <c r="B472" s="36"/>
      <c r="C472" s="40" t="s">
        <v>74</v>
      </c>
      <c r="D472" s="21">
        <v>2801.4384</v>
      </c>
      <c r="E472" s="21">
        <v>5951.3592</v>
      </c>
      <c r="F472" s="21">
        <v>1754.6163</v>
      </c>
      <c r="G472" s="21">
        <v>0</v>
      </c>
      <c r="H472" s="21">
        <v>0</v>
      </c>
      <c r="I472" s="21">
        <v>0</v>
      </c>
      <c r="J472" s="21">
        <v>356.0913</v>
      </c>
      <c r="K472" s="21">
        <v>0</v>
      </c>
      <c r="L472" s="21">
        <v>0</v>
      </c>
      <c r="M472" s="21">
        <v>145.2957</v>
      </c>
      <c r="N472" s="21">
        <v>4817.8059</v>
      </c>
      <c r="O472" s="22">
        <f t="shared" si="163"/>
        <v>15826.606800000001</v>
      </c>
    </row>
    <row r="473" spans="1:15" ht="12" customHeight="1">
      <c r="A473" s="18"/>
      <c r="B473" s="36" t="s">
        <v>75</v>
      </c>
      <c r="C473" s="40" t="s">
        <v>76</v>
      </c>
      <c r="D473" s="21">
        <v>10261.5409</v>
      </c>
      <c r="E473" s="21">
        <v>859.4639</v>
      </c>
      <c r="F473" s="21">
        <v>222.1868</v>
      </c>
      <c r="G473" s="21">
        <v>0</v>
      </c>
      <c r="H473" s="21">
        <v>0</v>
      </c>
      <c r="I473" s="21">
        <v>0</v>
      </c>
      <c r="J473" s="21">
        <v>93.576</v>
      </c>
      <c r="K473" s="21">
        <v>0</v>
      </c>
      <c r="L473" s="21">
        <v>0</v>
      </c>
      <c r="M473" s="21">
        <v>2762.8561</v>
      </c>
      <c r="N473" s="21">
        <v>17321.6277</v>
      </c>
      <c r="O473" s="22">
        <f t="shared" si="163"/>
        <v>31521.2514</v>
      </c>
    </row>
    <row r="474" spans="2:15" ht="12" customHeight="1">
      <c r="B474" s="36"/>
      <c r="C474" s="40" t="s">
        <v>77</v>
      </c>
      <c r="D474" s="21">
        <v>175.595</v>
      </c>
      <c r="E474" s="21">
        <v>16.8938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940.2343</v>
      </c>
      <c r="O474" s="22">
        <f t="shared" si="163"/>
        <v>1132.7231</v>
      </c>
    </row>
    <row r="475" spans="2:15" ht="12" customHeight="1">
      <c r="B475" s="36"/>
      <c r="C475" s="40" t="s">
        <v>78</v>
      </c>
      <c r="D475" s="21">
        <v>129.4267</v>
      </c>
      <c r="E475" s="21">
        <v>9.7013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572.9906</v>
      </c>
      <c r="O475" s="22">
        <f t="shared" si="163"/>
        <v>712.1186</v>
      </c>
    </row>
    <row r="476" spans="2:15" ht="12" customHeight="1">
      <c r="B476" s="36"/>
      <c r="C476" s="40" t="s">
        <v>47</v>
      </c>
      <c r="D476" s="21">
        <v>582.4924</v>
      </c>
      <c r="E476" s="21">
        <v>439.3057</v>
      </c>
      <c r="F476" s="21">
        <v>0</v>
      </c>
      <c r="G476" s="21">
        <v>0</v>
      </c>
      <c r="H476" s="21">
        <v>0</v>
      </c>
      <c r="I476" s="21">
        <v>0</v>
      </c>
      <c r="J476" s="21">
        <v>27.8167</v>
      </c>
      <c r="K476" s="21">
        <v>0</v>
      </c>
      <c r="L476" s="21">
        <v>0</v>
      </c>
      <c r="M476" s="21">
        <v>31.9382</v>
      </c>
      <c r="N476" s="21">
        <v>6458.1548</v>
      </c>
      <c r="O476" s="22">
        <f t="shared" si="163"/>
        <v>7539.7078</v>
      </c>
    </row>
    <row r="477" spans="2:15" ht="12" customHeight="1">
      <c r="B477" s="36"/>
      <c r="C477" s="40" t="s">
        <v>79</v>
      </c>
      <c r="D477" s="21">
        <v>33.8</v>
      </c>
      <c r="E477" s="21">
        <v>2763.3355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455.3641</v>
      </c>
      <c r="O477" s="22">
        <f t="shared" si="163"/>
        <v>3252.4996</v>
      </c>
    </row>
    <row r="478" spans="2:15" ht="12" customHeight="1">
      <c r="B478" s="36"/>
      <c r="C478" s="40" t="s">
        <v>48</v>
      </c>
      <c r="D478" s="21">
        <v>27769.5884</v>
      </c>
      <c r="E478" s="21">
        <v>5486.5506</v>
      </c>
      <c r="F478" s="21">
        <v>5283.9314</v>
      </c>
      <c r="G478" s="21">
        <v>4.6707</v>
      </c>
      <c r="H478" s="21">
        <v>780.0448</v>
      </c>
      <c r="I478" s="21">
        <v>0</v>
      </c>
      <c r="J478" s="21">
        <v>127.3404</v>
      </c>
      <c r="K478" s="21">
        <v>0</v>
      </c>
      <c r="L478" s="21">
        <v>0</v>
      </c>
      <c r="M478" s="21">
        <v>12488.6016</v>
      </c>
      <c r="N478" s="21">
        <v>44496.7427</v>
      </c>
      <c r="O478" s="22">
        <f t="shared" si="163"/>
        <v>96437.47060000002</v>
      </c>
    </row>
    <row r="479" spans="2:15" ht="12" customHeight="1">
      <c r="B479" s="36"/>
      <c r="C479" s="41" t="s">
        <v>62</v>
      </c>
      <c r="D479" s="21">
        <v>16.0426</v>
      </c>
      <c r="E479" s="21">
        <v>73.7778</v>
      </c>
      <c r="F479" s="21">
        <v>51.5356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25.442</v>
      </c>
      <c r="N479" s="21">
        <v>521.1524</v>
      </c>
      <c r="O479" s="22">
        <f t="shared" si="163"/>
        <v>687.9504</v>
      </c>
    </row>
    <row r="480" spans="2:15" ht="12" customHeight="1">
      <c r="B480" s="38"/>
      <c r="C480" s="42" t="s">
        <v>69</v>
      </c>
      <c r="D480" s="23">
        <f aca="true" t="shared" si="164" ref="D480:O480">SUM(D456:D479)</f>
        <v>749825.7816999999</v>
      </c>
      <c r="E480" s="23">
        <f t="shared" si="164"/>
        <v>163016.06019999995</v>
      </c>
      <c r="F480" s="23">
        <f t="shared" si="164"/>
        <v>82432.95559999999</v>
      </c>
      <c r="G480" s="23">
        <f t="shared" si="164"/>
        <v>391.38250000000005</v>
      </c>
      <c r="H480" s="23">
        <f t="shared" si="164"/>
        <v>1093.7974</v>
      </c>
      <c r="I480" s="23">
        <f t="shared" si="164"/>
        <v>0</v>
      </c>
      <c r="J480" s="23">
        <f t="shared" si="164"/>
        <v>138114.46219999998</v>
      </c>
      <c r="K480" s="23">
        <f t="shared" si="164"/>
        <v>1018.6448</v>
      </c>
      <c r="L480" s="23">
        <f t="shared" si="164"/>
        <v>0</v>
      </c>
      <c r="M480" s="23">
        <f t="shared" si="164"/>
        <v>73368.92189999997</v>
      </c>
      <c r="N480" s="23">
        <f t="shared" si="164"/>
        <v>229874.4865</v>
      </c>
      <c r="O480" s="24">
        <f t="shared" si="164"/>
        <v>1439136.4928</v>
      </c>
    </row>
    <row r="481" spans="2:15" ht="12" customHeight="1">
      <c r="B481" s="34"/>
      <c r="C481" s="43" t="s">
        <v>49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2">
        <f aca="true" t="shared" si="165" ref="O481:O496">SUM(D481:N481)</f>
        <v>0</v>
      </c>
    </row>
    <row r="482" spans="2:15" ht="12" customHeight="1">
      <c r="B482" s="36"/>
      <c r="C482" s="40" t="s">
        <v>50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2">
        <f t="shared" si="165"/>
        <v>0</v>
      </c>
    </row>
    <row r="483" spans="2:15" ht="12" customHeight="1">
      <c r="B483" s="36"/>
      <c r="C483" s="40" t="s">
        <v>51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2">
        <f t="shared" si="165"/>
        <v>0</v>
      </c>
    </row>
    <row r="484" spans="2:15" ht="12" customHeight="1">
      <c r="B484" s="36" t="s">
        <v>80</v>
      </c>
      <c r="C484" s="40" t="s">
        <v>81</v>
      </c>
      <c r="D484" s="21">
        <v>1237.6286</v>
      </c>
      <c r="E484" s="21">
        <v>559.1945</v>
      </c>
      <c r="F484" s="21">
        <v>1130.5949</v>
      </c>
      <c r="G484" s="21">
        <v>0</v>
      </c>
      <c r="H484" s="21">
        <v>29.9942</v>
      </c>
      <c r="I484" s="21">
        <v>287.2016</v>
      </c>
      <c r="J484" s="21">
        <v>0</v>
      </c>
      <c r="K484" s="21">
        <v>0</v>
      </c>
      <c r="L484" s="21">
        <v>0</v>
      </c>
      <c r="M484" s="21">
        <v>136.1185</v>
      </c>
      <c r="N484" s="21">
        <v>0</v>
      </c>
      <c r="O484" s="22">
        <f t="shared" si="165"/>
        <v>3380.7323</v>
      </c>
    </row>
    <row r="485" spans="2:15" ht="12" customHeight="1">
      <c r="B485" s="36"/>
      <c r="C485" s="40" t="s">
        <v>52</v>
      </c>
      <c r="D485" s="21">
        <v>0</v>
      </c>
      <c r="E485" s="21">
        <v>289.2529</v>
      </c>
      <c r="F485" s="21">
        <v>0</v>
      </c>
      <c r="G485" s="21">
        <v>0</v>
      </c>
      <c r="H485" s="21">
        <v>599.6862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2">
        <f t="shared" si="165"/>
        <v>888.9391</v>
      </c>
    </row>
    <row r="486" spans="1:15" ht="12" customHeight="1">
      <c r="A486" s="18"/>
      <c r="B486" s="36"/>
      <c r="C486" s="40" t="s">
        <v>53</v>
      </c>
      <c r="D486" s="21">
        <v>36423.9475</v>
      </c>
      <c r="E486" s="21">
        <v>0</v>
      </c>
      <c r="F486" s="21">
        <v>140.2926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2">
        <f t="shared" si="165"/>
        <v>36564.2401</v>
      </c>
    </row>
    <row r="487" spans="2:15" ht="12" customHeight="1">
      <c r="B487" s="36"/>
      <c r="C487" s="40" t="s">
        <v>54</v>
      </c>
      <c r="D487" s="21">
        <v>857.8586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558.6054</v>
      </c>
      <c r="N487" s="21">
        <v>0</v>
      </c>
      <c r="O487" s="22">
        <f t="shared" si="165"/>
        <v>1416.464</v>
      </c>
    </row>
    <row r="488" spans="2:15" ht="12" customHeight="1">
      <c r="B488" s="36"/>
      <c r="C488" s="40" t="s">
        <v>55</v>
      </c>
      <c r="D488" s="21">
        <v>13525.909</v>
      </c>
      <c r="E488" s="21">
        <v>0</v>
      </c>
      <c r="F488" s="21">
        <v>6343.1157</v>
      </c>
      <c r="G488" s="21">
        <v>0</v>
      </c>
      <c r="H488" s="21">
        <v>0</v>
      </c>
      <c r="I488" s="21">
        <v>0</v>
      </c>
      <c r="J488" s="21">
        <v>59.4346</v>
      </c>
      <c r="K488" s="21">
        <v>432.0074</v>
      </c>
      <c r="L488" s="21">
        <v>0</v>
      </c>
      <c r="M488" s="21">
        <v>0</v>
      </c>
      <c r="N488" s="21">
        <v>0</v>
      </c>
      <c r="O488" s="22">
        <f t="shared" si="165"/>
        <v>20360.4667</v>
      </c>
    </row>
    <row r="489" spans="2:15" ht="12" customHeight="1">
      <c r="B489" s="36" t="s">
        <v>82</v>
      </c>
      <c r="C489" s="40" t="s">
        <v>56</v>
      </c>
      <c r="D489" s="21">
        <v>64993.6596</v>
      </c>
      <c r="E489" s="21">
        <v>305.4454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2063.4139</v>
      </c>
      <c r="N489" s="21">
        <v>26412.0837</v>
      </c>
      <c r="O489" s="22">
        <f t="shared" si="165"/>
        <v>93774.6026</v>
      </c>
    </row>
    <row r="490" spans="2:15" ht="12" customHeight="1">
      <c r="B490" s="36"/>
      <c r="C490" s="40" t="s">
        <v>63</v>
      </c>
      <c r="D490" s="21">
        <v>4265.091</v>
      </c>
      <c r="E490" s="21">
        <v>0</v>
      </c>
      <c r="F490" s="21">
        <v>244.0531</v>
      </c>
      <c r="G490" s="21">
        <v>0</v>
      </c>
      <c r="H490" s="21">
        <v>0</v>
      </c>
      <c r="I490" s="21">
        <v>0</v>
      </c>
      <c r="J490" s="21">
        <v>1106.0897</v>
      </c>
      <c r="K490" s="21">
        <v>0</v>
      </c>
      <c r="L490" s="21">
        <v>0</v>
      </c>
      <c r="M490" s="21">
        <v>115.9528</v>
      </c>
      <c r="N490" s="21">
        <v>0</v>
      </c>
      <c r="O490" s="22">
        <f t="shared" si="165"/>
        <v>5731.1866</v>
      </c>
    </row>
    <row r="491" spans="2:15" ht="12" customHeight="1">
      <c r="B491" s="36"/>
      <c r="C491" s="40" t="s">
        <v>64</v>
      </c>
      <c r="D491" s="21">
        <v>1254.0447</v>
      </c>
      <c r="E491" s="21">
        <v>0</v>
      </c>
      <c r="F491" s="21">
        <v>0</v>
      </c>
      <c r="G491" s="21">
        <v>0</v>
      </c>
      <c r="H491" s="21">
        <v>599.397</v>
      </c>
      <c r="I491" s="21">
        <v>0</v>
      </c>
      <c r="J491" s="21">
        <v>0</v>
      </c>
      <c r="K491" s="21">
        <v>1835.9867</v>
      </c>
      <c r="L491" s="21">
        <v>0</v>
      </c>
      <c r="M491" s="21">
        <v>14.7104</v>
      </c>
      <c r="N491" s="21">
        <v>861.822</v>
      </c>
      <c r="O491" s="22">
        <f t="shared" si="165"/>
        <v>4565.9608</v>
      </c>
    </row>
    <row r="492" spans="2:15" ht="12" customHeight="1">
      <c r="B492" s="36"/>
      <c r="C492" s="40" t="s">
        <v>65</v>
      </c>
      <c r="D492" s="21">
        <v>0</v>
      </c>
      <c r="E492" s="21">
        <v>0</v>
      </c>
      <c r="F492" s="21">
        <v>5567.3242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4255.7024</v>
      </c>
      <c r="N492" s="21">
        <v>0</v>
      </c>
      <c r="O492" s="22">
        <f t="shared" si="165"/>
        <v>9823.026600000001</v>
      </c>
    </row>
    <row r="493" spans="2:15" ht="12" customHeight="1">
      <c r="B493" s="36"/>
      <c r="C493" s="40" t="s">
        <v>66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2">
        <f t="shared" si="165"/>
        <v>0</v>
      </c>
    </row>
    <row r="494" spans="2:15" ht="12" customHeight="1">
      <c r="B494" s="36" t="s">
        <v>83</v>
      </c>
      <c r="C494" s="40" t="s">
        <v>57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2">
        <f t="shared" si="165"/>
        <v>0</v>
      </c>
    </row>
    <row r="495" spans="2:15" ht="12" customHeight="1">
      <c r="B495" s="36"/>
      <c r="C495" s="40" t="s">
        <v>96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2">
        <f t="shared" si="165"/>
        <v>0</v>
      </c>
    </row>
    <row r="496" spans="2:15" ht="12" customHeight="1">
      <c r="B496" s="36"/>
      <c r="C496" s="41" t="s">
        <v>58</v>
      </c>
      <c r="D496" s="25">
        <v>0</v>
      </c>
      <c r="E496" s="25">
        <v>324.079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25.7887</v>
      </c>
      <c r="O496" s="26">
        <f t="shared" si="165"/>
        <v>349.8677</v>
      </c>
    </row>
    <row r="497" spans="2:15" ht="12" customHeight="1">
      <c r="B497" s="38"/>
      <c r="C497" s="44" t="s">
        <v>69</v>
      </c>
      <c r="D497" s="25">
        <f aca="true" t="shared" si="166" ref="D497:O497">SUM(D481:D496)</f>
        <v>122558.13900000001</v>
      </c>
      <c r="E497" s="25">
        <f t="shared" si="166"/>
        <v>1477.9718</v>
      </c>
      <c r="F497" s="25">
        <f t="shared" si="166"/>
        <v>13425.3805</v>
      </c>
      <c r="G497" s="25">
        <f t="shared" si="166"/>
        <v>0</v>
      </c>
      <c r="H497" s="25">
        <f t="shared" si="166"/>
        <v>1229.0774000000001</v>
      </c>
      <c r="I497" s="25">
        <f t="shared" si="166"/>
        <v>287.2016</v>
      </c>
      <c r="J497" s="25">
        <f t="shared" si="166"/>
        <v>1165.5243</v>
      </c>
      <c r="K497" s="25">
        <f t="shared" si="166"/>
        <v>2267.9941</v>
      </c>
      <c r="L497" s="25">
        <f t="shared" si="166"/>
        <v>0</v>
      </c>
      <c r="M497" s="25">
        <f t="shared" si="166"/>
        <v>7144.5034</v>
      </c>
      <c r="N497" s="25">
        <f t="shared" si="166"/>
        <v>27299.6944</v>
      </c>
      <c r="O497" s="26">
        <f t="shared" si="166"/>
        <v>176855.4865</v>
      </c>
    </row>
    <row r="498" spans="2:15" ht="12" customHeight="1">
      <c r="B498" s="36"/>
      <c r="C498" s="37" t="s">
        <v>84</v>
      </c>
      <c r="D498" s="19">
        <v>192893.8489</v>
      </c>
      <c r="E498" s="19">
        <v>20815.5153</v>
      </c>
      <c r="F498" s="19">
        <v>18592.2525</v>
      </c>
      <c r="G498" s="19">
        <v>561.6261</v>
      </c>
      <c r="H498" s="19">
        <v>16819.0572</v>
      </c>
      <c r="I498" s="19">
        <v>0</v>
      </c>
      <c r="J498" s="19">
        <v>274.3005</v>
      </c>
      <c r="K498" s="19">
        <v>0</v>
      </c>
      <c r="L498" s="19">
        <v>0</v>
      </c>
      <c r="M498" s="19">
        <v>3023.2409</v>
      </c>
      <c r="N498" s="19">
        <v>67104.3189</v>
      </c>
      <c r="O498" s="20">
        <f aca="true" t="shared" si="167" ref="O498:O504">SUM(D498:N498)</f>
        <v>320084.16030000005</v>
      </c>
    </row>
    <row r="499" spans="1:15" ht="12" customHeight="1">
      <c r="A499" s="18"/>
      <c r="B499" s="36" t="s">
        <v>85</v>
      </c>
      <c r="C499" s="37" t="s">
        <v>86</v>
      </c>
      <c r="D499" s="21">
        <v>47193.6738</v>
      </c>
      <c r="E499" s="21">
        <v>3018.1034</v>
      </c>
      <c r="F499" s="21">
        <v>3853.0801</v>
      </c>
      <c r="G499" s="21">
        <v>6.2007</v>
      </c>
      <c r="H499" s="21">
        <v>3567.0928</v>
      </c>
      <c r="I499" s="21">
        <v>0</v>
      </c>
      <c r="J499" s="21">
        <v>1194.5322</v>
      </c>
      <c r="K499" s="21">
        <v>0</v>
      </c>
      <c r="L499" s="21">
        <v>0</v>
      </c>
      <c r="M499" s="21">
        <v>683.7587</v>
      </c>
      <c r="N499" s="21">
        <v>1322.8467</v>
      </c>
      <c r="O499" s="22">
        <f t="shared" si="167"/>
        <v>60839.2884</v>
      </c>
    </row>
    <row r="500" spans="2:15" ht="12" customHeight="1">
      <c r="B500" s="36"/>
      <c r="C500" s="37" t="s">
        <v>87</v>
      </c>
      <c r="D500" s="21">
        <v>24867.5534</v>
      </c>
      <c r="E500" s="21">
        <v>543.837</v>
      </c>
      <c r="F500" s="21">
        <v>112.8815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200.8624</v>
      </c>
      <c r="N500" s="21">
        <v>50030.3213</v>
      </c>
      <c r="O500" s="22">
        <f t="shared" si="167"/>
        <v>75755.4556</v>
      </c>
    </row>
    <row r="501" spans="2:15" ht="12" customHeight="1">
      <c r="B501" s="36" t="s">
        <v>88</v>
      </c>
      <c r="C501" s="37" t="s">
        <v>89</v>
      </c>
      <c r="D501" s="21">
        <v>297.145</v>
      </c>
      <c r="E501" s="21">
        <v>49.448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2730.8737</v>
      </c>
      <c r="O501" s="22">
        <f t="shared" si="167"/>
        <v>3077.4667</v>
      </c>
    </row>
    <row r="502" spans="2:15" ht="12" customHeight="1">
      <c r="B502" s="36"/>
      <c r="C502" s="37" t="s">
        <v>90</v>
      </c>
      <c r="D502" s="21">
        <v>4371.9169</v>
      </c>
      <c r="E502" s="21">
        <v>0</v>
      </c>
      <c r="F502" s="21">
        <v>342.4514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2147.5987</v>
      </c>
      <c r="O502" s="22">
        <f t="shared" si="167"/>
        <v>6861.967000000001</v>
      </c>
    </row>
    <row r="503" spans="2:15" ht="12" customHeight="1">
      <c r="B503" s="36" t="s">
        <v>75</v>
      </c>
      <c r="C503" s="37" t="s">
        <v>91</v>
      </c>
      <c r="D503" s="21">
        <v>153.94</v>
      </c>
      <c r="E503" s="21">
        <v>0</v>
      </c>
      <c r="F503" s="21">
        <v>48.75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2">
        <f t="shared" si="167"/>
        <v>202.69</v>
      </c>
    </row>
    <row r="504" spans="2:15" ht="12" customHeight="1">
      <c r="B504" s="36"/>
      <c r="C504" s="45" t="s">
        <v>92</v>
      </c>
      <c r="D504" s="25">
        <v>1902.8031</v>
      </c>
      <c r="E504" s="25">
        <v>1431.8967</v>
      </c>
      <c r="F504" s="25">
        <v>202.016</v>
      </c>
      <c r="G504" s="25">
        <v>17.1734</v>
      </c>
      <c r="H504" s="25">
        <v>0</v>
      </c>
      <c r="I504" s="25">
        <v>189.3881</v>
      </c>
      <c r="J504" s="25">
        <v>0</v>
      </c>
      <c r="K504" s="25">
        <v>0</v>
      </c>
      <c r="L504" s="25">
        <v>0</v>
      </c>
      <c r="M504" s="25">
        <v>0</v>
      </c>
      <c r="N504" s="25">
        <v>1097.9377</v>
      </c>
      <c r="O504" s="26">
        <f t="shared" si="167"/>
        <v>4841.215</v>
      </c>
    </row>
    <row r="505" spans="2:15" ht="12" customHeight="1">
      <c r="B505" s="38"/>
      <c r="C505" s="44" t="s">
        <v>69</v>
      </c>
      <c r="D505" s="23">
        <f aca="true" t="shared" si="168" ref="D505:O505">SUM(D498:D504)</f>
        <v>271680.88110000006</v>
      </c>
      <c r="E505" s="23">
        <f t="shared" si="168"/>
        <v>25858.8004</v>
      </c>
      <c r="F505" s="23">
        <f t="shared" si="168"/>
        <v>23151.4315</v>
      </c>
      <c r="G505" s="23">
        <f t="shared" si="168"/>
        <v>585.0002</v>
      </c>
      <c r="H505" s="23">
        <f t="shared" si="168"/>
        <v>20386.149999999998</v>
      </c>
      <c r="I505" s="23">
        <f t="shared" si="168"/>
        <v>189.3881</v>
      </c>
      <c r="J505" s="23">
        <f t="shared" si="168"/>
        <v>1468.8327000000002</v>
      </c>
      <c r="K505" s="23">
        <f t="shared" si="168"/>
        <v>0</v>
      </c>
      <c r="L505" s="23">
        <f t="shared" si="168"/>
        <v>0</v>
      </c>
      <c r="M505" s="23">
        <f t="shared" si="168"/>
        <v>3907.8619999999996</v>
      </c>
      <c r="N505" s="23">
        <f t="shared" si="168"/>
        <v>124433.89699999998</v>
      </c>
      <c r="O505" s="24">
        <f t="shared" si="168"/>
        <v>471662.2430000001</v>
      </c>
    </row>
    <row r="506" spans="2:15" ht="12" customHeight="1">
      <c r="B506" s="56" t="s">
        <v>93</v>
      </c>
      <c r="C506" s="57"/>
      <c r="D506" s="27">
        <f aca="true" t="shared" si="169" ref="D506:O506">+D455+D480+D497+D505</f>
        <v>1169842.6672999999</v>
      </c>
      <c r="E506" s="27">
        <f t="shared" si="169"/>
        <v>190372.63239999994</v>
      </c>
      <c r="F506" s="27">
        <f t="shared" si="169"/>
        <v>119009.76759999999</v>
      </c>
      <c r="G506" s="27">
        <f t="shared" si="169"/>
        <v>976.3827</v>
      </c>
      <c r="H506" s="27">
        <f t="shared" si="169"/>
        <v>22709.0248</v>
      </c>
      <c r="I506" s="28">
        <f t="shared" si="169"/>
        <v>476.5897</v>
      </c>
      <c r="J506" s="27">
        <f t="shared" si="169"/>
        <v>147143.98689999996</v>
      </c>
      <c r="K506" s="27">
        <f t="shared" si="169"/>
        <v>3286.6389</v>
      </c>
      <c r="L506" s="27">
        <f t="shared" si="169"/>
        <v>0</v>
      </c>
      <c r="M506" s="27">
        <f t="shared" si="169"/>
        <v>84454.29799999997</v>
      </c>
      <c r="N506" s="27">
        <f t="shared" si="169"/>
        <v>384520.8484</v>
      </c>
      <c r="O506" s="29">
        <f t="shared" si="169"/>
        <v>2122792.8367000003</v>
      </c>
    </row>
    <row r="507" ht="12" customHeight="1"/>
    <row r="508" spans="2:59" ht="13.5" customHeight="1">
      <c r="B508" s="12"/>
      <c r="C508" s="13" t="s">
        <v>15</v>
      </c>
      <c r="D508" s="46" t="s">
        <v>24</v>
      </c>
      <c r="E508" s="47"/>
      <c r="H508" s="3"/>
      <c r="BF508" s="6"/>
      <c r="BG508" s="3"/>
    </row>
    <row r="509" spans="3:59" ht="13.5" customHeight="1">
      <c r="C509" s="8"/>
      <c r="O509" s="7" t="str">
        <f>$O$5</f>
        <v>(３日間調査　単位：トン）</v>
      </c>
      <c r="BG509" s="3"/>
    </row>
    <row r="510" spans="2:15" s="11" customFormat="1" ht="15.75" customHeight="1">
      <c r="B510" s="9"/>
      <c r="C510" s="10" t="s">
        <v>6</v>
      </c>
      <c r="D510" s="48" t="s">
        <v>10</v>
      </c>
      <c r="E510" s="48" t="s">
        <v>1</v>
      </c>
      <c r="F510" s="48" t="s">
        <v>5</v>
      </c>
      <c r="G510" s="48" t="s">
        <v>2</v>
      </c>
      <c r="H510" s="54" t="s">
        <v>8</v>
      </c>
      <c r="I510" s="50" t="s">
        <v>3</v>
      </c>
      <c r="J510" s="50" t="s">
        <v>4</v>
      </c>
      <c r="K510" s="55" t="s">
        <v>9</v>
      </c>
      <c r="L510" s="50" t="s">
        <v>11</v>
      </c>
      <c r="M510" s="50" t="s">
        <v>12</v>
      </c>
      <c r="N510" s="50" t="s">
        <v>13</v>
      </c>
      <c r="O510" s="52" t="s">
        <v>14</v>
      </c>
    </row>
    <row r="511" spans="2:15" s="11" customFormat="1" ht="15.75" customHeight="1">
      <c r="B511" s="32" t="s">
        <v>7</v>
      </c>
      <c r="C511" s="33"/>
      <c r="D511" s="49"/>
      <c r="E511" s="49"/>
      <c r="F511" s="49"/>
      <c r="G511" s="49"/>
      <c r="H511" s="49"/>
      <c r="I511" s="51"/>
      <c r="J511" s="51"/>
      <c r="K511" s="51"/>
      <c r="L511" s="51"/>
      <c r="M511" s="51"/>
      <c r="N511" s="51"/>
      <c r="O511" s="53"/>
    </row>
    <row r="512" spans="2:15" ht="12" customHeight="1">
      <c r="B512" s="34"/>
      <c r="C512" s="35" t="s">
        <v>34</v>
      </c>
      <c r="D512" s="19">
        <f aca="true" t="shared" si="170" ref="D512:O512">SUM(D323,D386,D449)</f>
        <v>2152.2333</v>
      </c>
      <c r="E512" s="19">
        <f t="shared" si="170"/>
        <v>0</v>
      </c>
      <c r="F512" s="19">
        <f t="shared" si="170"/>
        <v>0</v>
      </c>
      <c r="G512" s="19">
        <f t="shared" si="170"/>
        <v>0</v>
      </c>
      <c r="H512" s="19">
        <f t="shared" si="170"/>
        <v>0</v>
      </c>
      <c r="I512" s="19">
        <f t="shared" si="170"/>
        <v>0</v>
      </c>
      <c r="J512" s="19">
        <f t="shared" si="170"/>
        <v>0</v>
      </c>
      <c r="K512" s="19">
        <f t="shared" si="170"/>
        <v>0</v>
      </c>
      <c r="L512" s="19">
        <f t="shared" si="170"/>
        <v>0</v>
      </c>
      <c r="M512" s="19">
        <f t="shared" si="170"/>
        <v>0</v>
      </c>
      <c r="N512" s="19">
        <f t="shared" si="170"/>
        <v>0</v>
      </c>
      <c r="O512" s="20">
        <f t="shared" si="170"/>
        <v>2152.2333</v>
      </c>
    </row>
    <row r="513" spans="2:15" ht="12" customHeight="1">
      <c r="B513" s="36" t="s">
        <v>67</v>
      </c>
      <c r="C513" s="37" t="s">
        <v>35</v>
      </c>
      <c r="D513" s="21">
        <f aca="true" t="shared" si="171" ref="D513:O513">SUM(D324,D387,D450)</f>
        <v>2982.303</v>
      </c>
      <c r="E513" s="21">
        <f t="shared" si="171"/>
        <v>0</v>
      </c>
      <c r="F513" s="21">
        <f t="shared" si="171"/>
        <v>0</v>
      </c>
      <c r="G513" s="21">
        <f t="shared" si="171"/>
        <v>0</v>
      </c>
      <c r="H513" s="21">
        <f t="shared" si="171"/>
        <v>0</v>
      </c>
      <c r="I513" s="21">
        <f t="shared" si="171"/>
        <v>0</v>
      </c>
      <c r="J513" s="21">
        <f t="shared" si="171"/>
        <v>0</v>
      </c>
      <c r="K513" s="21">
        <f t="shared" si="171"/>
        <v>0</v>
      </c>
      <c r="L513" s="21">
        <f t="shared" si="171"/>
        <v>0</v>
      </c>
      <c r="M513" s="21">
        <f t="shared" si="171"/>
        <v>0</v>
      </c>
      <c r="N513" s="21">
        <f t="shared" si="171"/>
        <v>0</v>
      </c>
      <c r="O513" s="22">
        <f t="shared" si="171"/>
        <v>2982.303</v>
      </c>
    </row>
    <row r="514" spans="2:15" ht="12" customHeight="1">
      <c r="B514" s="36"/>
      <c r="C514" s="37" t="s">
        <v>36</v>
      </c>
      <c r="D514" s="21">
        <f aca="true" t="shared" si="172" ref="D514:O514">SUM(D325,D388,D451)</f>
        <v>886.819</v>
      </c>
      <c r="E514" s="21">
        <f t="shared" si="172"/>
        <v>0</v>
      </c>
      <c r="F514" s="21">
        <f t="shared" si="172"/>
        <v>4.54</v>
      </c>
      <c r="G514" s="21">
        <f t="shared" si="172"/>
        <v>0</v>
      </c>
      <c r="H514" s="21">
        <f t="shared" si="172"/>
        <v>0</v>
      </c>
      <c r="I514" s="21">
        <f t="shared" si="172"/>
        <v>0</v>
      </c>
      <c r="J514" s="21">
        <f t="shared" si="172"/>
        <v>0</v>
      </c>
      <c r="K514" s="21">
        <f t="shared" si="172"/>
        <v>2.27</v>
      </c>
      <c r="L514" s="21">
        <f t="shared" si="172"/>
        <v>0</v>
      </c>
      <c r="M514" s="21">
        <f t="shared" si="172"/>
        <v>604.8348</v>
      </c>
      <c r="N514" s="21">
        <f t="shared" si="172"/>
        <v>0</v>
      </c>
      <c r="O514" s="22">
        <f t="shared" si="172"/>
        <v>1498.4638</v>
      </c>
    </row>
    <row r="515" spans="2:15" ht="12" customHeight="1">
      <c r="B515" s="36"/>
      <c r="C515" s="37" t="s">
        <v>94</v>
      </c>
      <c r="D515" s="21">
        <f aca="true" t="shared" si="173" ref="D515:O515">SUM(D326,D389,D452)</f>
        <v>269521.7427</v>
      </c>
      <c r="E515" s="21">
        <f t="shared" si="173"/>
        <v>24.2958</v>
      </c>
      <c r="F515" s="21">
        <f t="shared" si="173"/>
        <v>3809.543</v>
      </c>
      <c r="G515" s="21">
        <f t="shared" si="173"/>
        <v>6.2104</v>
      </c>
      <c r="H515" s="21">
        <f t="shared" si="173"/>
        <v>6.8135</v>
      </c>
      <c r="I515" s="21">
        <f t="shared" si="173"/>
        <v>0</v>
      </c>
      <c r="J515" s="21">
        <f t="shared" si="173"/>
        <v>327191.81</v>
      </c>
      <c r="K515" s="21">
        <f t="shared" si="173"/>
        <v>0</v>
      </c>
      <c r="L515" s="21">
        <f t="shared" si="173"/>
        <v>0</v>
      </c>
      <c r="M515" s="21">
        <f t="shared" si="173"/>
        <v>5787.6440999999995</v>
      </c>
      <c r="N515" s="21">
        <f t="shared" si="173"/>
        <v>236.5705</v>
      </c>
      <c r="O515" s="22">
        <f t="shared" si="173"/>
        <v>606584.63</v>
      </c>
    </row>
    <row r="516" spans="2:15" ht="12" customHeight="1">
      <c r="B516" s="36"/>
      <c r="C516" s="37" t="s">
        <v>37</v>
      </c>
      <c r="D516" s="21">
        <f aca="true" t="shared" si="174" ref="D516:O516">SUM(D327,D390,D453)</f>
        <v>221747.17480000004</v>
      </c>
      <c r="E516" s="21">
        <f t="shared" si="174"/>
        <v>2433.7413</v>
      </c>
      <c r="F516" s="21">
        <f t="shared" si="174"/>
        <v>3055.6624</v>
      </c>
      <c r="G516" s="21">
        <f t="shared" si="174"/>
        <v>1.5067</v>
      </c>
      <c r="H516" s="21">
        <f t="shared" si="174"/>
        <v>0</v>
      </c>
      <c r="I516" s="21">
        <f t="shared" si="174"/>
        <v>0</v>
      </c>
      <c r="J516" s="21">
        <f t="shared" si="174"/>
        <v>191539.04559999998</v>
      </c>
      <c r="K516" s="21">
        <f t="shared" si="174"/>
        <v>0</v>
      </c>
      <c r="L516" s="21">
        <f t="shared" si="174"/>
        <v>0</v>
      </c>
      <c r="M516" s="21">
        <f t="shared" si="174"/>
        <v>5356.3247</v>
      </c>
      <c r="N516" s="21">
        <f t="shared" si="174"/>
        <v>2676.2</v>
      </c>
      <c r="O516" s="22">
        <f t="shared" si="174"/>
        <v>426809.65549999994</v>
      </c>
    </row>
    <row r="517" spans="2:15" ht="12" customHeight="1">
      <c r="B517" s="36" t="s">
        <v>68</v>
      </c>
      <c r="C517" s="37" t="s">
        <v>38</v>
      </c>
      <c r="D517" s="21">
        <f aca="true" t="shared" si="175" ref="D517:O517">SUM(D328,D391,D454)</f>
        <v>1531.128</v>
      </c>
      <c r="E517" s="21">
        <f t="shared" si="175"/>
        <v>106.428</v>
      </c>
      <c r="F517" s="21">
        <f t="shared" si="175"/>
        <v>334.9568</v>
      </c>
      <c r="G517" s="21">
        <f t="shared" si="175"/>
        <v>12.9436</v>
      </c>
      <c r="H517" s="21">
        <f t="shared" si="175"/>
        <v>7.2808</v>
      </c>
      <c r="I517" s="21">
        <f t="shared" si="175"/>
        <v>0</v>
      </c>
      <c r="J517" s="21">
        <f t="shared" si="175"/>
        <v>71.6</v>
      </c>
      <c r="K517" s="21">
        <f t="shared" si="175"/>
        <v>0</v>
      </c>
      <c r="L517" s="21">
        <f t="shared" si="175"/>
        <v>0</v>
      </c>
      <c r="M517" s="21">
        <f t="shared" si="175"/>
        <v>175.8441</v>
      </c>
      <c r="N517" s="21">
        <f t="shared" si="175"/>
        <v>0</v>
      </c>
      <c r="O517" s="22">
        <f t="shared" si="175"/>
        <v>2240.1813</v>
      </c>
    </row>
    <row r="518" spans="2:15" ht="12" customHeight="1">
      <c r="B518" s="38"/>
      <c r="C518" s="39" t="s">
        <v>69</v>
      </c>
      <c r="D518" s="23">
        <f aca="true" t="shared" si="176" ref="D518:O518">SUM(D329,D392,D455)</f>
        <v>498821.40080000006</v>
      </c>
      <c r="E518" s="23">
        <f t="shared" si="176"/>
        <v>2564.4651000000003</v>
      </c>
      <c r="F518" s="23">
        <f t="shared" si="176"/>
        <v>7204.7022</v>
      </c>
      <c r="G518" s="23">
        <f t="shared" si="176"/>
        <v>20.6607</v>
      </c>
      <c r="H518" s="23">
        <f t="shared" si="176"/>
        <v>14.0943</v>
      </c>
      <c r="I518" s="23">
        <f t="shared" si="176"/>
        <v>0</v>
      </c>
      <c r="J518" s="23">
        <f t="shared" si="176"/>
        <v>518802.4556</v>
      </c>
      <c r="K518" s="23">
        <f t="shared" si="176"/>
        <v>2.27</v>
      </c>
      <c r="L518" s="23">
        <f t="shared" si="176"/>
        <v>0</v>
      </c>
      <c r="M518" s="23">
        <f t="shared" si="176"/>
        <v>11924.647700000001</v>
      </c>
      <c r="N518" s="23">
        <f t="shared" si="176"/>
        <v>2912.7704999999996</v>
      </c>
      <c r="O518" s="24">
        <f t="shared" si="176"/>
        <v>1042267.4668999999</v>
      </c>
    </row>
    <row r="519" spans="2:15" ht="12" customHeight="1">
      <c r="B519" s="36"/>
      <c r="C519" s="40" t="s">
        <v>39</v>
      </c>
      <c r="D519" s="21">
        <f aca="true" t="shared" si="177" ref="D519:O519">SUM(D330,D393,D456)</f>
        <v>247191.6813</v>
      </c>
      <c r="E519" s="21">
        <f t="shared" si="177"/>
        <v>154180.2239</v>
      </c>
      <c r="F519" s="21">
        <f t="shared" si="177"/>
        <v>98876.4692</v>
      </c>
      <c r="G519" s="21">
        <f t="shared" si="177"/>
        <v>54718.319299999996</v>
      </c>
      <c r="H519" s="21">
        <f t="shared" si="177"/>
        <v>90214.8831</v>
      </c>
      <c r="I519" s="21">
        <f t="shared" si="177"/>
        <v>6899.8091</v>
      </c>
      <c r="J519" s="21">
        <f t="shared" si="177"/>
        <v>0</v>
      </c>
      <c r="K519" s="21">
        <f t="shared" si="177"/>
        <v>420.2662</v>
      </c>
      <c r="L519" s="21">
        <f t="shared" si="177"/>
        <v>1256.5874000000001</v>
      </c>
      <c r="M519" s="21">
        <f t="shared" si="177"/>
        <v>76316.77859999999</v>
      </c>
      <c r="N519" s="21">
        <f t="shared" si="177"/>
        <v>3443.0166000000004</v>
      </c>
      <c r="O519" s="22">
        <f t="shared" si="177"/>
        <v>733518.0347000001</v>
      </c>
    </row>
    <row r="520" spans="2:15" ht="12" customHeight="1">
      <c r="B520" s="36"/>
      <c r="C520" s="40" t="s">
        <v>97</v>
      </c>
      <c r="D520" s="21">
        <f aca="true" t="shared" si="178" ref="D520:O520">SUM(D331,D394,D457)</f>
        <v>143276.8587</v>
      </c>
      <c r="E520" s="21">
        <f t="shared" si="178"/>
        <v>180154.0545</v>
      </c>
      <c r="F520" s="21">
        <f t="shared" si="178"/>
        <v>150041.51870000002</v>
      </c>
      <c r="G520" s="21">
        <f t="shared" si="178"/>
        <v>17167.938000000002</v>
      </c>
      <c r="H520" s="21">
        <f t="shared" si="178"/>
        <v>8312.1778</v>
      </c>
      <c r="I520" s="21">
        <f t="shared" si="178"/>
        <v>177.761</v>
      </c>
      <c r="J520" s="21">
        <f t="shared" si="178"/>
        <v>200.4198</v>
      </c>
      <c r="K520" s="21">
        <f t="shared" si="178"/>
        <v>304.9583</v>
      </c>
      <c r="L520" s="21">
        <f t="shared" si="178"/>
        <v>1351.3096</v>
      </c>
      <c r="M520" s="21">
        <f t="shared" si="178"/>
        <v>68260.7163</v>
      </c>
      <c r="N520" s="21">
        <f t="shared" si="178"/>
        <v>1271.638</v>
      </c>
      <c r="O520" s="22">
        <f t="shared" si="178"/>
        <v>570519.3507</v>
      </c>
    </row>
    <row r="521" spans="2:15" ht="12" customHeight="1">
      <c r="B521" s="36"/>
      <c r="C521" s="40" t="s">
        <v>59</v>
      </c>
      <c r="D521" s="21">
        <f aca="true" t="shared" si="179" ref="D521:O521">SUM(D332,D395,D458)</f>
        <v>20937.8767</v>
      </c>
      <c r="E521" s="21">
        <f t="shared" si="179"/>
        <v>8532.7647</v>
      </c>
      <c r="F521" s="21">
        <f t="shared" si="179"/>
        <v>1135.442</v>
      </c>
      <c r="G521" s="21">
        <f t="shared" si="179"/>
        <v>1805.5596</v>
      </c>
      <c r="H521" s="21">
        <f t="shared" si="179"/>
        <v>816.8775</v>
      </c>
      <c r="I521" s="21">
        <f t="shared" si="179"/>
        <v>26.383</v>
      </c>
      <c r="J521" s="21">
        <f t="shared" si="179"/>
        <v>182.8822</v>
      </c>
      <c r="K521" s="21">
        <f t="shared" si="179"/>
        <v>2.0199</v>
      </c>
      <c r="L521" s="21">
        <f t="shared" si="179"/>
        <v>50.9632</v>
      </c>
      <c r="M521" s="21">
        <f t="shared" si="179"/>
        <v>1625.8524</v>
      </c>
      <c r="N521" s="21">
        <f t="shared" si="179"/>
        <v>1679.8433</v>
      </c>
      <c r="O521" s="22">
        <f t="shared" si="179"/>
        <v>36796.4645</v>
      </c>
    </row>
    <row r="522" spans="2:15" ht="12" customHeight="1">
      <c r="B522" s="36"/>
      <c r="C522" s="40" t="s">
        <v>40</v>
      </c>
      <c r="D522" s="21">
        <f aca="true" t="shared" si="180" ref="D522:O522">SUM(D333,D396,D459)</f>
        <v>78487.5713</v>
      </c>
      <c r="E522" s="21">
        <f t="shared" si="180"/>
        <v>15823.6636</v>
      </c>
      <c r="F522" s="21">
        <f t="shared" si="180"/>
        <v>19249.089</v>
      </c>
      <c r="G522" s="21">
        <f t="shared" si="180"/>
        <v>3450.2023</v>
      </c>
      <c r="H522" s="21">
        <f t="shared" si="180"/>
        <v>681.2999</v>
      </c>
      <c r="I522" s="21">
        <f t="shared" si="180"/>
        <v>237.9761</v>
      </c>
      <c r="J522" s="21">
        <f t="shared" si="180"/>
        <v>53758.971900000004</v>
      </c>
      <c r="K522" s="21">
        <f t="shared" si="180"/>
        <v>0</v>
      </c>
      <c r="L522" s="21">
        <f t="shared" si="180"/>
        <v>20.661099999999998</v>
      </c>
      <c r="M522" s="21">
        <f t="shared" si="180"/>
        <v>4075.857</v>
      </c>
      <c r="N522" s="21">
        <f t="shared" si="180"/>
        <v>13.6215</v>
      </c>
      <c r="O522" s="22">
        <f t="shared" si="180"/>
        <v>175798.9137</v>
      </c>
    </row>
    <row r="523" spans="2:15" ht="12" customHeight="1">
      <c r="B523" s="36"/>
      <c r="C523" s="40" t="s">
        <v>41</v>
      </c>
      <c r="D523" s="21">
        <f aca="true" t="shared" si="181" ref="D523:O523">SUM(D334,D397,D460)</f>
        <v>5873.109</v>
      </c>
      <c r="E523" s="21">
        <f t="shared" si="181"/>
        <v>6307.6542</v>
      </c>
      <c r="F523" s="21">
        <f t="shared" si="181"/>
        <v>10791.5831</v>
      </c>
      <c r="G523" s="21">
        <f t="shared" si="181"/>
        <v>1570.4779</v>
      </c>
      <c r="H523" s="21">
        <f t="shared" si="181"/>
        <v>9267.132800000001</v>
      </c>
      <c r="I523" s="21">
        <f t="shared" si="181"/>
        <v>0</v>
      </c>
      <c r="J523" s="21">
        <f t="shared" si="181"/>
        <v>5479.2774</v>
      </c>
      <c r="K523" s="21">
        <f t="shared" si="181"/>
        <v>0</v>
      </c>
      <c r="L523" s="21">
        <f t="shared" si="181"/>
        <v>28.295499999999997</v>
      </c>
      <c r="M523" s="21">
        <f t="shared" si="181"/>
        <v>2691.3516</v>
      </c>
      <c r="N523" s="21">
        <f t="shared" si="181"/>
        <v>159.95420000000001</v>
      </c>
      <c r="O523" s="22">
        <f t="shared" si="181"/>
        <v>42168.835699999996</v>
      </c>
    </row>
    <row r="524" spans="2:15" ht="12" customHeight="1">
      <c r="B524" s="36" t="s">
        <v>70</v>
      </c>
      <c r="C524" s="40" t="s">
        <v>71</v>
      </c>
      <c r="D524" s="21">
        <f aca="true" t="shared" si="182" ref="D524:O524">SUM(D335,D398,D461)</f>
        <v>315470.2495</v>
      </c>
      <c r="E524" s="21">
        <f t="shared" si="182"/>
        <v>102528.98389999999</v>
      </c>
      <c r="F524" s="21">
        <f t="shared" si="182"/>
        <v>22964.45</v>
      </c>
      <c r="G524" s="21">
        <f t="shared" si="182"/>
        <v>8070.604600000001</v>
      </c>
      <c r="H524" s="21">
        <f t="shared" si="182"/>
        <v>4019.5647</v>
      </c>
      <c r="I524" s="21">
        <f t="shared" si="182"/>
        <v>186.7272</v>
      </c>
      <c r="J524" s="21">
        <f t="shared" si="182"/>
        <v>1847.454</v>
      </c>
      <c r="K524" s="21">
        <f t="shared" si="182"/>
        <v>253.6778</v>
      </c>
      <c r="L524" s="21">
        <f t="shared" si="182"/>
        <v>9.633000000000001</v>
      </c>
      <c r="M524" s="21">
        <f t="shared" si="182"/>
        <v>10895.8462</v>
      </c>
      <c r="N524" s="21">
        <f t="shared" si="182"/>
        <v>9004.9275</v>
      </c>
      <c r="O524" s="22">
        <f t="shared" si="182"/>
        <v>475252.1183999999</v>
      </c>
    </row>
    <row r="525" spans="2:15" ht="12" customHeight="1">
      <c r="B525" s="36"/>
      <c r="C525" s="40" t="s">
        <v>72</v>
      </c>
      <c r="D525" s="21">
        <f aca="true" t="shared" si="183" ref="D525:O525">SUM(D336,D399,D462)</f>
        <v>49973.685</v>
      </c>
      <c r="E525" s="21">
        <f t="shared" si="183"/>
        <v>22231.8212</v>
      </c>
      <c r="F525" s="21">
        <f t="shared" si="183"/>
        <v>20576.9395</v>
      </c>
      <c r="G525" s="21">
        <f t="shared" si="183"/>
        <v>1217.2027</v>
      </c>
      <c r="H525" s="21">
        <f t="shared" si="183"/>
        <v>24339.6084</v>
      </c>
      <c r="I525" s="21">
        <f t="shared" si="183"/>
        <v>3.288</v>
      </c>
      <c r="J525" s="21">
        <f t="shared" si="183"/>
        <v>0.1216</v>
      </c>
      <c r="K525" s="21">
        <f t="shared" si="183"/>
        <v>0</v>
      </c>
      <c r="L525" s="21">
        <f t="shared" si="183"/>
        <v>98.0093</v>
      </c>
      <c r="M525" s="21">
        <f t="shared" si="183"/>
        <v>17777.0372</v>
      </c>
      <c r="N525" s="21">
        <f t="shared" si="183"/>
        <v>1918.4083</v>
      </c>
      <c r="O525" s="22">
        <f t="shared" si="183"/>
        <v>138136.1212</v>
      </c>
    </row>
    <row r="526" spans="2:15" ht="12" customHeight="1">
      <c r="B526" s="36"/>
      <c r="C526" s="40" t="s">
        <v>60</v>
      </c>
      <c r="D526" s="21">
        <f aca="true" t="shared" si="184" ref="D526:O526">SUM(D337,D400,D463)</f>
        <v>443412.94800000003</v>
      </c>
      <c r="E526" s="21">
        <f t="shared" si="184"/>
        <v>157490.40230000002</v>
      </c>
      <c r="F526" s="21">
        <f t="shared" si="184"/>
        <v>53707.6994</v>
      </c>
      <c r="G526" s="21">
        <f t="shared" si="184"/>
        <v>9809.5586</v>
      </c>
      <c r="H526" s="21">
        <f t="shared" si="184"/>
        <v>3864.8134</v>
      </c>
      <c r="I526" s="21">
        <f t="shared" si="184"/>
        <v>202.4245</v>
      </c>
      <c r="J526" s="21">
        <f t="shared" si="184"/>
        <v>2738.0448</v>
      </c>
      <c r="K526" s="21">
        <f t="shared" si="184"/>
        <v>1280.6308999999999</v>
      </c>
      <c r="L526" s="21">
        <f t="shared" si="184"/>
        <v>616.7486</v>
      </c>
      <c r="M526" s="21">
        <f t="shared" si="184"/>
        <v>40772.297999999995</v>
      </c>
      <c r="N526" s="21">
        <f t="shared" si="184"/>
        <v>62567.1835</v>
      </c>
      <c r="O526" s="22">
        <f t="shared" si="184"/>
        <v>776462.752</v>
      </c>
    </row>
    <row r="527" spans="2:15" ht="12" customHeight="1">
      <c r="B527" s="36"/>
      <c r="C527" s="40" t="s">
        <v>98</v>
      </c>
      <c r="D527" s="21">
        <f aca="true" t="shared" si="185" ref="D527:O527">SUM(D338,D401,D464)</f>
        <v>44316.7307</v>
      </c>
      <c r="E527" s="21">
        <f t="shared" si="185"/>
        <v>7885.6201</v>
      </c>
      <c r="F527" s="21">
        <f t="shared" si="185"/>
        <v>46387.54</v>
      </c>
      <c r="G527" s="21">
        <f t="shared" si="185"/>
        <v>1483.2758</v>
      </c>
      <c r="H527" s="21">
        <f t="shared" si="185"/>
        <v>8984.4741</v>
      </c>
      <c r="I527" s="21">
        <f t="shared" si="185"/>
        <v>306.0586</v>
      </c>
      <c r="J527" s="21">
        <f t="shared" si="185"/>
        <v>260760.1017</v>
      </c>
      <c r="K527" s="21">
        <f t="shared" si="185"/>
        <v>0</v>
      </c>
      <c r="L527" s="21">
        <f t="shared" si="185"/>
        <v>0</v>
      </c>
      <c r="M527" s="21">
        <f t="shared" si="185"/>
        <v>90773.76990000001</v>
      </c>
      <c r="N527" s="21">
        <f t="shared" si="185"/>
        <v>171.6048</v>
      </c>
      <c r="O527" s="22">
        <f t="shared" si="185"/>
        <v>461069.1756999999</v>
      </c>
    </row>
    <row r="528" spans="2:15" ht="12" customHeight="1">
      <c r="B528" s="36"/>
      <c r="C528" s="40" t="s">
        <v>42</v>
      </c>
      <c r="D528" s="21">
        <f aca="true" t="shared" si="186" ref="D528:O528">SUM(D339,D402,D465)</f>
        <v>124535.49360000002</v>
      </c>
      <c r="E528" s="21">
        <f t="shared" si="186"/>
        <v>33377.0901</v>
      </c>
      <c r="F528" s="21">
        <f t="shared" si="186"/>
        <v>10304.3115</v>
      </c>
      <c r="G528" s="21">
        <f t="shared" si="186"/>
        <v>9113.054100000001</v>
      </c>
      <c r="H528" s="21">
        <f t="shared" si="186"/>
        <v>3185.9043</v>
      </c>
      <c r="I528" s="21">
        <f t="shared" si="186"/>
        <v>32.8594</v>
      </c>
      <c r="J528" s="21">
        <f t="shared" si="186"/>
        <v>6128.822</v>
      </c>
      <c r="K528" s="21">
        <f t="shared" si="186"/>
        <v>153.1399</v>
      </c>
      <c r="L528" s="21">
        <f t="shared" si="186"/>
        <v>16.2735</v>
      </c>
      <c r="M528" s="21">
        <f t="shared" si="186"/>
        <v>10009.6594</v>
      </c>
      <c r="N528" s="21">
        <f t="shared" si="186"/>
        <v>11936.735700000001</v>
      </c>
      <c r="O528" s="22">
        <f t="shared" si="186"/>
        <v>208793.34350000005</v>
      </c>
    </row>
    <row r="529" spans="2:15" ht="12" customHeight="1">
      <c r="B529" s="36"/>
      <c r="C529" s="40" t="s">
        <v>43</v>
      </c>
      <c r="D529" s="21">
        <f aca="true" t="shared" si="187" ref="D529:O529">SUM(D340,D403,D466)</f>
        <v>24565.058699999998</v>
      </c>
      <c r="E529" s="21">
        <f t="shared" si="187"/>
        <v>324984.42949999997</v>
      </c>
      <c r="F529" s="21">
        <f t="shared" si="187"/>
        <v>66069.73259999999</v>
      </c>
      <c r="G529" s="21">
        <f t="shared" si="187"/>
        <v>511.6863</v>
      </c>
      <c r="H529" s="21">
        <f t="shared" si="187"/>
        <v>160.1418</v>
      </c>
      <c r="I529" s="21">
        <f t="shared" si="187"/>
        <v>0</v>
      </c>
      <c r="J529" s="21">
        <f t="shared" si="187"/>
        <v>307.881</v>
      </c>
      <c r="K529" s="21">
        <f t="shared" si="187"/>
        <v>36.3117</v>
      </c>
      <c r="L529" s="21">
        <f t="shared" si="187"/>
        <v>2.2068</v>
      </c>
      <c r="M529" s="21">
        <f t="shared" si="187"/>
        <v>921.5746</v>
      </c>
      <c r="N529" s="21">
        <f t="shared" si="187"/>
        <v>8035.994500000001</v>
      </c>
      <c r="O529" s="22">
        <f t="shared" si="187"/>
        <v>425595.0175000001</v>
      </c>
    </row>
    <row r="530" spans="2:15" ht="12" customHeight="1">
      <c r="B530" s="36" t="s">
        <v>73</v>
      </c>
      <c r="C530" s="40" t="s">
        <v>95</v>
      </c>
      <c r="D530" s="21">
        <f aca="true" t="shared" si="188" ref="D530:O530">SUM(D341,D404,D467)</f>
        <v>376.7614</v>
      </c>
      <c r="E530" s="21">
        <f t="shared" si="188"/>
        <v>105.2292</v>
      </c>
      <c r="F530" s="21">
        <f t="shared" si="188"/>
        <v>104.82730000000001</v>
      </c>
      <c r="G530" s="21">
        <f t="shared" si="188"/>
        <v>126.779</v>
      </c>
      <c r="H530" s="21">
        <f t="shared" si="188"/>
        <v>91.2265</v>
      </c>
      <c r="I530" s="21">
        <f t="shared" si="188"/>
        <v>0</v>
      </c>
      <c r="J530" s="21">
        <f t="shared" si="188"/>
        <v>0</v>
      </c>
      <c r="K530" s="21">
        <f t="shared" si="188"/>
        <v>0</v>
      </c>
      <c r="L530" s="21">
        <f t="shared" si="188"/>
        <v>1.896</v>
      </c>
      <c r="M530" s="21">
        <f t="shared" si="188"/>
        <v>53.7008</v>
      </c>
      <c r="N530" s="21">
        <f t="shared" si="188"/>
        <v>0</v>
      </c>
      <c r="O530" s="22">
        <f t="shared" si="188"/>
        <v>860.4202</v>
      </c>
    </row>
    <row r="531" spans="2:15" ht="12" customHeight="1">
      <c r="B531" s="36"/>
      <c r="C531" s="40" t="s">
        <v>44</v>
      </c>
      <c r="D531" s="21">
        <f aca="true" t="shared" si="189" ref="D531:O531">SUM(D342,D405,D468)</f>
        <v>995399.8648999999</v>
      </c>
      <c r="E531" s="21">
        <f t="shared" si="189"/>
        <v>81124.2619</v>
      </c>
      <c r="F531" s="21">
        <f t="shared" si="189"/>
        <v>84179.2195</v>
      </c>
      <c r="G531" s="21">
        <f t="shared" si="189"/>
        <v>4908.3245</v>
      </c>
      <c r="H531" s="21">
        <f t="shared" si="189"/>
        <v>570.7381</v>
      </c>
      <c r="I531" s="21">
        <f t="shared" si="189"/>
        <v>0</v>
      </c>
      <c r="J531" s="21">
        <f t="shared" si="189"/>
        <v>1807472.2082000002</v>
      </c>
      <c r="K531" s="21">
        <f t="shared" si="189"/>
        <v>349.28430000000003</v>
      </c>
      <c r="L531" s="21">
        <f t="shared" si="189"/>
        <v>7.6782</v>
      </c>
      <c r="M531" s="21">
        <f t="shared" si="189"/>
        <v>79261.89199999999</v>
      </c>
      <c r="N531" s="21">
        <f t="shared" si="189"/>
        <v>54902.4453</v>
      </c>
      <c r="O531" s="22">
        <f t="shared" si="189"/>
        <v>3108175.9169</v>
      </c>
    </row>
    <row r="532" spans="2:15" ht="12" customHeight="1">
      <c r="B532" s="36"/>
      <c r="C532" s="40" t="s">
        <v>61</v>
      </c>
      <c r="D532" s="21">
        <f aca="true" t="shared" si="190" ref="D532:O532">SUM(D343,D406,D469)</f>
        <v>775110.6675</v>
      </c>
      <c r="E532" s="21">
        <f t="shared" si="190"/>
        <v>116945.10389999999</v>
      </c>
      <c r="F532" s="21">
        <f t="shared" si="190"/>
        <v>40331.014500000005</v>
      </c>
      <c r="G532" s="21">
        <f t="shared" si="190"/>
        <v>12853.6013</v>
      </c>
      <c r="H532" s="21">
        <f t="shared" si="190"/>
        <v>9.619299999999999</v>
      </c>
      <c r="I532" s="21">
        <f t="shared" si="190"/>
        <v>0</v>
      </c>
      <c r="J532" s="21">
        <f t="shared" si="190"/>
        <v>40792.6395</v>
      </c>
      <c r="K532" s="21">
        <f t="shared" si="190"/>
        <v>427.27500000000003</v>
      </c>
      <c r="L532" s="21">
        <f t="shared" si="190"/>
        <v>0.0139</v>
      </c>
      <c r="M532" s="21">
        <f t="shared" si="190"/>
        <v>51851.6413</v>
      </c>
      <c r="N532" s="21">
        <f t="shared" si="190"/>
        <v>34044.9058</v>
      </c>
      <c r="O532" s="22">
        <f t="shared" si="190"/>
        <v>1072366.4819999998</v>
      </c>
    </row>
    <row r="533" spans="2:15" ht="12" customHeight="1">
      <c r="B533" s="36"/>
      <c r="C533" s="40" t="s">
        <v>45</v>
      </c>
      <c r="D533" s="21">
        <f aca="true" t="shared" si="191" ref="D533:O533">SUM(D344,D407,D470)</f>
        <v>121555.6472</v>
      </c>
      <c r="E533" s="21">
        <f t="shared" si="191"/>
        <v>15150.0727</v>
      </c>
      <c r="F533" s="21">
        <f t="shared" si="191"/>
        <v>3527.8361000000004</v>
      </c>
      <c r="G533" s="21">
        <f t="shared" si="191"/>
        <v>305.529</v>
      </c>
      <c r="H533" s="21">
        <f t="shared" si="191"/>
        <v>171.3448</v>
      </c>
      <c r="I533" s="21">
        <f t="shared" si="191"/>
        <v>0</v>
      </c>
      <c r="J533" s="21">
        <f t="shared" si="191"/>
        <v>1444.7461</v>
      </c>
      <c r="K533" s="21">
        <f t="shared" si="191"/>
        <v>1190.7703</v>
      </c>
      <c r="L533" s="21">
        <f t="shared" si="191"/>
        <v>0.0912</v>
      </c>
      <c r="M533" s="21">
        <f t="shared" si="191"/>
        <v>2175.5135</v>
      </c>
      <c r="N533" s="21">
        <f t="shared" si="191"/>
        <v>15645.183</v>
      </c>
      <c r="O533" s="22">
        <f t="shared" si="191"/>
        <v>161166.7339</v>
      </c>
    </row>
    <row r="534" spans="2:15" ht="12" customHeight="1">
      <c r="B534" s="36"/>
      <c r="C534" s="40" t="s">
        <v>46</v>
      </c>
      <c r="D534" s="21">
        <f aca="true" t="shared" si="192" ref="D534:O534">SUM(D345,D408,D471)</f>
        <v>163711.21610000002</v>
      </c>
      <c r="E534" s="21">
        <f t="shared" si="192"/>
        <v>33052.7408</v>
      </c>
      <c r="F534" s="21">
        <f t="shared" si="192"/>
        <v>12850.9642</v>
      </c>
      <c r="G534" s="21">
        <f t="shared" si="192"/>
        <v>9214.8386</v>
      </c>
      <c r="H534" s="21">
        <f t="shared" si="192"/>
        <v>2624.2790999999997</v>
      </c>
      <c r="I534" s="21">
        <f t="shared" si="192"/>
        <v>0</v>
      </c>
      <c r="J534" s="21">
        <f t="shared" si="192"/>
        <v>105096.7785</v>
      </c>
      <c r="K534" s="21">
        <f t="shared" si="192"/>
        <v>559.5817999999999</v>
      </c>
      <c r="L534" s="21">
        <f t="shared" si="192"/>
        <v>28.0313</v>
      </c>
      <c r="M534" s="21">
        <f t="shared" si="192"/>
        <v>6366.5813</v>
      </c>
      <c r="N534" s="21">
        <f t="shared" si="192"/>
        <v>1226.2963</v>
      </c>
      <c r="O534" s="22">
        <f t="shared" si="192"/>
        <v>334731.30799999996</v>
      </c>
    </row>
    <row r="535" spans="2:15" ht="12" customHeight="1">
      <c r="B535" s="36"/>
      <c r="C535" s="40" t="s">
        <v>74</v>
      </c>
      <c r="D535" s="21">
        <f aca="true" t="shared" si="193" ref="D535:O535">SUM(D346,D409,D472)</f>
        <v>42724.5595</v>
      </c>
      <c r="E535" s="21">
        <f t="shared" si="193"/>
        <v>16776.0184</v>
      </c>
      <c r="F535" s="21">
        <f t="shared" si="193"/>
        <v>5955.6080999999995</v>
      </c>
      <c r="G535" s="21">
        <f t="shared" si="193"/>
        <v>1706.0264000000002</v>
      </c>
      <c r="H535" s="21">
        <f t="shared" si="193"/>
        <v>2059.6839</v>
      </c>
      <c r="I535" s="21">
        <f t="shared" si="193"/>
        <v>0</v>
      </c>
      <c r="J535" s="21">
        <f t="shared" si="193"/>
        <v>7145.9423</v>
      </c>
      <c r="K535" s="21">
        <f t="shared" si="193"/>
        <v>0.3754</v>
      </c>
      <c r="L535" s="21">
        <f t="shared" si="193"/>
        <v>0.4545</v>
      </c>
      <c r="M535" s="21">
        <f t="shared" si="193"/>
        <v>5868.4023</v>
      </c>
      <c r="N535" s="21">
        <f t="shared" si="193"/>
        <v>8334.1312</v>
      </c>
      <c r="O535" s="22">
        <f t="shared" si="193"/>
        <v>90571.20200000002</v>
      </c>
    </row>
    <row r="536" spans="2:15" ht="12" customHeight="1">
      <c r="B536" s="36" t="s">
        <v>75</v>
      </c>
      <c r="C536" s="40" t="s">
        <v>76</v>
      </c>
      <c r="D536" s="21">
        <f aca="true" t="shared" si="194" ref="D536:O536">SUM(D347,D410,D473)</f>
        <v>46347.7333</v>
      </c>
      <c r="E536" s="21">
        <f t="shared" si="194"/>
        <v>8176.3022</v>
      </c>
      <c r="F536" s="21">
        <f t="shared" si="194"/>
        <v>1537.0478999999998</v>
      </c>
      <c r="G536" s="21">
        <f t="shared" si="194"/>
        <v>1621.7229</v>
      </c>
      <c r="H536" s="21">
        <f t="shared" si="194"/>
        <v>888.3982000000001</v>
      </c>
      <c r="I536" s="21">
        <f t="shared" si="194"/>
        <v>0</v>
      </c>
      <c r="J536" s="21">
        <f t="shared" si="194"/>
        <v>1016.823</v>
      </c>
      <c r="K536" s="21">
        <f t="shared" si="194"/>
        <v>27.2765</v>
      </c>
      <c r="L536" s="21">
        <f t="shared" si="194"/>
        <v>1.1629</v>
      </c>
      <c r="M536" s="21">
        <f t="shared" si="194"/>
        <v>5253.5794</v>
      </c>
      <c r="N536" s="21">
        <f t="shared" si="194"/>
        <v>28440.794500000004</v>
      </c>
      <c r="O536" s="22">
        <f t="shared" si="194"/>
        <v>93310.8408</v>
      </c>
    </row>
    <row r="537" spans="2:15" ht="12" customHeight="1">
      <c r="B537" s="36"/>
      <c r="C537" s="40" t="s">
        <v>77</v>
      </c>
      <c r="D537" s="21">
        <f aca="true" t="shared" si="195" ref="D537:O537">SUM(D348,D411,D474)</f>
        <v>11363.614099999999</v>
      </c>
      <c r="E537" s="21">
        <f t="shared" si="195"/>
        <v>5662.9302</v>
      </c>
      <c r="F537" s="21">
        <f t="shared" si="195"/>
        <v>3221.8235</v>
      </c>
      <c r="G537" s="21">
        <f t="shared" si="195"/>
        <v>781.9753</v>
      </c>
      <c r="H537" s="21">
        <f t="shared" si="195"/>
        <v>209.6814</v>
      </c>
      <c r="I537" s="21">
        <f t="shared" si="195"/>
        <v>0</v>
      </c>
      <c r="J537" s="21">
        <f t="shared" si="195"/>
        <v>93.1833</v>
      </c>
      <c r="K537" s="21">
        <f t="shared" si="195"/>
        <v>12.3232</v>
      </c>
      <c r="L537" s="21">
        <f t="shared" si="195"/>
        <v>3.6813</v>
      </c>
      <c r="M537" s="21">
        <f t="shared" si="195"/>
        <v>2062.1539000000002</v>
      </c>
      <c r="N537" s="21">
        <f t="shared" si="195"/>
        <v>1930.3795999999998</v>
      </c>
      <c r="O537" s="22">
        <f t="shared" si="195"/>
        <v>25341.745799999997</v>
      </c>
    </row>
    <row r="538" spans="2:15" ht="12" customHeight="1">
      <c r="B538" s="36"/>
      <c r="C538" s="40" t="s">
        <v>78</v>
      </c>
      <c r="D538" s="21">
        <f aca="true" t="shared" si="196" ref="D538:O538">SUM(D349,D412,D475)</f>
        <v>15560.118600000002</v>
      </c>
      <c r="E538" s="21">
        <f t="shared" si="196"/>
        <v>3463.1074000000003</v>
      </c>
      <c r="F538" s="21">
        <f t="shared" si="196"/>
        <v>400.2655</v>
      </c>
      <c r="G538" s="21">
        <f t="shared" si="196"/>
        <v>140.1642</v>
      </c>
      <c r="H538" s="21">
        <f t="shared" si="196"/>
        <v>10.2698</v>
      </c>
      <c r="I538" s="21">
        <f t="shared" si="196"/>
        <v>0.47839999999999994</v>
      </c>
      <c r="J538" s="21">
        <f t="shared" si="196"/>
        <v>46.0944</v>
      </c>
      <c r="K538" s="21">
        <f t="shared" si="196"/>
        <v>158.4379</v>
      </c>
      <c r="L538" s="21">
        <f t="shared" si="196"/>
        <v>0.0258</v>
      </c>
      <c r="M538" s="21">
        <f t="shared" si="196"/>
        <v>1163.9566000000002</v>
      </c>
      <c r="N538" s="21">
        <f t="shared" si="196"/>
        <v>3346.8662</v>
      </c>
      <c r="O538" s="22">
        <f t="shared" si="196"/>
        <v>24289.784800000005</v>
      </c>
    </row>
    <row r="539" spans="2:15" ht="12" customHeight="1">
      <c r="B539" s="36"/>
      <c r="C539" s="40" t="s">
        <v>47</v>
      </c>
      <c r="D539" s="21">
        <f aca="true" t="shared" si="197" ref="D539:O539">SUM(D350,D413,D476)</f>
        <v>60005.1532</v>
      </c>
      <c r="E539" s="21">
        <f t="shared" si="197"/>
        <v>28319.8242</v>
      </c>
      <c r="F539" s="21">
        <f t="shared" si="197"/>
        <v>4887.4939</v>
      </c>
      <c r="G539" s="21">
        <f t="shared" si="197"/>
        <v>3554.7491999999997</v>
      </c>
      <c r="H539" s="21">
        <f t="shared" si="197"/>
        <v>1088.51</v>
      </c>
      <c r="I539" s="21">
        <f t="shared" si="197"/>
        <v>4.3476</v>
      </c>
      <c r="J539" s="21">
        <f t="shared" si="197"/>
        <v>3256.9005</v>
      </c>
      <c r="K539" s="21">
        <f t="shared" si="197"/>
        <v>396.3048</v>
      </c>
      <c r="L539" s="21">
        <f t="shared" si="197"/>
        <v>216.3219</v>
      </c>
      <c r="M539" s="21">
        <f t="shared" si="197"/>
        <v>6193.3506</v>
      </c>
      <c r="N539" s="21">
        <f t="shared" si="197"/>
        <v>16107.8238</v>
      </c>
      <c r="O539" s="22">
        <f t="shared" si="197"/>
        <v>124030.77970000003</v>
      </c>
    </row>
    <row r="540" spans="2:15" ht="12" customHeight="1">
      <c r="B540" s="36"/>
      <c r="C540" s="40" t="s">
        <v>79</v>
      </c>
      <c r="D540" s="21">
        <f aca="true" t="shared" si="198" ref="D540:O540">SUM(D351,D414,D477)</f>
        <v>4941.6621000000005</v>
      </c>
      <c r="E540" s="21">
        <f t="shared" si="198"/>
        <v>9249.615600000001</v>
      </c>
      <c r="F540" s="21">
        <f t="shared" si="198"/>
        <v>1744.3339</v>
      </c>
      <c r="G540" s="21">
        <f t="shared" si="198"/>
        <v>185.0456</v>
      </c>
      <c r="H540" s="21">
        <f t="shared" si="198"/>
        <v>62.5033</v>
      </c>
      <c r="I540" s="21">
        <f t="shared" si="198"/>
        <v>0</v>
      </c>
      <c r="J540" s="21">
        <f t="shared" si="198"/>
        <v>139.6415</v>
      </c>
      <c r="K540" s="21">
        <f t="shared" si="198"/>
        <v>24.3129</v>
      </c>
      <c r="L540" s="21">
        <f t="shared" si="198"/>
        <v>2.1359</v>
      </c>
      <c r="M540" s="21">
        <f t="shared" si="198"/>
        <v>1473.9694</v>
      </c>
      <c r="N540" s="21">
        <f t="shared" si="198"/>
        <v>1658.5804</v>
      </c>
      <c r="O540" s="22">
        <f t="shared" si="198"/>
        <v>19481.800600000002</v>
      </c>
    </row>
    <row r="541" spans="2:15" ht="12" customHeight="1">
      <c r="B541" s="36"/>
      <c r="C541" s="40" t="s">
        <v>48</v>
      </c>
      <c r="D541" s="21">
        <f aca="true" t="shared" si="199" ref="D541:O541">SUM(D352,D415,D478)</f>
        <v>382320.6859</v>
      </c>
      <c r="E541" s="21">
        <f t="shared" si="199"/>
        <v>43420.0837</v>
      </c>
      <c r="F541" s="21">
        <f t="shared" si="199"/>
        <v>9410.6996</v>
      </c>
      <c r="G541" s="21">
        <f t="shared" si="199"/>
        <v>667.9779</v>
      </c>
      <c r="H541" s="21">
        <f t="shared" si="199"/>
        <v>1483.1556999999998</v>
      </c>
      <c r="I541" s="21">
        <f t="shared" si="199"/>
        <v>0</v>
      </c>
      <c r="J541" s="21">
        <f t="shared" si="199"/>
        <v>176.79</v>
      </c>
      <c r="K541" s="21">
        <f t="shared" si="199"/>
        <v>5845.150799999999</v>
      </c>
      <c r="L541" s="21">
        <f t="shared" si="199"/>
        <v>51.6856</v>
      </c>
      <c r="M541" s="21">
        <f t="shared" si="199"/>
        <v>26358.4542</v>
      </c>
      <c r="N541" s="21">
        <f t="shared" si="199"/>
        <v>61096.3149</v>
      </c>
      <c r="O541" s="22">
        <f t="shared" si="199"/>
        <v>530830.9983</v>
      </c>
    </row>
    <row r="542" spans="2:15" ht="12" customHeight="1">
      <c r="B542" s="36"/>
      <c r="C542" s="41" t="s">
        <v>62</v>
      </c>
      <c r="D542" s="21">
        <f aca="true" t="shared" si="200" ref="D542:O542">SUM(D353,D416,D479)</f>
        <v>14902.2252</v>
      </c>
      <c r="E542" s="21">
        <f t="shared" si="200"/>
        <v>2695.7388</v>
      </c>
      <c r="F542" s="21">
        <f t="shared" si="200"/>
        <v>5382.969</v>
      </c>
      <c r="G542" s="21">
        <f t="shared" si="200"/>
        <v>2928.552</v>
      </c>
      <c r="H542" s="21">
        <f t="shared" si="200"/>
        <v>773.5187999999999</v>
      </c>
      <c r="I542" s="21">
        <f t="shared" si="200"/>
        <v>1.1144</v>
      </c>
      <c r="J542" s="21">
        <f t="shared" si="200"/>
        <v>3504.841</v>
      </c>
      <c r="K542" s="21">
        <f t="shared" si="200"/>
        <v>134.5778</v>
      </c>
      <c r="L542" s="21">
        <f t="shared" si="200"/>
        <v>66.9043</v>
      </c>
      <c r="M542" s="21">
        <f t="shared" si="200"/>
        <v>1357.6804</v>
      </c>
      <c r="N542" s="21">
        <f t="shared" si="200"/>
        <v>659.8050999999999</v>
      </c>
      <c r="O542" s="22">
        <f t="shared" si="200"/>
        <v>32407.9268</v>
      </c>
    </row>
    <row r="543" spans="2:15" ht="12" customHeight="1">
      <c r="B543" s="38"/>
      <c r="C543" s="42" t="s">
        <v>69</v>
      </c>
      <c r="D543" s="23">
        <f aca="true" t="shared" si="201" ref="D543:O543">SUM(D354,D417,D480)</f>
        <v>4132361.1715</v>
      </c>
      <c r="E543" s="23">
        <f t="shared" si="201"/>
        <v>1377637.7369999997</v>
      </c>
      <c r="F543" s="23">
        <f t="shared" si="201"/>
        <v>673638.8779999999</v>
      </c>
      <c r="G543" s="23">
        <f t="shared" si="201"/>
        <v>147913.16509999998</v>
      </c>
      <c r="H543" s="23">
        <f t="shared" si="201"/>
        <v>163889.80670000004</v>
      </c>
      <c r="I543" s="23">
        <f t="shared" si="201"/>
        <v>8079.2273</v>
      </c>
      <c r="J543" s="23">
        <f t="shared" si="201"/>
        <v>2301590.5646999995</v>
      </c>
      <c r="K543" s="23">
        <f t="shared" si="201"/>
        <v>11576.675399999998</v>
      </c>
      <c r="L543" s="23">
        <f t="shared" si="201"/>
        <v>3830.7708</v>
      </c>
      <c r="M543" s="23">
        <f t="shared" si="201"/>
        <v>513561.61689999996</v>
      </c>
      <c r="N543" s="23">
        <f t="shared" si="201"/>
        <v>327596.454</v>
      </c>
      <c r="O543" s="24">
        <f t="shared" si="201"/>
        <v>9661676.0674</v>
      </c>
    </row>
    <row r="544" spans="2:15" ht="12" customHeight="1">
      <c r="B544" s="34"/>
      <c r="C544" s="43" t="s">
        <v>49</v>
      </c>
      <c r="D544" s="21">
        <f aca="true" t="shared" si="202" ref="D544:O544">SUM(D355,D418,D481)</f>
        <v>750.7753</v>
      </c>
      <c r="E544" s="21">
        <f t="shared" si="202"/>
        <v>8.563500000000001</v>
      </c>
      <c r="F544" s="21">
        <f t="shared" si="202"/>
        <v>0</v>
      </c>
      <c r="G544" s="21">
        <f t="shared" si="202"/>
        <v>17.1065</v>
      </c>
      <c r="H544" s="21">
        <f t="shared" si="202"/>
        <v>170.3184</v>
      </c>
      <c r="I544" s="21">
        <f t="shared" si="202"/>
        <v>0</v>
      </c>
      <c r="J544" s="21">
        <f t="shared" si="202"/>
        <v>2.4135</v>
      </c>
      <c r="K544" s="21">
        <f t="shared" si="202"/>
        <v>0</v>
      </c>
      <c r="L544" s="21">
        <f t="shared" si="202"/>
        <v>8.6891</v>
      </c>
      <c r="M544" s="21">
        <f t="shared" si="202"/>
        <v>76.7788</v>
      </c>
      <c r="N544" s="21">
        <f t="shared" si="202"/>
        <v>0.3022</v>
      </c>
      <c r="O544" s="22">
        <f t="shared" si="202"/>
        <v>1034.9473</v>
      </c>
    </row>
    <row r="545" spans="2:15" ht="12" customHeight="1">
      <c r="B545" s="36"/>
      <c r="C545" s="40" t="s">
        <v>50</v>
      </c>
      <c r="D545" s="21">
        <f aca="true" t="shared" si="203" ref="D545:O545">SUM(D356,D419,D482)</f>
        <v>188.235</v>
      </c>
      <c r="E545" s="21">
        <f t="shared" si="203"/>
        <v>82.5887</v>
      </c>
      <c r="F545" s="21">
        <f t="shared" si="203"/>
        <v>26.0291</v>
      </c>
      <c r="G545" s="21">
        <f t="shared" si="203"/>
        <v>235.5891</v>
      </c>
      <c r="H545" s="21">
        <f t="shared" si="203"/>
        <v>1474.8321</v>
      </c>
      <c r="I545" s="21">
        <f t="shared" si="203"/>
        <v>0</v>
      </c>
      <c r="J545" s="21">
        <f t="shared" si="203"/>
        <v>0</v>
      </c>
      <c r="K545" s="21">
        <f t="shared" si="203"/>
        <v>0</v>
      </c>
      <c r="L545" s="21">
        <f t="shared" si="203"/>
        <v>0.0463</v>
      </c>
      <c r="M545" s="21">
        <f t="shared" si="203"/>
        <v>22.5831</v>
      </c>
      <c r="N545" s="21">
        <f t="shared" si="203"/>
        <v>75.2096</v>
      </c>
      <c r="O545" s="22">
        <f t="shared" si="203"/>
        <v>2105.113</v>
      </c>
    </row>
    <row r="546" spans="2:15" ht="12" customHeight="1">
      <c r="B546" s="36"/>
      <c r="C546" s="40" t="s">
        <v>51</v>
      </c>
      <c r="D546" s="21">
        <f aca="true" t="shared" si="204" ref="D546:O546">SUM(D357,D420,D483)</f>
        <v>269.01</v>
      </c>
      <c r="E546" s="21">
        <f t="shared" si="204"/>
        <v>4653.3672</v>
      </c>
      <c r="F546" s="21">
        <f t="shared" si="204"/>
        <v>380.1606</v>
      </c>
      <c r="G546" s="21">
        <f t="shared" si="204"/>
        <v>2943.1534</v>
      </c>
      <c r="H546" s="21">
        <f t="shared" si="204"/>
        <v>5536.1005000000005</v>
      </c>
      <c r="I546" s="21">
        <f t="shared" si="204"/>
        <v>4.1904</v>
      </c>
      <c r="J546" s="21">
        <f t="shared" si="204"/>
        <v>1.5454</v>
      </c>
      <c r="K546" s="21">
        <f t="shared" si="204"/>
        <v>0</v>
      </c>
      <c r="L546" s="21">
        <f t="shared" si="204"/>
        <v>68.9399</v>
      </c>
      <c r="M546" s="21">
        <f t="shared" si="204"/>
        <v>1191.1963</v>
      </c>
      <c r="N546" s="21">
        <f t="shared" si="204"/>
        <v>42.4057</v>
      </c>
      <c r="O546" s="22">
        <f t="shared" si="204"/>
        <v>15090.0694</v>
      </c>
    </row>
    <row r="547" spans="2:15" ht="12" customHeight="1">
      <c r="B547" s="36" t="s">
        <v>80</v>
      </c>
      <c r="C547" s="40" t="s">
        <v>81</v>
      </c>
      <c r="D547" s="21">
        <f aca="true" t="shared" si="205" ref="D547:O547">SUM(D358,D421,D484)</f>
        <v>30190.3688</v>
      </c>
      <c r="E547" s="21">
        <f t="shared" si="205"/>
        <v>41986.974799999996</v>
      </c>
      <c r="F547" s="21">
        <f t="shared" si="205"/>
        <v>47849.763999999996</v>
      </c>
      <c r="G547" s="21">
        <f t="shared" si="205"/>
        <v>14312.8501</v>
      </c>
      <c r="H547" s="21">
        <f t="shared" si="205"/>
        <v>49749.7685</v>
      </c>
      <c r="I547" s="21">
        <f t="shared" si="205"/>
        <v>26061.9745</v>
      </c>
      <c r="J547" s="21">
        <f t="shared" si="205"/>
        <v>0</v>
      </c>
      <c r="K547" s="21">
        <f t="shared" si="205"/>
        <v>0</v>
      </c>
      <c r="L547" s="21">
        <f t="shared" si="205"/>
        <v>115.58749999999999</v>
      </c>
      <c r="M547" s="21">
        <f t="shared" si="205"/>
        <v>25484.9522</v>
      </c>
      <c r="N547" s="21">
        <f t="shared" si="205"/>
        <v>296.3252</v>
      </c>
      <c r="O547" s="22">
        <f t="shared" si="205"/>
        <v>236048.5656</v>
      </c>
    </row>
    <row r="548" spans="2:15" ht="12" customHeight="1">
      <c r="B548" s="36"/>
      <c r="C548" s="40" t="s">
        <v>52</v>
      </c>
      <c r="D548" s="21">
        <f aca="true" t="shared" si="206" ref="D548:O548">SUM(D359,D422,D485)</f>
        <v>13258.2617</v>
      </c>
      <c r="E548" s="21">
        <f t="shared" si="206"/>
        <v>54908.924300000006</v>
      </c>
      <c r="F548" s="21">
        <f t="shared" si="206"/>
        <v>49147.326</v>
      </c>
      <c r="G548" s="21">
        <f t="shared" si="206"/>
        <v>12285.8792</v>
      </c>
      <c r="H548" s="21">
        <f t="shared" si="206"/>
        <v>109790.3103</v>
      </c>
      <c r="I548" s="21">
        <f t="shared" si="206"/>
        <v>54.566</v>
      </c>
      <c r="J548" s="21">
        <f t="shared" si="206"/>
        <v>0</v>
      </c>
      <c r="K548" s="21">
        <f t="shared" si="206"/>
        <v>0</v>
      </c>
      <c r="L548" s="21">
        <f t="shared" si="206"/>
        <v>638.5736999999999</v>
      </c>
      <c r="M548" s="21">
        <f t="shared" si="206"/>
        <v>31695.5994</v>
      </c>
      <c r="N548" s="21">
        <f t="shared" si="206"/>
        <v>0</v>
      </c>
      <c r="O548" s="22">
        <f t="shared" si="206"/>
        <v>271779.44060000003</v>
      </c>
    </row>
    <row r="549" spans="2:15" ht="12" customHeight="1">
      <c r="B549" s="36"/>
      <c r="C549" s="40" t="s">
        <v>53</v>
      </c>
      <c r="D549" s="21">
        <f aca="true" t="shared" si="207" ref="D549:O549">SUM(D360,D423,D486)</f>
        <v>90429.46040000001</v>
      </c>
      <c r="E549" s="21">
        <f t="shared" si="207"/>
        <v>19680.0328</v>
      </c>
      <c r="F549" s="21">
        <f t="shared" si="207"/>
        <v>46949.5675</v>
      </c>
      <c r="G549" s="21">
        <f t="shared" si="207"/>
        <v>12245.4941</v>
      </c>
      <c r="H549" s="21">
        <f t="shared" si="207"/>
        <v>11386.809000000001</v>
      </c>
      <c r="I549" s="21">
        <f t="shared" si="207"/>
        <v>0</v>
      </c>
      <c r="J549" s="21">
        <f t="shared" si="207"/>
        <v>295062.07879999996</v>
      </c>
      <c r="K549" s="21">
        <f t="shared" si="207"/>
        <v>0</v>
      </c>
      <c r="L549" s="21">
        <f t="shared" si="207"/>
        <v>0.0016</v>
      </c>
      <c r="M549" s="21">
        <f t="shared" si="207"/>
        <v>54824.2367</v>
      </c>
      <c r="N549" s="21">
        <f t="shared" si="207"/>
        <v>0</v>
      </c>
      <c r="O549" s="22">
        <f t="shared" si="207"/>
        <v>530577.6809</v>
      </c>
    </row>
    <row r="550" spans="2:15" ht="12" customHeight="1">
      <c r="B550" s="36"/>
      <c r="C550" s="40" t="s">
        <v>54</v>
      </c>
      <c r="D550" s="21">
        <f aca="true" t="shared" si="208" ref="D550:O550">SUM(D361,D424,D487)</f>
        <v>24906.132299999997</v>
      </c>
      <c r="E550" s="21">
        <f t="shared" si="208"/>
        <v>254.8281</v>
      </c>
      <c r="F550" s="21">
        <f t="shared" si="208"/>
        <v>3641.2383</v>
      </c>
      <c r="G550" s="21">
        <f t="shared" si="208"/>
        <v>1583.8853</v>
      </c>
      <c r="H550" s="21">
        <f t="shared" si="208"/>
        <v>1373.1251</v>
      </c>
      <c r="I550" s="21">
        <f t="shared" si="208"/>
        <v>0</v>
      </c>
      <c r="J550" s="21">
        <f t="shared" si="208"/>
        <v>793.5552</v>
      </c>
      <c r="K550" s="21">
        <f t="shared" si="208"/>
        <v>5.7105</v>
      </c>
      <c r="L550" s="21">
        <f t="shared" si="208"/>
        <v>63.3635</v>
      </c>
      <c r="M550" s="21">
        <f t="shared" si="208"/>
        <v>9399.073</v>
      </c>
      <c r="N550" s="21">
        <f t="shared" si="208"/>
        <v>80.3915</v>
      </c>
      <c r="O550" s="22">
        <f t="shared" si="208"/>
        <v>42101.3028</v>
      </c>
    </row>
    <row r="551" spans="2:15" ht="12" customHeight="1">
      <c r="B551" s="36"/>
      <c r="C551" s="40" t="s">
        <v>55</v>
      </c>
      <c r="D551" s="21">
        <f aca="true" t="shared" si="209" ref="D551:O551">SUM(D362,D425,D488)</f>
        <v>156176.6374</v>
      </c>
      <c r="E551" s="21">
        <f t="shared" si="209"/>
        <v>11185.354099999999</v>
      </c>
      <c r="F551" s="21">
        <f t="shared" si="209"/>
        <v>40088.3807</v>
      </c>
      <c r="G551" s="21">
        <f t="shared" si="209"/>
        <v>2338.4917</v>
      </c>
      <c r="H551" s="21">
        <f t="shared" si="209"/>
        <v>3794.8985000000002</v>
      </c>
      <c r="I551" s="21">
        <f t="shared" si="209"/>
        <v>0</v>
      </c>
      <c r="J551" s="21">
        <f t="shared" si="209"/>
        <v>4346.194799999999</v>
      </c>
      <c r="K551" s="21">
        <f t="shared" si="209"/>
        <v>432.0084</v>
      </c>
      <c r="L551" s="21">
        <f t="shared" si="209"/>
        <v>0.2468</v>
      </c>
      <c r="M551" s="21">
        <f t="shared" si="209"/>
        <v>18098.838499999998</v>
      </c>
      <c r="N551" s="21">
        <f t="shared" si="209"/>
        <v>0</v>
      </c>
      <c r="O551" s="22">
        <f t="shared" si="209"/>
        <v>236461.05089999997</v>
      </c>
    </row>
    <row r="552" spans="2:15" ht="12" customHeight="1">
      <c r="B552" s="36" t="s">
        <v>82</v>
      </c>
      <c r="C552" s="40" t="s">
        <v>56</v>
      </c>
      <c r="D552" s="21">
        <f aca="true" t="shared" si="210" ref="D552:O552">SUM(D363,D426,D489)</f>
        <v>113978.1308</v>
      </c>
      <c r="E552" s="21">
        <f t="shared" si="210"/>
        <v>6706.793199999999</v>
      </c>
      <c r="F552" s="21">
        <f t="shared" si="210"/>
        <v>2.907</v>
      </c>
      <c r="G552" s="21">
        <f t="shared" si="210"/>
        <v>2941.4177</v>
      </c>
      <c r="H552" s="21">
        <f t="shared" si="210"/>
        <v>270.5922</v>
      </c>
      <c r="I552" s="21">
        <f t="shared" si="210"/>
        <v>0</v>
      </c>
      <c r="J552" s="21">
        <f t="shared" si="210"/>
        <v>3623.7923</v>
      </c>
      <c r="K552" s="21">
        <f t="shared" si="210"/>
        <v>3785.0745</v>
      </c>
      <c r="L552" s="21">
        <f t="shared" si="210"/>
        <v>20.3454</v>
      </c>
      <c r="M552" s="21">
        <f t="shared" si="210"/>
        <v>23690.6872</v>
      </c>
      <c r="N552" s="21">
        <f t="shared" si="210"/>
        <v>45968.3431</v>
      </c>
      <c r="O552" s="22">
        <f t="shared" si="210"/>
        <v>200988.0834</v>
      </c>
    </row>
    <row r="553" spans="2:15" ht="12" customHeight="1">
      <c r="B553" s="36"/>
      <c r="C553" s="40" t="s">
        <v>63</v>
      </c>
      <c r="D553" s="21">
        <f aca="true" t="shared" si="211" ref="D553:O553">SUM(D364,D427,D490)</f>
        <v>37572.423500000004</v>
      </c>
      <c r="E553" s="21">
        <f t="shared" si="211"/>
        <v>1574.7646</v>
      </c>
      <c r="F553" s="21">
        <f t="shared" si="211"/>
        <v>4930.8048</v>
      </c>
      <c r="G553" s="21">
        <f t="shared" si="211"/>
        <v>1971.2988</v>
      </c>
      <c r="H553" s="21">
        <f t="shared" si="211"/>
        <v>7328.8971</v>
      </c>
      <c r="I553" s="21">
        <f t="shared" si="211"/>
        <v>0</v>
      </c>
      <c r="J553" s="21">
        <f t="shared" si="211"/>
        <v>2200.5092999999997</v>
      </c>
      <c r="K553" s="21">
        <f t="shared" si="211"/>
        <v>0</v>
      </c>
      <c r="L553" s="21">
        <f t="shared" si="211"/>
        <v>47.9974</v>
      </c>
      <c r="M553" s="21">
        <f t="shared" si="211"/>
        <v>3094.2296</v>
      </c>
      <c r="N553" s="21">
        <f t="shared" si="211"/>
        <v>2702.4374000000003</v>
      </c>
      <c r="O553" s="22">
        <f t="shared" si="211"/>
        <v>61423.3625</v>
      </c>
    </row>
    <row r="554" spans="2:15" ht="12" customHeight="1">
      <c r="B554" s="36"/>
      <c r="C554" s="40" t="s">
        <v>64</v>
      </c>
      <c r="D554" s="21">
        <f aca="true" t="shared" si="212" ref="D554:O554">SUM(D365,D428,D491)</f>
        <v>9582.1178</v>
      </c>
      <c r="E554" s="21">
        <f t="shared" si="212"/>
        <v>3368.5073</v>
      </c>
      <c r="F554" s="21">
        <f t="shared" si="212"/>
        <v>6604.2729</v>
      </c>
      <c r="G554" s="21">
        <f t="shared" si="212"/>
        <v>2439.6432999999997</v>
      </c>
      <c r="H554" s="21">
        <f t="shared" si="212"/>
        <v>8814.521200000001</v>
      </c>
      <c r="I554" s="21">
        <f t="shared" si="212"/>
        <v>179.6511</v>
      </c>
      <c r="J554" s="21">
        <f t="shared" si="212"/>
        <v>0</v>
      </c>
      <c r="K554" s="21">
        <f t="shared" si="212"/>
        <v>1835.9867</v>
      </c>
      <c r="L554" s="21">
        <f t="shared" si="212"/>
        <v>2.4969</v>
      </c>
      <c r="M554" s="21">
        <f t="shared" si="212"/>
        <v>6440.3695</v>
      </c>
      <c r="N554" s="21">
        <f t="shared" si="212"/>
        <v>1274.7552</v>
      </c>
      <c r="O554" s="22">
        <f t="shared" si="212"/>
        <v>40542.3219</v>
      </c>
    </row>
    <row r="555" spans="2:15" ht="12" customHeight="1">
      <c r="B555" s="36"/>
      <c r="C555" s="40" t="s">
        <v>65</v>
      </c>
      <c r="D555" s="21">
        <f aca="true" t="shared" si="213" ref="D555:O555">SUM(D366,D429,D492)</f>
        <v>8700.3231</v>
      </c>
      <c r="E555" s="21">
        <f t="shared" si="213"/>
        <v>1737.7889</v>
      </c>
      <c r="F555" s="21">
        <f t="shared" si="213"/>
        <v>8774.7935</v>
      </c>
      <c r="G555" s="21">
        <f t="shared" si="213"/>
        <v>1831.1725</v>
      </c>
      <c r="H555" s="21">
        <f t="shared" si="213"/>
        <v>9700.118699999999</v>
      </c>
      <c r="I555" s="21">
        <f t="shared" si="213"/>
        <v>0.2055</v>
      </c>
      <c r="J555" s="21">
        <f t="shared" si="213"/>
        <v>83.9409</v>
      </c>
      <c r="K555" s="21">
        <f t="shared" si="213"/>
        <v>1.7977</v>
      </c>
      <c r="L555" s="21">
        <f t="shared" si="213"/>
        <v>16.8836</v>
      </c>
      <c r="M555" s="21">
        <f t="shared" si="213"/>
        <v>10964.1391</v>
      </c>
      <c r="N555" s="21">
        <f t="shared" si="213"/>
        <v>45.4308</v>
      </c>
      <c r="O555" s="22">
        <f t="shared" si="213"/>
        <v>41856.5943</v>
      </c>
    </row>
    <row r="556" spans="2:15" ht="12" customHeight="1">
      <c r="B556" s="36"/>
      <c r="C556" s="40" t="s">
        <v>66</v>
      </c>
      <c r="D556" s="21">
        <f aca="true" t="shared" si="214" ref="D556:O556">SUM(D367,D430,D493)</f>
        <v>1246.885</v>
      </c>
      <c r="E556" s="21">
        <f t="shared" si="214"/>
        <v>1754.3818</v>
      </c>
      <c r="F556" s="21">
        <f t="shared" si="214"/>
        <v>391.905</v>
      </c>
      <c r="G556" s="21">
        <f t="shared" si="214"/>
        <v>219.3613</v>
      </c>
      <c r="H556" s="21">
        <f t="shared" si="214"/>
        <v>1231.7838</v>
      </c>
      <c r="I556" s="21">
        <f t="shared" si="214"/>
        <v>0</v>
      </c>
      <c r="J556" s="21">
        <f t="shared" si="214"/>
        <v>232.4059</v>
      </c>
      <c r="K556" s="21">
        <f t="shared" si="214"/>
        <v>0</v>
      </c>
      <c r="L556" s="21">
        <f t="shared" si="214"/>
        <v>1.5735</v>
      </c>
      <c r="M556" s="21">
        <f t="shared" si="214"/>
        <v>1540.6416</v>
      </c>
      <c r="N556" s="21">
        <f t="shared" si="214"/>
        <v>2.6108</v>
      </c>
      <c r="O556" s="22">
        <f t="shared" si="214"/>
        <v>6621.548699999999</v>
      </c>
    </row>
    <row r="557" spans="2:15" ht="12" customHeight="1">
      <c r="B557" s="36" t="s">
        <v>83</v>
      </c>
      <c r="C557" s="40" t="s">
        <v>57</v>
      </c>
      <c r="D557" s="21">
        <f aca="true" t="shared" si="215" ref="D557:O557">SUM(D368,D431,D494)</f>
        <v>592.9305</v>
      </c>
      <c r="E557" s="21">
        <f t="shared" si="215"/>
        <v>3102.0564</v>
      </c>
      <c r="F557" s="21">
        <f t="shared" si="215"/>
        <v>3022.3153</v>
      </c>
      <c r="G557" s="21">
        <f t="shared" si="215"/>
        <v>6076.3102</v>
      </c>
      <c r="H557" s="21">
        <f t="shared" si="215"/>
        <v>4710.8773</v>
      </c>
      <c r="I557" s="21">
        <f t="shared" si="215"/>
        <v>0</v>
      </c>
      <c r="J557" s="21">
        <f t="shared" si="215"/>
        <v>249.7797</v>
      </c>
      <c r="K557" s="21">
        <f t="shared" si="215"/>
        <v>0</v>
      </c>
      <c r="L557" s="21">
        <f t="shared" si="215"/>
        <v>1076.608</v>
      </c>
      <c r="M557" s="21">
        <f t="shared" si="215"/>
        <v>8304.811599999999</v>
      </c>
      <c r="N557" s="21">
        <f t="shared" si="215"/>
        <v>0.1338</v>
      </c>
      <c r="O557" s="22">
        <f t="shared" si="215"/>
        <v>27135.822799999998</v>
      </c>
    </row>
    <row r="558" spans="2:15" ht="12" customHeight="1">
      <c r="B558" s="36"/>
      <c r="C558" s="40" t="s">
        <v>96</v>
      </c>
      <c r="D558" s="21">
        <f aca="true" t="shared" si="216" ref="D558:O558">SUM(D369,D432,D495)</f>
        <v>317.68370000000004</v>
      </c>
      <c r="E558" s="21">
        <f t="shared" si="216"/>
        <v>3854.1213</v>
      </c>
      <c r="F558" s="21">
        <f t="shared" si="216"/>
        <v>10554.117100000001</v>
      </c>
      <c r="G558" s="21">
        <f t="shared" si="216"/>
        <v>3421.9624000000003</v>
      </c>
      <c r="H558" s="21">
        <f t="shared" si="216"/>
        <v>7982.084699999999</v>
      </c>
      <c r="I558" s="21">
        <f t="shared" si="216"/>
        <v>0</v>
      </c>
      <c r="J558" s="21">
        <f t="shared" si="216"/>
        <v>0</v>
      </c>
      <c r="K558" s="21">
        <f t="shared" si="216"/>
        <v>0</v>
      </c>
      <c r="L558" s="21">
        <f t="shared" si="216"/>
        <v>13.612</v>
      </c>
      <c r="M558" s="21">
        <f t="shared" si="216"/>
        <v>5184.2479</v>
      </c>
      <c r="N558" s="21">
        <f t="shared" si="216"/>
        <v>1.7272</v>
      </c>
      <c r="O558" s="22">
        <f t="shared" si="216"/>
        <v>31329.556300000004</v>
      </c>
    </row>
    <row r="559" spans="2:15" ht="12" customHeight="1">
      <c r="B559" s="36"/>
      <c r="C559" s="41" t="s">
        <v>58</v>
      </c>
      <c r="D559" s="25">
        <f aca="true" t="shared" si="217" ref="D559:O559">SUM(D370,D433,D496)</f>
        <v>41799.6924</v>
      </c>
      <c r="E559" s="25">
        <f t="shared" si="217"/>
        <v>19387.4971</v>
      </c>
      <c r="F559" s="25">
        <f t="shared" si="217"/>
        <v>21602.5285</v>
      </c>
      <c r="G559" s="25">
        <f t="shared" si="217"/>
        <v>9627.945800000001</v>
      </c>
      <c r="H559" s="25">
        <f t="shared" si="217"/>
        <v>31496.525199999996</v>
      </c>
      <c r="I559" s="25">
        <f t="shared" si="217"/>
        <v>50.13290000000001</v>
      </c>
      <c r="J559" s="25">
        <f t="shared" si="217"/>
        <v>2071.3934</v>
      </c>
      <c r="K559" s="25">
        <f t="shared" si="217"/>
        <v>0</v>
      </c>
      <c r="L559" s="25">
        <f t="shared" si="217"/>
        <v>375.4347</v>
      </c>
      <c r="M559" s="25">
        <f t="shared" si="217"/>
        <v>20565.3555</v>
      </c>
      <c r="N559" s="25">
        <f t="shared" si="217"/>
        <v>362.1135</v>
      </c>
      <c r="O559" s="26">
        <f t="shared" si="217"/>
        <v>147338.619</v>
      </c>
    </row>
    <row r="560" spans="2:15" ht="12" customHeight="1">
      <c r="B560" s="38"/>
      <c r="C560" s="44" t="s">
        <v>69</v>
      </c>
      <c r="D560" s="25">
        <f aca="true" t="shared" si="218" ref="D560:O560">SUM(D371,D434,D497)</f>
        <v>529959.0677</v>
      </c>
      <c r="E560" s="25">
        <f t="shared" si="218"/>
        <v>174246.54410000003</v>
      </c>
      <c r="F560" s="25">
        <f t="shared" si="218"/>
        <v>243966.11029999997</v>
      </c>
      <c r="G560" s="25">
        <f t="shared" si="218"/>
        <v>74491.5614</v>
      </c>
      <c r="H560" s="25">
        <f t="shared" si="218"/>
        <v>254811.5626</v>
      </c>
      <c r="I560" s="25">
        <f t="shared" si="218"/>
        <v>26350.720400000006</v>
      </c>
      <c r="J560" s="25">
        <f t="shared" si="218"/>
        <v>308667.6092</v>
      </c>
      <c r="K560" s="25">
        <f t="shared" si="218"/>
        <v>6060.5778</v>
      </c>
      <c r="L560" s="25">
        <f t="shared" si="218"/>
        <v>2450.3999</v>
      </c>
      <c r="M560" s="25">
        <f t="shared" si="218"/>
        <v>220577.74</v>
      </c>
      <c r="N560" s="25">
        <f t="shared" si="218"/>
        <v>50852.186</v>
      </c>
      <c r="O560" s="26">
        <f t="shared" si="218"/>
        <v>1892434.0793999997</v>
      </c>
    </row>
    <row r="561" spans="2:15" ht="12" customHeight="1">
      <c r="B561" s="36"/>
      <c r="C561" s="37" t="s">
        <v>84</v>
      </c>
      <c r="D561" s="19">
        <f aca="true" t="shared" si="219" ref="D561:O561">SUM(D372,D435,D498)</f>
        <v>564368.022</v>
      </c>
      <c r="E561" s="19">
        <f t="shared" si="219"/>
        <v>236990.4321</v>
      </c>
      <c r="F561" s="19">
        <f t="shared" si="219"/>
        <v>182639.04249999998</v>
      </c>
      <c r="G561" s="19">
        <f t="shared" si="219"/>
        <v>42562.781200000005</v>
      </c>
      <c r="H561" s="19">
        <f t="shared" si="219"/>
        <v>69636.042</v>
      </c>
      <c r="I561" s="19">
        <f t="shared" si="219"/>
        <v>2511.4658000000004</v>
      </c>
      <c r="J561" s="19">
        <f t="shared" si="219"/>
        <v>11237.9659</v>
      </c>
      <c r="K561" s="19">
        <f t="shared" si="219"/>
        <v>522.1036</v>
      </c>
      <c r="L561" s="19">
        <f t="shared" si="219"/>
        <v>742.1415000000001</v>
      </c>
      <c r="M561" s="19">
        <f t="shared" si="219"/>
        <v>43711.06799999999</v>
      </c>
      <c r="N561" s="19">
        <f t="shared" si="219"/>
        <v>86855.4884</v>
      </c>
      <c r="O561" s="20">
        <f t="shared" si="219"/>
        <v>1241776.553</v>
      </c>
    </row>
    <row r="562" spans="2:15" ht="12" customHeight="1">
      <c r="B562" s="36" t="s">
        <v>85</v>
      </c>
      <c r="C562" s="37" t="s">
        <v>86</v>
      </c>
      <c r="D562" s="21">
        <f aca="true" t="shared" si="220" ref="D562:O562">SUM(D373,D436,D499)</f>
        <v>97640.3666</v>
      </c>
      <c r="E562" s="21">
        <f t="shared" si="220"/>
        <v>4876.5271</v>
      </c>
      <c r="F562" s="21">
        <f t="shared" si="220"/>
        <v>12840.952099999999</v>
      </c>
      <c r="G562" s="21">
        <f t="shared" si="220"/>
        <v>170.7769</v>
      </c>
      <c r="H562" s="21">
        <f t="shared" si="220"/>
        <v>11676.8842</v>
      </c>
      <c r="I562" s="21">
        <f t="shared" si="220"/>
        <v>0</v>
      </c>
      <c r="J562" s="21">
        <f t="shared" si="220"/>
        <v>1276.6833000000001</v>
      </c>
      <c r="K562" s="21">
        <f t="shared" si="220"/>
        <v>0</v>
      </c>
      <c r="L562" s="21">
        <f t="shared" si="220"/>
        <v>0</v>
      </c>
      <c r="M562" s="21">
        <f t="shared" si="220"/>
        <v>3394.7473</v>
      </c>
      <c r="N562" s="21">
        <f t="shared" si="220"/>
        <v>2468.9446</v>
      </c>
      <c r="O562" s="22">
        <f t="shared" si="220"/>
        <v>134345.8821</v>
      </c>
    </row>
    <row r="563" spans="2:15" ht="12" customHeight="1">
      <c r="B563" s="36"/>
      <c r="C563" s="37" t="s">
        <v>87</v>
      </c>
      <c r="D563" s="21">
        <f aca="true" t="shared" si="221" ref="D563:O563">SUM(D374,D437,D500)</f>
        <v>88146.7544</v>
      </c>
      <c r="E563" s="21">
        <f t="shared" si="221"/>
        <v>7901.263499999999</v>
      </c>
      <c r="F563" s="21">
        <f t="shared" si="221"/>
        <v>1833.395</v>
      </c>
      <c r="G563" s="21">
        <f t="shared" si="221"/>
        <v>101.1677</v>
      </c>
      <c r="H563" s="21">
        <f t="shared" si="221"/>
        <v>9.1594</v>
      </c>
      <c r="I563" s="21">
        <f t="shared" si="221"/>
        <v>0</v>
      </c>
      <c r="J563" s="21">
        <f t="shared" si="221"/>
        <v>0</v>
      </c>
      <c r="K563" s="21">
        <f t="shared" si="221"/>
        <v>0</v>
      </c>
      <c r="L563" s="21">
        <f t="shared" si="221"/>
        <v>0.0738</v>
      </c>
      <c r="M563" s="21">
        <f t="shared" si="221"/>
        <v>1654.7859999999998</v>
      </c>
      <c r="N563" s="21">
        <f t="shared" si="221"/>
        <v>50084.280300000006</v>
      </c>
      <c r="O563" s="22">
        <f t="shared" si="221"/>
        <v>149730.8801</v>
      </c>
    </row>
    <row r="564" spans="2:15" ht="12" customHeight="1">
      <c r="B564" s="36" t="s">
        <v>88</v>
      </c>
      <c r="C564" s="37" t="s">
        <v>89</v>
      </c>
      <c r="D564" s="21">
        <f aca="true" t="shared" si="222" ref="D564:O564">SUM(D375,D438,D501)</f>
        <v>11049.9378</v>
      </c>
      <c r="E564" s="21">
        <f t="shared" si="222"/>
        <v>2596.9561</v>
      </c>
      <c r="F564" s="21">
        <f t="shared" si="222"/>
        <v>901.7657</v>
      </c>
      <c r="G564" s="21">
        <f t="shared" si="222"/>
        <v>252.609</v>
      </c>
      <c r="H564" s="21">
        <f t="shared" si="222"/>
        <v>442.71669999999995</v>
      </c>
      <c r="I564" s="21">
        <f t="shared" si="222"/>
        <v>0.5879</v>
      </c>
      <c r="J564" s="21">
        <f t="shared" si="222"/>
        <v>341.7712</v>
      </c>
      <c r="K564" s="21">
        <f t="shared" si="222"/>
        <v>1.3775</v>
      </c>
      <c r="L564" s="21">
        <f t="shared" si="222"/>
        <v>0.2459</v>
      </c>
      <c r="M564" s="21">
        <f t="shared" si="222"/>
        <v>105.6595</v>
      </c>
      <c r="N564" s="21">
        <f t="shared" si="222"/>
        <v>3446.2305</v>
      </c>
      <c r="O564" s="22">
        <f t="shared" si="222"/>
        <v>19139.8578</v>
      </c>
    </row>
    <row r="565" spans="2:15" ht="12" customHeight="1">
      <c r="B565" s="36"/>
      <c r="C565" s="37" t="s">
        <v>90</v>
      </c>
      <c r="D565" s="21">
        <f aca="true" t="shared" si="223" ref="D565:O565">SUM(D376,D439,D502)</f>
        <v>22331.051600000003</v>
      </c>
      <c r="E565" s="21">
        <f t="shared" si="223"/>
        <v>120.4469</v>
      </c>
      <c r="F565" s="21">
        <f t="shared" si="223"/>
        <v>2444.0816</v>
      </c>
      <c r="G565" s="21">
        <f t="shared" si="223"/>
        <v>0.7574</v>
      </c>
      <c r="H565" s="21">
        <f t="shared" si="223"/>
        <v>3958.7257</v>
      </c>
      <c r="I565" s="21">
        <f t="shared" si="223"/>
        <v>0</v>
      </c>
      <c r="J565" s="21">
        <f t="shared" si="223"/>
        <v>0</v>
      </c>
      <c r="K565" s="21">
        <f t="shared" si="223"/>
        <v>0</v>
      </c>
      <c r="L565" s="21">
        <f t="shared" si="223"/>
        <v>0</v>
      </c>
      <c r="M565" s="21">
        <f t="shared" si="223"/>
        <v>2689.82</v>
      </c>
      <c r="N565" s="21">
        <f t="shared" si="223"/>
        <v>2203.6503</v>
      </c>
      <c r="O565" s="22">
        <f t="shared" si="223"/>
        <v>33748.5335</v>
      </c>
    </row>
    <row r="566" spans="2:15" ht="12" customHeight="1">
      <c r="B566" s="36" t="s">
        <v>75</v>
      </c>
      <c r="C566" s="37" t="s">
        <v>91</v>
      </c>
      <c r="D566" s="21">
        <f aca="true" t="shared" si="224" ref="D566:O566">SUM(D377,D440,D503)</f>
        <v>482.94</v>
      </c>
      <c r="E566" s="21">
        <f t="shared" si="224"/>
        <v>0</v>
      </c>
      <c r="F566" s="21">
        <f t="shared" si="224"/>
        <v>48.75</v>
      </c>
      <c r="G566" s="21">
        <f t="shared" si="224"/>
        <v>0</v>
      </c>
      <c r="H566" s="21">
        <f t="shared" si="224"/>
        <v>0</v>
      </c>
      <c r="I566" s="21">
        <f t="shared" si="224"/>
        <v>0</v>
      </c>
      <c r="J566" s="21">
        <f t="shared" si="224"/>
        <v>0</v>
      </c>
      <c r="K566" s="21">
        <f t="shared" si="224"/>
        <v>0</v>
      </c>
      <c r="L566" s="21">
        <f t="shared" si="224"/>
        <v>0</v>
      </c>
      <c r="M566" s="21">
        <f t="shared" si="224"/>
        <v>0</v>
      </c>
      <c r="N566" s="21">
        <f t="shared" si="224"/>
        <v>0</v>
      </c>
      <c r="O566" s="22">
        <f t="shared" si="224"/>
        <v>531.69</v>
      </c>
    </row>
    <row r="567" spans="2:15" ht="12" customHeight="1">
      <c r="B567" s="36"/>
      <c r="C567" s="45" t="s">
        <v>92</v>
      </c>
      <c r="D567" s="25">
        <f aca="true" t="shared" si="225" ref="D567:O567">SUM(D378,D441,D504)</f>
        <v>47110.0097</v>
      </c>
      <c r="E567" s="25">
        <f t="shared" si="225"/>
        <v>33547.4773</v>
      </c>
      <c r="F567" s="25">
        <f t="shared" si="225"/>
        <v>22876.2686</v>
      </c>
      <c r="G567" s="25">
        <f t="shared" si="225"/>
        <v>14299.6439</v>
      </c>
      <c r="H567" s="25">
        <f t="shared" si="225"/>
        <v>10254.8589</v>
      </c>
      <c r="I567" s="25">
        <f t="shared" si="225"/>
        <v>6117.1618</v>
      </c>
      <c r="J567" s="25">
        <f t="shared" si="225"/>
        <v>3.5706</v>
      </c>
      <c r="K567" s="25">
        <f t="shared" si="225"/>
        <v>0</v>
      </c>
      <c r="L567" s="25">
        <f t="shared" si="225"/>
        <v>5.0977</v>
      </c>
      <c r="M567" s="25">
        <f t="shared" si="225"/>
        <v>3667.8280999999997</v>
      </c>
      <c r="N567" s="25">
        <f t="shared" si="225"/>
        <v>2106.478</v>
      </c>
      <c r="O567" s="26">
        <f t="shared" si="225"/>
        <v>139988.39460000003</v>
      </c>
    </row>
    <row r="568" spans="2:15" ht="12" customHeight="1">
      <c r="B568" s="38"/>
      <c r="C568" s="44" t="s">
        <v>69</v>
      </c>
      <c r="D568" s="23">
        <f aca="true" t="shared" si="226" ref="D568:O568">SUM(D379,D442,D505)</f>
        <v>831129.0821</v>
      </c>
      <c r="E568" s="23">
        <f t="shared" si="226"/>
        <v>286033.103</v>
      </c>
      <c r="F568" s="23">
        <f t="shared" si="226"/>
        <v>223584.2555</v>
      </c>
      <c r="G568" s="23">
        <f t="shared" si="226"/>
        <v>57387.73610000001</v>
      </c>
      <c r="H568" s="23">
        <f t="shared" si="226"/>
        <v>95978.3869</v>
      </c>
      <c r="I568" s="23">
        <f t="shared" si="226"/>
        <v>8629.2155</v>
      </c>
      <c r="J568" s="23">
        <f t="shared" si="226"/>
        <v>12859.991</v>
      </c>
      <c r="K568" s="23">
        <f t="shared" si="226"/>
        <v>523.4811000000001</v>
      </c>
      <c r="L568" s="23">
        <f t="shared" si="226"/>
        <v>747.5589000000001</v>
      </c>
      <c r="M568" s="23">
        <f t="shared" si="226"/>
        <v>55223.9089</v>
      </c>
      <c r="N568" s="23">
        <f t="shared" si="226"/>
        <v>147165.0721</v>
      </c>
      <c r="O568" s="24">
        <f t="shared" si="226"/>
        <v>1719261.7910999998</v>
      </c>
    </row>
    <row r="569" spans="2:15" ht="12" customHeight="1">
      <c r="B569" s="56" t="s">
        <v>93</v>
      </c>
      <c r="C569" s="57"/>
      <c r="D569" s="27">
        <f aca="true" t="shared" si="227" ref="D569:O569">SUM(D380,D443,D506)</f>
        <v>5992270.7221</v>
      </c>
      <c r="E569" s="27">
        <f t="shared" si="227"/>
        <v>1840481.8491999996</v>
      </c>
      <c r="F569" s="27">
        <f t="shared" si="227"/>
        <v>1148393.946</v>
      </c>
      <c r="G569" s="27">
        <f t="shared" si="227"/>
        <v>279813.12330000004</v>
      </c>
      <c r="H569" s="27">
        <f t="shared" si="227"/>
        <v>514693.85050000006</v>
      </c>
      <c r="I569" s="28">
        <f t="shared" si="227"/>
        <v>43059.163199999995</v>
      </c>
      <c r="J569" s="27">
        <f t="shared" si="227"/>
        <v>3141920.6204999993</v>
      </c>
      <c r="K569" s="27">
        <f t="shared" si="227"/>
        <v>18163.0043</v>
      </c>
      <c r="L569" s="27">
        <f t="shared" si="227"/>
        <v>7028.729599999999</v>
      </c>
      <c r="M569" s="27">
        <f t="shared" si="227"/>
        <v>801287.9135</v>
      </c>
      <c r="N569" s="27">
        <f t="shared" si="227"/>
        <v>528526.4826</v>
      </c>
      <c r="O569" s="29">
        <f t="shared" si="227"/>
        <v>14315639.4048</v>
      </c>
    </row>
    <row r="570" ht="12" customHeight="1"/>
    <row r="571" spans="2:59" ht="13.5" customHeight="1">
      <c r="B571" s="12"/>
      <c r="C571" s="13" t="s">
        <v>15</v>
      </c>
      <c r="D571" s="46" t="s">
        <v>25</v>
      </c>
      <c r="E571" s="47"/>
      <c r="H571" s="3"/>
      <c r="BF571" s="6"/>
      <c r="BG571" s="3"/>
    </row>
    <row r="572" spans="3:59" ht="13.5" customHeight="1">
      <c r="C572" s="8"/>
      <c r="O572" s="7" t="str">
        <f>$O$5</f>
        <v>(３日間調査　単位：トン）</v>
      </c>
      <c r="BG572" s="3"/>
    </row>
    <row r="573" spans="2:15" s="11" customFormat="1" ht="15.75" customHeight="1">
      <c r="B573" s="9"/>
      <c r="C573" s="10" t="s">
        <v>6</v>
      </c>
      <c r="D573" s="48" t="s">
        <v>10</v>
      </c>
      <c r="E573" s="48" t="s">
        <v>1</v>
      </c>
      <c r="F573" s="48" t="s">
        <v>5</v>
      </c>
      <c r="G573" s="48" t="s">
        <v>2</v>
      </c>
      <c r="H573" s="54" t="s">
        <v>8</v>
      </c>
      <c r="I573" s="50" t="s">
        <v>3</v>
      </c>
      <c r="J573" s="50" t="s">
        <v>4</v>
      </c>
      <c r="K573" s="55" t="s">
        <v>9</v>
      </c>
      <c r="L573" s="50" t="s">
        <v>11</v>
      </c>
      <c r="M573" s="50" t="s">
        <v>12</v>
      </c>
      <c r="N573" s="50" t="s">
        <v>13</v>
      </c>
      <c r="O573" s="52" t="s">
        <v>14</v>
      </c>
    </row>
    <row r="574" spans="2:15" s="11" customFormat="1" ht="15.75" customHeight="1">
      <c r="B574" s="32" t="s">
        <v>7</v>
      </c>
      <c r="C574" s="33"/>
      <c r="D574" s="49"/>
      <c r="E574" s="49"/>
      <c r="F574" s="49"/>
      <c r="G574" s="49"/>
      <c r="H574" s="49"/>
      <c r="I574" s="51"/>
      <c r="J574" s="51"/>
      <c r="K574" s="51"/>
      <c r="L574" s="51"/>
      <c r="M574" s="51"/>
      <c r="N574" s="51"/>
      <c r="O574" s="53"/>
    </row>
    <row r="575" spans="2:15" ht="12" customHeight="1">
      <c r="B575" s="34"/>
      <c r="C575" s="35" t="s">
        <v>34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20">
        <f aca="true" t="shared" si="228" ref="O575:O580">SUM(D575:N575)</f>
        <v>0</v>
      </c>
    </row>
    <row r="576" spans="2:15" ht="12" customHeight="1">
      <c r="B576" s="36" t="s">
        <v>67</v>
      </c>
      <c r="C576" s="37" t="s">
        <v>35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2">
        <f t="shared" si="228"/>
        <v>0</v>
      </c>
    </row>
    <row r="577" spans="2:15" ht="12" customHeight="1">
      <c r="B577" s="36"/>
      <c r="C577" s="37" t="s">
        <v>36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2">
        <f t="shared" si="228"/>
        <v>0</v>
      </c>
    </row>
    <row r="578" spans="2:15" ht="12" customHeight="1">
      <c r="B578" s="36"/>
      <c r="C578" s="37" t="s">
        <v>94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2">
        <f t="shared" si="228"/>
        <v>0</v>
      </c>
    </row>
    <row r="579" spans="2:15" ht="12" customHeight="1">
      <c r="B579" s="36"/>
      <c r="C579" s="37" t="s">
        <v>37</v>
      </c>
      <c r="D579" s="21">
        <v>20</v>
      </c>
      <c r="E579" s="21">
        <v>20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1.05</v>
      </c>
      <c r="N579" s="21">
        <v>0</v>
      </c>
      <c r="O579" s="22">
        <f t="shared" si="228"/>
        <v>41.05</v>
      </c>
    </row>
    <row r="580" spans="2:15" ht="12" customHeight="1">
      <c r="B580" s="36" t="s">
        <v>68</v>
      </c>
      <c r="C580" s="37" t="s">
        <v>38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2">
        <f t="shared" si="228"/>
        <v>0</v>
      </c>
    </row>
    <row r="581" spans="2:15" ht="12" customHeight="1">
      <c r="B581" s="38"/>
      <c r="C581" s="39" t="s">
        <v>69</v>
      </c>
      <c r="D581" s="23">
        <f aca="true" t="shared" si="229" ref="D581:O581">SUM(D575:D580)</f>
        <v>20</v>
      </c>
      <c r="E581" s="23">
        <f t="shared" si="229"/>
        <v>20</v>
      </c>
      <c r="F581" s="23">
        <f t="shared" si="229"/>
        <v>0</v>
      </c>
      <c r="G581" s="23">
        <f t="shared" si="229"/>
        <v>0</v>
      </c>
      <c r="H581" s="23">
        <f t="shared" si="229"/>
        <v>0</v>
      </c>
      <c r="I581" s="23">
        <f t="shared" si="229"/>
        <v>0</v>
      </c>
      <c r="J581" s="23">
        <f t="shared" si="229"/>
        <v>0</v>
      </c>
      <c r="K581" s="23">
        <f t="shared" si="229"/>
        <v>0</v>
      </c>
      <c r="L581" s="23">
        <f t="shared" si="229"/>
        <v>0</v>
      </c>
      <c r="M581" s="23">
        <f t="shared" si="229"/>
        <v>1.05</v>
      </c>
      <c r="N581" s="23">
        <f t="shared" si="229"/>
        <v>0</v>
      </c>
      <c r="O581" s="24">
        <f t="shared" si="229"/>
        <v>41.05</v>
      </c>
    </row>
    <row r="582" spans="2:15" ht="12" customHeight="1">
      <c r="B582" s="36"/>
      <c r="C582" s="40" t="s">
        <v>39</v>
      </c>
      <c r="D582" s="21">
        <v>3923.3205</v>
      </c>
      <c r="E582" s="21">
        <v>7388.7204</v>
      </c>
      <c r="F582" s="21">
        <v>1251.9088</v>
      </c>
      <c r="G582" s="21">
        <v>1421.1961</v>
      </c>
      <c r="H582" s="21">
        <v>417.2715</v>
      </c>
      <c r="I582" s="21">
        <v>960.0885</v>
      </c>
      <c r="J582" s="21">
        <v>0</v>
      </c>
      <c r="K582" s="21">
        <v>0</v>
      </c>
      <c r="L582" s="21">
        <v>20.7569</v>
      </c>
      <c r="M582" s="21">
        <v>3062.621</v>
      </c>
      <c r="N582" s="21">
        <v>0</v>
      </c>
      <c r="O582" s="22">
        <f aca="true" t="shared" si="230" ref="O582:O605">SUM(D582:N582)</f>
        <v>18445.8837</v>
      </c>
    </row>
    <row r="583" spans="2:15" ht="12" customHeight="1">
      <c r="B583" s="36"/>
      <c r="C583" s="40" t="s">
        <v>97</v>
      </c>
      <c r="D583" s="21">
        <v>1669.8125</v>
      </c>
      <c r="E583" s="21">
        <v>1290.2042</v>
      </c>
      <c r="F583" s="21">
        <v>536.0871</v>
      </c>
      <c r="G583" s="21">
        <v>361.3881</v>
      </c>
      <c r="H583" s="21">
        <v>13.3107</v>
      </c>
      <c r="I583" s="21">
        <v>0</v>
      </c>
      <c r="J583" s="21">
        <v>0</v>
      </c>
      <c r="K583" s="21">
        <v>0</v>
      </c>
      <c r="L583" s="21">
        <v>2.3697</v>
      </c>
      <c r="M583" s="21">
        <v>3889.9366</v>
      </c>
      <c r="N583" s="21">
        <v>0</v>
      </c>
      <c r="O583" s="22">
        <f t="shared" si="230"/>
        <v>7763.1089</v>
      </c>
    </row>
    <row r="584" spans="2:15" ht="12" customHeight="1">
      <c r="B584" s="36"/>
      <c r="C584" s="40" t="s">
        <v>59</v>
      </c>
      <c r="D584" s="21">
        <v>385.8134</v>
      </c>
      <c r="E584" s="21">
        <v>203.2878</v>
      </c>
      <c r="F584" s="21">
        <v>0.5084</v>
      </c>
      <c r="G584" s="21">
        <v>11.8443</v>
      </c>
      <c r="H584" s="21">
        <v>18.6282</v>
      </c>
      <c r="I584" s="21">
        <v>0</v>
      </c>
      <c r="J584" s="21">
        <v>21.993</v>
      </c>
      <c r="K584" s="21">
        <v>0</v>
      </c>
      <c r="L584" s="21">
        <v>0.4706</v>
      </c>
      <c r="M584" s="21">
        <v>28.7199</v>
      </c>
      <c r="N584" s="21">
        <v>0</v>
      </c>
      <c r="O584" s="22">
        <f t="shared" si="230"/>
        <v>671.2656000000002</v>
      </c>
    </row>
    <row r="585" spans="2:15" ht="12" customHeight="1">
      <c r="B585" s="36"/>
      <c r="C585" s="40" t="s">
        <v>40</v>
      </c>
      <c r="D585" s="21">
        <v>645.4297</v>
      </c>
      <c r="E585" s="21">
        <v>8282.877</v>
      </c>
      <c r="F585" s="21">
        <v>438.219</v>
      </c>
      <c r="G585" s="21">
        <v>118.9905</v>
      </c>
      <c r="H585" s="21">
        <v>192.4417</v>
      </c>
      <c r="I585" s="21">
        <v>0</v>
      </c>
      <c r="J585" s="21">
        <v>2067.401</v>
      </c>
      <c r="K585" s="21">
        <v>0</v>
      </c>
      <c r="L585" s="21">
        <v>0.3456</v>
      </c>
      <c r="M585" s="21">
        <v>53.8108</v>
      </c>
      <c r="N585" s="21">
        <v>0</v>
      </c>
      <c r="O585" s="22">
        <f t="shared" si="230"/>
        <v>11799.5153</v>
      </c>
    </row>
    <row r="586" spans="2:15" ht="12" customHeight="1">
      <c r="B586" s="36"/>
      <c r="C586" s="40" t="s">
        <v>41</v>
      </c>
      <c r="D586" s="21">
        <v>55.7799</v>
      </c>
      <c r="E586" s="21">
        <v>307.812</v>
      </c>
      <c r="F586" s="21">
        <v>31.5648</v>
      </c>
      <c r="G586" s="21">
        <v>94.0081</v>
      </c>
      <c r="H586" s="21">
        <v>242.4215</v>
      </c>
      <c r="I586" s="21">
        <v>0</v>
      </c>
      <c r="J586" s="21">
        <v>28.8418</v>
      </c>
      <c r="K586" s="21">
        <v>0</v>
      </c>
      <c r="L586" s="21">
        <v>0.5327</v>
      </c>
      <c r="M586" s="21">
        <v>16.1526</v>
      </c>
      <c r="N586" s="21">
        <v>0</v>
      </c>
      <c r="O586" s="22">
        <f t="shared" si="230"/>
        <v>777.1134000000001</v>
      </c>
    </row>
    <row r="587" spans="2:15" ht="12" customHeight="1">
      <c r="B587" s="36" t="s">
        <v>70</v>
      </c>
      <c r="C587" s="40" t="s">
        <v>71</v>
      </c>
      <c r="D587" s="21">
        <v>5779.6719</v>
      </c>
      <c r="E587" s="21">
        <v>18068.1131</v>
      </c>
      <c r="F587" s="21">
        <v>1961.0467</v>
      </c>
      <c r="G587" s="21">
        <v>232.6703</v>
      </c>
      <c r="H587" s="21">
        <v>336.1877</v>
      </c>
      <c r="I587" s="21">
        <v>0</v>
      </c>
      <c r="J587" s="21">
        <v>20.5148</v>
      </c>
      <c r="K587" s="21">
        <v>0</v>
      </c>
      <c r="L587" s="21">
        <v>0</v>
      </c>
      <c r="M587" s="21">
        <v>19.5684</v>
      </c>
      <c r="N587" s="21">
        <v>1510.1199</v>
      </c>
      <c r="O587" s="22">
        <f t="shared" si="230"/>
        <v>27927.8928</v>
      </c>
    </row>
    <row r="588" spans="2:15" ht="12" customHeight="1">
      <c r="B588" s="36"/>
      <c r="C588" s="40" t="s">
        <v>72</v>
      </c>
      <c r="D588" s="21">
        <v>105.793</v>
      </c>
      <c r="E588" s="21">
        <v>7.3302</v>
      </c>
      <c r="F588" s="21">
        <v>99.513</v>
      </c>
      <c r="G588" s="21">
        <v>1.34</v>
      </c>
      <c r="H588" s="21">
        <v>183.2108</v>
      </c>
      <c r="I588" s="21">
        <v>0</v>
      </c>
      <c r="J588" s="21">
        <v>0</v>
      </c>
      <c r="K588" s="21">
        <v>0</v>
      </c>
      <c r="L588" s="21">
        <v>2.9969</v>
      </c>
      <c r="M588" s="21">
        <v>439.05</v>
      </c>
      <c r="N588" s="21">
        <v>0</v>
      </c>
      <c r="O588" s="22">
        <f t="shared" si="230"/>
        <v>839.2339</v>
      </c>
    </row>
    <row r="589" spans="1:15" ht="12" customHeight="1">
      <c r="A589" s="18"/>
      <c r="B589" s="36"/>
      <c r="C589" s="40" t="s">
        <v>60</v>
      </c>
      <c r="D589" s="21">
        <v>3326.1027</v>
      </c>
      <c r="E589" s="21">
        <v>1959.1428</v>
      </c>
      <c r="F589" s="21">
        <v>1033.3903</v>
      </c>
      <c r="G589" s="21">
        <v>143.7852</v>
      </c>
      <c r="H589" s="21">
        <v>22.3532</v>
      </c>
      <c r="I589" s="21">
        <v>13.2166</v>
      </c>
      <c r="J589" s="21">
        <v>9.9963</v>
      </c>
      <c r="K589" s="21">
        <v>0</v>
      </c>
      <c r="L589" s="21">
        <v>18.704</v>
      </c>
      <c r="M589" s="21">
        <v>454.5289</v>
      </c>
      <c r="N589" s="21">
        <v>82.124</v>
      </c>
      <c r="O589" s="22">
        <f t="shared" si="230"/>
        <v>7063.343999999999</v>
      </c>
    </row>
    <row r="590" spans="2:15" ht="12" customHeight="1">
      <c r="B590" s="36"/>
      <c r="C590" s="40" t="s">
        <v>98</v>
      </c>
      <c r="D590" s="21">
        <v>3845.9066</v>
      </c>
      <c r="E590" s="21">
        <v>0</v>
      </c>
      <c r="F590" s="21">
        <v>0.8887</v>
      </c>
      <c r="G590" s="21">
        <v>0.229</v>
      </c>
      <c r="H590" s="21">
        <v>1.2921</v>
      </c>
      <c r="I590" s="21">
        <v>0</v>
      </c>
      <c r="J590" s="21">
        <v>0</v>
      </c>
      <c r="K590" s="21">
        <v>0</v>
      </c>
      <c r="L590" s="21">
        <v>0</v>
      </c>
      <c r="M590" s="21">
        <v>163.83</v>
      </c>
      <c r="N590" s="21">
        <v>0</v>
      </c>
      <c r="O590" s="22">
        <f t="shared" si="230"/>
        <v>4012.1463999999996</v>
      </c>
    </row>
    <row r="591" spans="2:15" ht="12" customHeight="1">
      <c r="B591" s="36"/>
      <c r="C591" s="40" t="s">
        <v>42</v>
      </c>
      <c r="D591" s="21">
        <v>383.9745</v>
      </c>
      <c r="E591" s="21">
        <v>505.7643</v>
      </c>
      <c r="F591" s="21">
        <v>93.0238</v>
      </c>
      <c r="G591" s="21">
        <v>162.3616</v>
      </c>
      <c r="H591" s="21">
        <v>19.417</v>
      </c>
      <c r="I591" s="21">
        <v>0</v>
      </c>
      <c r="J591" s="21">
        <v>8.636</v>
      </c>
      <c r="K591" s="21">
        <v>0</v>
      </c>
      <c r="L591" s="21">
        <v>0</v>
      </c>
      <c r="M591" s="21">
        <v>50.0223</v>
      </c>
      <c r="N591" s="21">
        <v>65.1108</v>
      </c>
      <c r="O591" s="22">
        <f t="shared" si="230"/>
        <v>1288.3102999999999</v>
      </c>
    </row>
    <row r="592" spans="2:15" ht="12" customHeight="1">
      <c r="B592" s="36"/>
      <c r="C592" s="40" t="s">
        <v>43</v>
      </c>
      <c r="D592" s="21">
        <v>270.5864</v>
      </c>
      <c r="E592" s="21">
        <v>554.3713</v>
      </c>
      <c r="F592" s="21">
        <v>16186.2298</v>
      </c>
      <c r="G592" s="21">
        <v>2.3494</v>
      </c>
      <c r="H592" s="21">
        <v>1.0256</v>
      </c>
      <c r="I592" s="21">
        <v>0</v>
      </c>
      <c r="J592" s="21">
        <v>1.6919</v>
      </c>
      <c r="K592" s="21">
        <v>0</v>
      </c>
      <c r="L592" s="21">
        <v>0</v>
      </c>
      <c r="M592" s="21">
        <v>4.4529</v>
      </c>
      <c r="N592" s="21">
        <v>119.003</v>
      </c>
      <c r="O592" s="22">
        <f t="shared" si="230"/>
        <v>17139.710300000002</v>
      </c>
    </row>
    <row r="593" spans="2:15" ht="12" customHeight="1">
      <c r="B593" s="36" t="s">
        <v>73</v>
      </c>
      <c r="C593" s="40" t="s">
        <v>95</v>
      </c>
      <c r="D593" s="21">
        <v>0</v>
      </c>
      <c r="E593" s="21">
        <v>0</v>
      </c>
      <c r="F593" s="21">
        <v>6.4737</v>
      </c>
      <c r="G593" s="21">
        <v>6.2736</v>
      </c>
      <c r="H593" s="21">
        <v>0.072</v>
      </c>
      <c r="I593" s="21">
        <v>0</v>
      </c>
      <c r="J593" s="21">
        <v>0</v>
      </c>
      <c r="K593" s="21">
        <v>0</v>
      </c>
      <c r="L593" s="21">
        <v>0.024</v>
      </c>
      <c r="M593" s="21">
        <v>0.6623</v>
      </c>
      <c r="N593" s="21">
        <v>0</v>
      </c>
      <c r="O593" s="22">
        <f t="shared" si="230"/>
        <v>13.505599999999998</v>
      </c>
    </row>
    <row r="594" spans="2:15" ht="12" customHeight="1">
      <c r="B594" s="36"/>
      <c r="C594" s="40" t="s">
        <v>44</v>
      </c>
      <c r="D594" s="21">
        <v>2595.2036</v>
      </c>
      <c r="E594" s="21">
        <v>7387.4138</v>
      </c>
      <c r="F594" s="21">
        <v>916.8485</v>
      </c>
      <c r="G594" s="21">
        <v>17.626</v>
      </c>
      <c r="H594" s="21">
        <v>66.9665</v>
      </c>
      <c r="I594" s="21">
        <v>0</v>
      </c>
      <c r="J594" s="21">
        <v>404.177</v>
      </c>
      <c r="K594" s="21">
        <v>0</v>
      </c>
      <c r="L594" s="21">
        <v>0.2718</v>
      </c>
      <c r="M594" s="21">
        <v>33.7296</v>
      </c>
      <c r="N594" s="21">
        <v>801.5581</v>
      </c>
      <c r="O594" s="22">
        <f t="shared" si="230"/>
        <v>12223.7949</v>
      </c>
    </row>
    <row r="595" spans="2:15" ht="12" customHeight="1">
      <c r="B595" s="36"/>
      <c r="C595" s="40" t="s">
        <v>61</v>
      </c>
      <c r="D595" s="21">
        <v>10751.2143</v>
      </c>
      <c r="E595" s="21">
        <v>2285.8756</v>
      </c>
      <c r="F595" s="21">
        <v>657.9775</v>
      </c>
      <c r="G595" s="21">
        <v>10.741</v>
      </c>
      <c r="H595" s="21">
        <v>0</v>
      </c>
      <c r="I595" s="21">
        <v>0</v>
      </c>
      <c r="J595" s="21">
        <v>78.0508</v>
      </c>
      <c r="K595" s="21">
        <v>0</v>
      </c>
      <c r="L595" s="21">
        <v>0</v>
      </c>
      <c r="M595" s="21">
        <v>47.6198</v>
      </c>
      <c r="N595" s="21">
        <v>0</v>
      </c>
      <c r="O595" s="22">
        <f t="shared" si="230"/>
        <v>13831.479000000001</v>
      </c>
    </row>
    <row r="596" spans="2:15" ht="12" customHeight="1">
      <c r="B596" s="36"/>
      <c r="C596" s="40" t="s">
        <v>45</v>
      </c>
      <c r="D596" s="21">
        <v>5542.7836</v>
      </c>
      <c r="E596" s="21">
        <v>126.9867</v>
      </c>
      <c r="F596" s="21">
        <v>32.0321</v>
      </c>
      <c r="G596" s="21">
        <v>0.7156</v>
      </c>
      <c r="H596" s="21">
        <v>0.8211</v>
      </c>
      <c r="I596" s="21">
        <v>0</v>
      </c>
      <c r="J596" s="21">
        <v>37.7421</v>
      </c>
      <c r="K596" s="21">
        <v>0</v>
      </c>
      <c r="L596" s="21">
        <v>0</v>
      </c>
      <c r="M596" s="21">
        <v>94.4541</v>
      </c>
      <c r="N596" s="21">
        <v>920.5532</v>
      </c>
      <c r="O596" s="22">
        <f t="shared" si="230"/>
        <v>6756.088500000002</v>
      </c>
    </row>
    <row r="597" spans="2:15" ht="12" customHeight="1">
      <c r="B597" s="36"/>
      <c r="C597" s="40" t="s">
        <v>46</v>
      </c>
      <c r="D597" s="21">
        <v>419.0582</v>
      </c>
      <c r="E597" s="21">
        <v>1342.0765</v>
      </c>
      <c r="F597" s="21">
        <v>75.0373</v>
      </c>
      <c r="G597" s="21">
        <v>279.2081</v>
      </c>
      <c r="H597" s="21">
        <v>12.7358</v>
      </c>
      <c r="I597" s="21">
        <v>0</v>
      </c>
      <c r="J597" s="21">
        <v>2884.759</v>
      </c>
      <c r="K597" s="21">
        <v>0</v>
      </c>
      <c r="L597" s="21">
        <v>0</v>
      </c>
      <c r="M597" s="21">
        <v>88.476</v>
      </c>
      <c r="N597" s="21">
        <v>0</v>
      </c>
      <c r="O597" s="22">
        <f t="shared" si="230"/>
        <v>5101.3508999999995</v>
      </c>
    </row>
    <row r="598" spans="2:15" ht="12" customHeight="1">
      <c r="B598" s="36"/>
      <c r="C598" s="40" t="s">
        <v>74</v>
      </c>
      <c r="D598" s="21">
        <v>320.1241</v>
      </c>
      <c r="E598" s="21">
        <v>107.4373</v>
      </c>
      <c r="F598" s="21">
        <v>78.8538</v>
      </c>
      <c r="G598" s="21">
        <v>35.8679</v>
      </c>
      <c r="H598" s="21">
        <v>111.9013</v>
      </c>
      <c r="I598" s="21">
        <v>0</v>
      </c>
      <c r="J598" s="21">
        <v>761.3207</v>
      </c>
      <c r="K598" s="21">
        <v>0</v>
      </c>
      <c r="L598" s="21">
        <v>0</v>
      </c>
      <c r="M598" s="21">
        <v>92.8891</v>
      </c>
      <c r="N598" s="21">
        <v>0</v>
      </c>
      <c r="O598" s="22">
        <f t="shared" si="230"/>
        <v>1508.3942</v>
      </c>
    </row>
    <row r="599" spans="1:15" ht="12" customHeight="1">
      <c r="A599" s="18"/>
      <c r="B599" s="36" t="s">
        <v>75</v>
      </c>
      <c r="C599" s="40" t="s">
        <v>76</v>
      </c>
      <c r="D599" s="21">
        <v>643.9267</v>
      </c>
      <c r="E599" s="21">
        <v>128.6055</v>
      </c>
      <c r="F599" s="21">
        <v>92.4893</v>
      </c>
      <c r="G599" s="21">
        <v>65.6573</v>
      </c>
      <c r="H599" s="21">
        <v>19.5011</v>
      </c>
      <c r="I599" s="21">
        <v>0</v>
      </c>
      <c r="J599" s="21">
        <v>19.289</v>
      </c>
      <c r="K599" s="21">
        <v>0</v>
      </c>
      <c r="L599" s="21">
        <v>0.0183</v>
      </c>
      <c r="M599" s="21">
        <v>494.3385</v>
      </c>
      <c r="N599" s="21">
        <v>118.9883</v>
      </c>
      <c r="O599" s="22">
        <f t="shared" si="230"/>
        <v>1582.8139999999999</v>
      </c>
    </row>
    <row r="600" spans="2:15" ht="12" customHeight="1">
      <c r="B600" s="36"/>
      <c r="C600" s="40" t="s">
        <v>77</v>
      </c>
      <c r="D600" s="21">
        <v>114.4799</v>
      </c>
      <c r="E600" s="21">
        <v>34.4049</v>
      </c>
      <c r="F600" s="21">
        <v>0.4591</v>
      </c>
      <c r="G600" s="21">
        <v>11.9798</v>
      </c>
      <c r="H600" s="21">
        <v>0.1825</v>
      </c>
      <c r="I600" s="21">
        <v>0</v>
      </c>
      <c r="J600" s="21">
        <v>9.1324</v>
      </c>
      <c r="K600" s="21">
        <v>0</v>
      </c>
      <c r="L600" s="21">
        <v>0</v>
      </c>
      <c r="M600" s="21">
        <v>108.1017</v>
      </c>
      <c r="N600" s="21">
        <v>0</v>
      </c>
      <c r="O600" s="22">
        <f t="shared" si="230"/>
        <v>278.7403</v>
      </c>
    </row>
    <row r="601" spans="2:15" ht="12" customHeight="1">
      <c r="B601" s="36"/>
      <c r="C601" s="40" t="s">
        <v>78</v>
      </c>
      <c r="D601" s="21">
        <v>15.6804</v>
      </c>
      <c r="E601" s="21">
        <v>0</v>
      </c>
      <c r="F601" s="21">
        <v>0</v>
      </c>
      <c r="G601" s="21">
        <v>2.4911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34.6757</v>
      </c>
      <c r="N601" s="21">
        <v>0</v>
      </c>
      <c r="O601" s="22">
        <f t="shared" si="230"/>
        <v>52.8472</v>
      </c>
    </row>
    <row r="602" spans="2:15" ht="12" customHeight="1">
      <c r="B602" s="36"/>
      <c r="C602" s="40" t="s">
        <v>47</v>
      </c>
      <c r="D602" s="21">
        <v>455.1983</v>
      </c>
      <c r="E602" s="21">
        <v>308.5307</v>
      </c>
      <c r="F602" s="21">
        <v>46.7821</v>
      </c>
      <c r="G602" s="21">
        <v>68.3113</v>
      </c>
      <c r="H602" s="21">
        <v>26.5193</v>
      </c>
      <c r="I602" s="21">
        <v>2.1738</v>
      </c>
      <c r="J602" s="21">
        <v>102.9476</v>
      </c>
      <c r="K602" s="21">
        <v>49.9586</v>
      </c>
      <c r="L602" s="21">
        <v>8.8892</v>
      </c>
      <c r="M602" s="21">
        <v>46.9404</v>
      </c>
      <c r="N602" s="21">
        <v>29.9153</v>
      </c>
      <c r="O602" s="22">
        <f t="shared" si="230"/>
        <v>1146.1666</v>
      </c>
    </row>
    <row r="603" spans="2:15" ht="12" customHeight="1">
      <c r="B603" s="36"/>
      <c r="C603" s="40" t="s">
        <v>79</v>
      </c>
      <c r="D603" s="21">
        <v>7.162</v>
      </c>
      <c r="E603" s="21">
        <v>210.2427</v>
      </c>
      <c r="F603" s="21">
        <v>120.2595</v>
      </c>
      <c r="G603" s="21">
        <v>1.6478</v>
      </c>
      <c r="H603" s="21">
        <v>1.4441</v>
      </c>
      <c r="I603" s="21">
        <v>0</v>
      </c>
      <c r="J603" s="21">
        <v>0</v>
      </c>
      <c r="K603" s="21">
        <v>0</v>
      </c>
      <c r="L603" s="21">
        <v>0</v>
      </c>
      <c r="M603" s="21">
        <v>15.8125</v>
      </c>
      <c r="N603" s="21">
        <v>104.8706</v>
      </c>
      <c r="O603" s="22">
        <f t="shared" si="230"/>
        <v>461.4392</v>
      </c>
    </row>
    <row r="604" spans="2:15" ht="12" customHeight="1">
      <c r="B604" s="36"/>
      <c r="C604" s="40" t="s">
        <v>48</v>
      </c>
      <c r="D604" s="21">
        <v>1019.071</v>
      </c>
      <c r="E604" s="21">
        <v>657.7454</v>
      </c>
      <c r="F604" s="21">
        <v>134.4867</v>
      </c>
      <c r="G604" s="21">
        <v>1.6445</v>
      </c>
      <c r="H604" s="21">
        <v>44.9755</v>
      </c>
      <c r="I604" s="21">
        <v>0</v>
      </c>
      <c r="J604" s="21">
        <v>0.0798</v>
      </c>
      <c r="K604" s="21">
        <v>0</v>
      </c>
      <c r="L604" s="21">
        <v>0</v>
      </c>
      <c r="M604" s="21">
        <v>149.8333</v>
      </c>
      <c r="N604" s="21">
        <v>0</v>
      </c>
      <c r="O604" s="22">
        <f t="shared" si="230"/>
        <v>2007.8362000000002</v>
      </c>
    </row>
    <row r="605" spans="2:15" ht="12" customHeight="1">
      <c r="B605" s="36"/>
      <c r="C605" s="41" t="s">
        <v>62</v>
      </c>
      <c r="D605" s="21">
        <v>18.6365</v>
      </c>
      <c r="E605" s="21">
        <v>15.7203</v>
      </c>
      <c r="F605" s="21">
        <v>9.1031</v>
      </c>
      <c r="G605" s="21">
        <v>112.8746</v>
      </c>
      <c r="H605" s="21">
        <v>38.8958</v>
      </c>
      <c r="I605" s="21">
        <v>0</v>
      </c>
      <c r="J605" s="21">
        <v>100.7745</v>
      </c>
      <c r="K605" s="21">
        <v>0</v>
      </c>
      <c r="L605" s="21">
        <v>0.1826</v>
      </c>
      <c r="M605" s="21">
        <v>11.4462</v>
      </c>
      <c r="N605" s="21">
        <v>12.4274</v>
      </c>
      <c r="O605" s="22">
        <f t="shared" si="230"/>
        <v>320.0609999999999</v>
      </c>
    </row>
    <row r="606" spans="2:15" ht="12" customHeight="1">
      <c r="B606" s="38"/>
      <c r="C606" s="42" t="s">
        <v>69</v>
      </c>
      <c r="D606" s="23">
        <f aca="true" t="shared" si="231" ref="D606:O606">SUM(D582:D605)</f>
        <v>42294.729699999996</v>
      </c>
      <c r="E606" s="23">
        <f t="shared" si="231"/>
        <v>51172.66250000001</v>
      </c>
      <c r="F606" s="23">
        <f t="shared" si="231"/>
        <v>23803.183100000002</v>
      </c>
      <c r="G606" s="23">
        <f t="shared" si="231"/>
        <v>3165.2012</v>
      </c>
      <c r="H606" s="23">
        <f t="shared" si="231"/>
        <v>1771.5749999999994</v>
      </c>
      <c r="I606" s="23">
        <f t="shared" si="231"/>
        <v>975.4789</v>
      </c>
      <c r="J606" s="23">
        <f t="shared" si="231"/>
        <v>6557.347700000001</v>
      </c>
      <c r="K606" s="23">
        <f t="shared" si="231"/>
        <v>49.9586</v>
      </c>
      <c r="L606" s="23">
        <f t="shared" si="231"/>
        <v>55.56230000000001</v>
      </c>
      <c r="M606" s="23">
        <f t="shared" si="231"/>
        <v>9401.672600000002</v>
      </c>
      <c r="N606" s="23">
        <f t="shared" si="231"/>
        <v>3764.6706</v>
      </c>
      <c r="O606" s="24">
        <f t="shared" si="231"/>
        <v>143012.0422</v>
      </c>
    </row>
    <row r="607" spans="2:15" ht="12" customHeight="1">
      <c r="B607" s="34"/>
      <c r="C607" s="43" t="s">
        <v>49</v>
      </c>
      <c r="D607" s="21">
        <v>0</v>
      </c>
      <c r="E607" s="21">
        <v>0</v>
      </c>
      <c r="F607" s="21">
        <v>0</v>
      </c>
      <c r="G607" s="21">
        <v>0</v>
      </c>
      <c r="H607" s="21">
        <v>0.0935</v>
      </c>
      <c r="I607" s="21">
        <v>0</v>
      </c>
      <c r="J607" s="21">
        <v>0</v>
      </c>
      <c r="K607" s="21">
        <v>0</v>
      </c>
      <c r="L607" s="21">
        <v>0.17</v>
      </c>
      <c r="M607" s="21">
        <v>0</v>
      </c>
      <c r="N607" s="21">
        <v>0</v>
      </c>
      <c r="O607" s="22">
        <f aca="true" t="shared" si="232" ref="O607:O622">SUM(D607:N607)</f>
        <v>0.2635</v>
      </c>
    </row>
    <row r="608" spans="2:15" ht="12" customHeight="1">
      <c r="B608" s="36"/>
      <c r="C608" s="40" t="s">
        <v>50</v>
      </c>
      <c r="D608" s="21">
        <v>0.0798</v>
      </c>
      <c r="E608" s="21">
        <v>0</v>
      </c>
      <c r="F608" s="21">
        <v>0</v>
      </c>
      <c r="G608" s="21">
        <v>0</v>
      </c>
      <c r="H608" s="21">
        <v>6.0354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2">
        <f t="shared" si="232"/>
        <v>6.1152</v>
      </c>
    </row>
    <row r="609" spans="2:15" ht="12" customHeight="1">
      <c r="B609" s="36"/>
      <c r="C609" s="40" t="s">
        <v>51</v>
      </c>
      <c r="D609" s="21">
        <v>2.1446</v>
      </c>
      <c r="E609" s="21">
        <v>34.3448</v>
      </c>
      <c r="F609" s="21">
        <v>12</v>
      </c>
      <c r="G609" s="21">
        <v>295.1494</v>
      </c>
      <c r="H609" s="21">
        <v>131.6905</v>
      </c>
      <c r="I609" s="21">
        <v>0</v>
      </c>
      <c r="J609" s="21">
        <v>0</v>
      </c>
      <c r="K609" s="21">
        <v>0</v>
      </c>
      <c r="L609" s="21">
        <v>0.1298</v>
      </c>
      <c r="M609" s="21">
        <v>29.6223</v>
      </c>
      <c r="N609" s="21">
        <v>0</v>
      </c>
      <c r="O609" s="22">
        <f t="shared" si="232"/>
        <v>505.0814</v>
      </c>
    </row>
    <row r="610" spans="2:15" ht="12" customHeight="1">
      <c r="B610" s="36" t="s">
        <v>80</v>
      </c>
      <c r="C610" s="40" t="s">
        <v>81</v>
      </c>
      <c r="D610" s="21">
        <v>55.2976</v>
      </c>
      <c r="E610" s="21">
        <v>2805.3962</v>
      </c>
      <c r="F610" s="21">
        <v>952.7201</v>
      </c>
      <c r="G610" s="21">
        <v>609.3338</v>
      </c>
      <c r="H610" s="21">
        <v>67.8087</v>
      </c>
      <c r="I610" s="21">
        <v>1570.2038</v>
      </c>
      <c r="J610" s="21">
        <v>0</v>
      </c>
      <c r="K610" s="21">
        <v>0</v>
      </c>
      <c r="L610" s="21">
        <v>0</v>
      </c>
      <c r="M610" s="21">
        <v>0.11</v>
      </c>
      <c r="N610" s="21">
        <v>0</v>
      </c>
      <c r="O610" s="22">
        <f t="shared" si="232"/>
        <v>6060.870199999999</v>
      </c>
    </row>
    <row r="611" spans="2:15" ht="12" customHeight="1">
      <c r="B611" s="36"/>
      <c r="C611" s="40" t="s">
        <v>52</v>
      </c>
      <c r="D611" s="21">
        <v>11.03</v>
      </c>
      <c r="E611" s="21">
        <v>668.7101</v>
      </c>
      <c r="F611" s="21">
        <v>396.8565</v>
      </c>
      <c r="G611" s="21">
        <v>50.5382</v>
      </c>
      <c r="H611" s="21">
        <v>1258.2143</v>
      </c>
      <c r="I611" s="21">
        <v>0</v>
      </c>
      <c r="J611" s="21">
        <v>0</v>
      </c>
      <c r="K611" s="21">
        <v>0</v>
      </c>
      <c r="L611" s="21">
        <v>7.2813</v>
      </c>
      <c r="M611" s="21">
        <v>5338.8403</v>
      </c>
      <c r="N611" s="21">
        <v>0</v>
      </c>
      <c r="O611" s="22">
        <f t="shared" si="232"/>
        <v>7731.4707</v>
      </c>
    </row>
    <row r="612" spans="1:15" ht="12" customHeight="1">
      <c r="A612" s="18"/>
      <c r="B612" s="36"/>
      <c r="C612" s="40" t="s">
        <v>53</v>
      </c>
      <c r="D612" s="21">
        <v>4</v>
      </c>
      <c r="E612" s="21">
        <v>0</v>
      </c>
      <c r="F612" s="21">
        <v>3</v>
      </c>
      <c r="G612" s="21">
        <v>143.6868</v>
      </c>
      <c r="H612" s="21">
        <v>5.406</v>
      </c>
      <c r="I612" s="21">
        <v>0</v>
      </c>
      <c r="J612" s="21">
        <v>658.9227</v>
      </c>
      <c r="K612" s="21">
        <v>0</v>
      </c>
      <c r="L612" s="21">
        <v>0</v>
      </c>
      <c r="M612" s="21">
        <v>0</v>
      </c>
      <c r="N612" s="21">
        <v>0</v>
      </c>
      <c r="O612" s="22">
        <f t="shared" si="232"/>
        <v>815.0155</v>
      </c>
    </row>
    <row r="613" spans="2:15" ht="12" customHeight="1">
      <c r="B613" s="36"/>
      <c r="C613" s="40" t="s">
        <v>54</v>
      </c>
      <c r="D613" s="21">
        <v>36.5782</v>
      </c>
      <c r="E613" s="21">
        <v>0</v>
      </c>
      <c r="F613" s="21">
        <v>32.6585</v>
      </c>
      <c r="G613" s="21">
        <v>0</v>
      </c>
      <c r="H613" s="21">
        <v>57.3656</v>
      </c>
      <c r="I613" s="21">
        <v>0</v>
      </c>
      <c r="J613" s="21">
        <v>0</v>
      </c>
      <c r="K613" s="21">
        <v>0</v>
      </c>
      <c r="L613" s="21">
        <v>0</v>
      </c>
      <c r="M613" s="21">
        <v>117.2604</v>
      </c>
      <c r="N613" s="21">
        <v>0</v>
      </c>
      <c r="O613" s="22">
        <f t="shared" si="232"/>
        <v>243.86270000000002</v>
      </c>
    </row>
    <row r="614" spans="2:15" ht="12" customHeight="1">
      <c r="B614" s="36"/>
      <c r="C614" s="40" t="s">
        <v>55</v>
      </c>
      <c r="D614" s="21">
        <v>0</v>
      </c>
      <c r="E614" s="21">
        <v>131.4747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2">
        <f t="shared" si="232"/>
        <v>131.4747</v>
      </c>
    </row>
    <row r="615" spans="2:15" ht="12" customHeight="1">
      <c r="B615" s="36" t="s">
        <v>82</v>
      </c>
      <c r="C615" s="40" t="s">
        <v>56</v>
      </c>
      <c r="D615" s="21">
        <v>62.0053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11.3029</v>
      </c>
      <c r="M615" s="21">
        <v>0.2819</v>
      </c>
      <c r="N615" s="21">
        <v>0</v>
      </c>
      <c r="O615" s="22">
        <f t="shared" si="232"/>
        <v>73.59009999999999</v>
      </c>
    </row>
    <row r="616" spans="2:15" ht="12" customHeight="1">
      <c r="B616" s="36"/>
      <c r="C616" s="40" t="s">
        <v>63</v>
      </c>
      <c r="D616" s="21">
        <v>251.9581</v>
      </c>
      <c r="E616" s="21">
        <v>1070.5797</v>
      </c>
      <c r="F616" s="21">
        <v>0</v>
      </c>
      <c r="G616" s="21">
        <v>22.1288</v>
      </c>
      <c r="H616" s="21">
        <v>65.5807</v>
      </c>
      <c r="I616" s="21">
        <v>0</v>
      </c>
      <c r="J616" s="21">
        <v>3.8997</v>
      </c>
      <c r="K616" s="21">
        <v>0</v>
      </c>
      <c r="L616" s="21">
        <v>0</v>
      </c>
      <c r="M616" s="21">
        <v>0.9594</v>
      </c>
      <c r="N616" s="21">
        <v>0</v>
      </c>
      <c r="O616" s="22">
        <f t="shared" si="232"/>
        <v>1415.1064</v>
      </c>
    </row>
    <row r="617" spans="2:15" ht="12" customHeight="1">
      <c r="B617" s="36"/>
      <c r="C617" s="40" t="s">
        <v>64</v>
      </c>
      <c r="D617" s="21">
        <v>55.8073</v>
      </c>
      <c r="E617" s="21">
        <v>0</v>
      </c>
      <c r="F617" s="21">
        <v>0</v>
      </c>
      <c r="G617" s="21">
        <v>11.4271</v>
      </c>
      <c r="H617" s="21">
        <v>26.3258</v>
      </c>
      <c r="I617" s="21">
        <v>0</v>
      </c>
      <c r="J617" s="21">
        <v>1.6218</v>
      </c>
      <c r="K617" s="21">
        <v>0</v>
      </c>
      <c r="L617" s="21">
        <v>0</v>
      </c>
      <c r="M617" s="21">
        <v>0.6518</v>
      </c>
      <c r="N617" s="21">
        <v>0</v>
      </c>
      <c r="O617" s="22">
        <f t="shared" si="232"/>
        <v>95.83379999999998</v>
      </c>
    </row>
    <row r="618" spans="2:15" ht="12" customHeight="1">
      <c r="B618" s="36"/>
      <c r="C618" s="40" t="s">
        <v>65</v>
      </c>
      <c r="D618" s="21">
        <v>127.4822</v>
      </c>
      <c r="E618" s="21">
        <v>0</v>
      </c>
      <c r="F618" s="21">
        <v>18.5629</v>
      </c>
      <c r="G618" s="21">
        <v>18.3287</v>
      </c>
      <c r="H618" s="21">
        <v>90.284</v>
      </c>
      <c r="I618" s="21">
        <v>0</v>
      </c>
      <c r="J618" s="21">
        <v>0</v>
      </c>
      <c r="K618" s="21">
        <v>0</v>
      </c>
      <c r="L618" s="21">
        <v>0</v>
      </c>
      <c r="M618" s="21">
        <v>351.4973</v>
      </c>
      <c r="N618" s="21">
        <v>0</v>
      </c>
      <c r="O618" s="22">
        <f t="shared" si="232"/>
        <v>606.1551</v>
      </c>
    </row>
    <row r="619" spans="2:15" ht="12" customHeight="1">
      <c r="B619" s="36"/>
      <c r="C619" s="40" t="s">
        <v>66</v>
      </c>
      <c r="D619" s="21">
        <v>3.2908</v>
      </c>
      <c r="E619" s="21">
        <v>7.6416</v>
      </c>
      <c r="F619" s="21">
        <v>0</v>
      </c>
      <c r="G619" s="21">
        <v>5.2965</v>
      </c>
      <c r="H619" s="21">
        <v>9.4131</v>
      </c>
      <c r="I619" s="21">
        <v>0</v>
      </c>
      <c r="J619" s="21">
        <v>0</v>
      </c>
      <c r="K619" s="21">
        <v>0</v>
      </c>
      <c r="L619" s="21">
        <v>0.1466</v>
      </c>
      <c r="M619" s="21">
        <v>34.8671</v>
      </c>
      <c r="N619" s="21">
        <v>0</v>
      </c>
      <c r="O619" s="22">
        <f t="shared" si="232"/>
        <v>60.6557</v>
      </c>
    </row>
    <row r="620" spans="2:15" ht="12" customHeight="1">
      <c r="B620" s="36" t="s">
        <v>83</v>
      </c>
      <c r="C620" s="40" t="s">
        <v>57</v>
      </c>
      <c r="D620" s="21">
        <v>0</v>
      </c>
      <c r="E620" s="21">
        <v>4.3274</v>
      </c>
      <c r="F620" s="21">
        <v>0</v>
      </c>
      <c r="G620" s="21">
        <v>41.1078</v>
      </c>
      <c r="H620" s="21">
        <v>21.8638</v>
      </c>
      <c r="I620" s="21">
        <v>0</v>
      </c>
      <c r="J620" s="21">
        <v>0</v>
      </c>
      <c r="K620" s="21">
        <v>0</v>
      </c>
      <c r="L620" s="21">
        <v>25.8567</v>
      </c>
      <c r="M620" s="21">
        <v>0</v>
      </c>
      <c r="N620" s="21">
        <v>0</v>
      </c>
      <c r="O620" s="22">
        <f t="shared" si="232"/>
        <v>93.1557</v>
      </c>
    </row>
    <row r="621" spans="2:15" ht="12" customHeight="1">
      <c r="B621" s="36"/>
      <c r="C621" s="40" t="s">
        <v>96</v>
      </c>
      <c r="D621" s="21">
        <v>0.3427</v>
      </c>
      <c r="E621" s="21">
        <v>77.9607</v>
      </c>
      <c r="F621" s="21">
        <v>4.2601</v>
      </c>
      <c r="G621" s="21">
        <v>166.9552</v>
      </c>
      <c r="H621" s="21">
        <v>10.3687</v>
      </c>
      <c r="I621" s="21">
        <v>0</v>
      </c>
      <c r="J621" s="21">
        <v>0</v>
      </c>
      <c r="K621" s="21">
        <v>0</v>
      </c>
      <c r="L621" s="21">
        <v>0</v>
      </c>
      <c r="M621" s="21">
        <v>21.5282</v>
      </c>
      <c r="N621" s="21">
        <v>0</v>
      </c>
      <c r="O621" s="22">
        <f t="shared" si="232"/>
        <v>281.4155999999999</v>
      </c>
    </row>
    <row r="622" spans="2:15" ht="12" customHeight="1">
      <c r="B622" s="36"/>
      <c r="C622" s="41" t="s">
        <v>58</v>
      </c>
      <c r="D622" s="25">
        <v>122.735</v>
      </c>
      <c r="E622" s="25">
        <v>283.3931</v>
      </c>
      <c r="F622" s="25">
        <v>82.1665</v>
      </c>
      <c r="G622" s="25">
        <v>138.3839</v>
      </c>
      <c r="H622" s="25">
        <v>179.2722</v>
      </c>
      <c r="I622" s="25">
        <v>0</v>
      </c>
      <c r="J622" s="25">
        <v>0</v>
      </c>
      <c r="K622" s="25">
        <v>0</v>
      </c>
      <c r="L622" s="25">
        <v>0.1112</v>
      </c>
      <c r="M622" s="25">
        <v>34.6902</v>
      </c>
      <c r="N622" s="25">
        <v>0</v>
      </c>
      <c r="O622" s="26">
        <f t="shared" si="232"/>
        <v>840.7521</v>
      </c>
    </row>
    <row r="623" spans="2:15" ht="12" customHeight="1">
      <c r="B623" s="38"/>
      <c r="C623" s="44" t="s">
        <v>69</v>
      </c>
      <c r="D623" s="25">
        <f aca="true" t="shared" si="233" ref="D623:O623">SUM(D607:D622)</f>
        <v>732.7516</v>
      </c>
      <c r="E623" s="25">
        <f t="shared" si="233"/>
        <v>5083.8283</v>
      </c>
      <c r="F623" s="25">
        <f t="shared" si="233"/>
        <v>1502.2245999999998</v>
      </c>
      <c r="G623" s="25">
        <f t="shared" si="233"/>
        <v>1502.3362</v>
      </c>
      <c r="H623" s="25">
        <f t="shared" si="233"/>
        <v>1929.7223000000004</v>
      </c>
      <c r="I623" s="25">
        <f t="shared" si="233"/>
        <v>1570.2038</v>
      </c>
      <c r="J623" s="25">
        <f t="shared" si="233"/>
        <v>664.4442</v>
      </c>
      <c r="K623" s="25">
        <f t="shared" si="233"/>
        <v>0</v>
      </c>
      <c r="L623" s="25">
        <f t="shared" si="233"/>
        <v>44.99849999999999</v>
      </c>
      <c r="M623" s="25">
        <f t="shared" si="233"/>
        <v>5930.308899999999</v>
      </c>
      <c r="N623" s="25">
        <f t="shared" si="233"/>
        <v>0</v>
      </c>
      <c r="O623" s="26">
        <f t="shared" si="233"/>
        <v>18960.8184</v>
      </c>
    </row>
    <row r="624" spans="2:15" ht="12" customHeight="1">
      <c r="B624" s="36"/>
      <c r="C624" s="37" t="s">
        <v>84</v>
      </c>
      <c r="D624" s="19">
        <v>4807.9437</v>
      </c>
      <c r="E624" s="19">
        <v>2713.4299</v>
      </c>
      <c r="F624" s="19">
        <v>2217.0359</v>
      </c>
      <c r="G624" s="19">
        <v>587.4705</v>
      </c>
      <c r="H624" s="19">
        <v>661.2234</v>
      </c>
      <c r="I624" s="19">
        <v>234.3203</v>
      </c>
      <c r="J624" s="19">
        <v>728.0858</v>
      </c>
      <c r="K624" s="19">
        <v>0</v>
      </c>
      <c r="L624" s="19">
        <v>72.4714</v>
      </c>
      <c r="M624" s="19">
        <v>353.7857</v>
      </c>
      <c r="N624" s="19">
        <v>2554.2354</v>
      </c>
      <c r="O624" s="20">
        <f aca="true" t="shared" si="234" ref="O624:O630">SUM(D624:N624)</f>
        <v>14930.002</v>
      </c>
    </row>
    <row r="625" spans="1:15" ht="12" customHeight="1">
      <c r="A625" s="18"/>
      <c r="B625" s="36" t="s">
        <v>85</v>
      </c>
      <c r="C625" s="37" t="s">
        <v>86</v>
      </c>
      <c r="D625" s="21">
        <v>26.8185</v>
      </c>
      <c r="E625" s="21">
        <v>0</v>
      </c>
      <c r="F625" s="21">
        <v>0</v>
      </c>
      <c r="G625" s="21">
        <v>0</v>
      </c>
      <c r="H625" s="21">
        <v>5.8559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2">
        <f t="shared" si="234"/>
        <v>32.6744</v>
      </c>
    </row>
    <row r="626" spans="2:15" ht="12" customHeight="1">
      <c r="B626" s="36"/>
      <c r="C626" s="37" t="s">
        <v>87</v>
      </c>
      <c r="D626" s="21">
        <v>432.0825</v>
      </c>
      <c r="E626" s="21">
        <v>47.1818</v>
      </c>
      <c r="F626" s="21">
        <v>21.8702</v>
      </c>
      <c r="G626" s="21">
        <v>0.2328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2.4099</v>
      </c>
      <c r="N626" s="21">
        <v>0</v>
      </c>
      <c r="O626" s="22">
        <f t="shared" si="234"/>
        <v>503.7772</v>
      </c>
    </row>
    <row r="627" spans="2:15" ht="12" customHeight="1">
      <c r="B627" s="36" t="s">
        <v>88</v>
      </c>
      <c r="C627" s="37" t="s">
        <v>89</v>
      </c>
      <c r="D627" s="21">
        <v>9.1238</v>
      </c>
      <c r="E627" s="21">
        <v>213.3779</v>
      </c>
      <c r="F627" s="21">
        <v>68.6604</v>
      </c>
      <c r="G627" s="21">
        <v>2.4292</v>
      </c>
      <c r="H627" s="21">
        <v>7.1374</v>
      </c>
      <c r="I627" s="21">
        <v>1.4646</v>
      </c>
      <c r="J627" s="21">
        <v>1.3871</v>
      </c>
      <c r="K627" s="21">
        <v>0</v>
      </c>
      <c r="L627" s="21">
        <v>0</v>
      </c>
      <c r="M627" s="21">
        <v>16.585</v>
      </c>
      <c r="N627" s="21">
        <v>0</v>
      </c>
      <c r="O627" s="22">
        <f t="shared" si="234"/>
        <v>320.1654</v>
      </c>
    </row>
    <row r="628" spans="2:15" ht="12" customHeight="1">
      <c r="B628" s="36"/>
      <c r="C628" s="37" t="s">
        <v>90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2">
        <f t="shared" si="234"/>
        <v>0</v>
      </c>
    </row>
    <row r="629" spans="2:15" ht="12" customHeight="1">
      <c r="B629" s="36" t="s">
        <v>75</v>
      </c>
      <c r="C629" s="37" t="s">
        <v>91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2">
        <f t="shared" si="234"/>
        <v>0</v>
      </c>
    </row>
    <row r="630" spans="2:15" ht="12" customHeight="1">
      <c r="B630" s="36"/>
      <c r="C630" s="45" t="s">
        <v>92</v>
      </c>
      <c r="D630" s="25">
        <v>323.5473</v>
      </c>
      <c r="E630" s="25">
        <v>434.1106</v>
      </c>
      <c r="F630" s="25">
        <v>130.2623</v>
      </c>
      <c r="G630" s="25">
        <v>148.7785</v>
      </c>
      <c r="H630" s="25">
        <v>30.4117</v>
      </c>
      <c r="I630" s="25">
        <v>412.6904</v>
      </c>
      <c r="J630" s="25">
        <v>0.2754</v>
      </c>
      <c r="K630" s="25">
        <v>0</v>
      </c>
      <c r="L630" s="25">
        <v>0</v>
      </c>
      <c r="M630" s="25">
        <v>1.3084</v>
      </c>
      <c r="N630" s="25">
        <v>0</v>
      </c>
      <c r="O630" s="26">
        <f t="shared" si="234"/>
        <v>1481.3845999999999</v>
      </c>
    </row>
    <row r="631" spans="2:15" ht="12" customHeight="1">
      <c r="B631" s="38"/>
      <c r="C631" s="44" t="s">
        <v>69</v>
      </c>
      <c r="D631" s="23">
        <f aca="true" t="shared" si="235" ref="D631:O631">SUM(D624:D630)</f>
        <v>5599.5158</v>
      </c>
      <c r="E631" s="23">
        <f t="shared" si="235"/>
        <v>3408.1002</v>
      </c>
      <c r="F631" s="23">
        <f t="shared" si="235"/>
        <v>2437.8288</v>
      </c>
      <c r="G631" s="23">
        <f t="shared" si="235"/>
        <v>738.9110000000001</v>
      </c>
      <c r="H631" s="23">
        <f t="shared" si="235"/>
        <v>704.6283999999999</v>
      </c>
      <c r="I631" s="23">
        <f t="shared" si="235"/>
        <v>648.4753000000001</v>
      </c>
      <c r="J631" s="23">
        <f t="shared" si="235"/>
        <v>729.7483</v>
      </c>
      <c r="K631" s="23">
        <f t="shared" si="235"/>
        <v>0</v>
      </c>
      <c r="L631" s="23">
        <f t="shared" si="235"/>
        <v>72.4714</v>
      </c>
      <c r="M631" s="23">
        <f t="shared" si="235"/>
        <v>374.089</v>
      </c>
      <c r="N631" s="23">
        <f t="shared" si="235"/>
        <v>2554.2354</v>
      </c>
      <c r="O631" s="24">
        <f t="shared" si="235"/>
        <v>17268.0036</v>
      </c>
    </row>
    <row r="632" spans="2:15" ht="12" customHeight="1">
      <c r="B632" s="56" t="s">
        <v>93</v>
      </c>
      <c r="C632" s="57"/>
      <c r="D632" s="27">
        <f aca="true" t="shared" si="236" ref="D632:O632">+D581+D606+D623+D631</f>
        <v>48646.9971</v>
      </c>
      <c r="E632" s="27">
        <f t="shared" si="236"/>
        <v>59684.591000000015</v>
      </c>
      <c r="F632" s="27">
        <f t="shared" si="236"/>
        <v>27743.236500000003</v>
      </c>
      <c r="G632" s="27">
        <f t="shared" si="236"/>
        <v>5406.4484</v>
      </c>
      <c r="H632" s="27">
        <f t="shared" si="236"/>
        <v>4405.9257</v>
      </c>
      <c r="I632" s="28">
        <f t="shared" si="236"/>
        <v>3194.158</v>
      </c>
      <c r="J632" s="27">
        <f t="shared" si="236"/>
        <v>7951.540200000001</v>
      </c>
      <c r="K632" s="27">
        <f t="shared" si="236"/>
        <v>49.9586</v>
      </c>
      <c r="L632" s="27">
        <f t="shared" si="236"/>
        <v>173.0322</v>
      </c>
      <c r="M632" s="27">
        <f t="shared" si="236"/>
        <v>15707.1205</v>
      </c>
      <c r="N632" s="27">
        <f t="shared" si="236"/>
        <v>6318.906</v>
      </c>
      <c r="O632" s="29">
        <f t="shared" si="236"/>
        <v>179281.91419999997</v>
      </c>
    </row>
    <row r="633" ht="12" customHeight="1"/>
    <row r="634" spans="2:59" ht="13.5" customHeight="1">
      <c r="B634" s="12"/>
      <c r="C634" s="13" t="s">
        <v>15</v>
      </c>
      <c r="D634" s="46" t="s">
        <v>26</v>
      </c>
      <c r="E634" s="47"/>
      <c r="H634" s="3"/>
      <c r="BF634" s="6"/>
      <c r="BG634" s="3"/>
    </row>
    <row r="635" spans="3:59" ht="13.5" customHeight="1">
      <c r="C635" s="8"/>
      <c r="O635" s="7" t="str">
        <f>$O$5</f>
        <v>(３日間調査　単位：トン）</v>
      </c>
      <c r="BG635" s="3"/>
    </row>
    <row r="636" spans="2:15" s="11" customFormat="1" ht="15.75" customHeight="1">
      <c r="B636" s="9"/>
      <c r="C636" s="10" t="s">
        <v>6</v>
      </c>
      <c r="D636" s="48" t="s">
        <v>10</v>
      </c>
      <c r="E636" s="48" t="s">
        <v>1</v>
      </c>
      <c r="F636" s="48" t="s">
        <v>5</v>
      </c>
      <c r="G636" s="48" t="s">
        <v>2</v>
      </c>
      <c r="H636" s="54" t="s">
        <v>8</v>
      </c>
      <c r="I636" s="50" t="s">
        <v>3</v>
      </c>
      <c r="J636" s="50" t="s">
        <v>4</v>
      </c>
      <c r="K636" s="55" t="s">
        <v>9</v>
      </c>
      <c r="L636" s="50" t="s">
        <v>11</v>
      </c>
      <c r="M636" s="50" t="s">
        <v>12</v>
      </c>
      <c r="N636" s="50" t="s">
        <v>13</v>
      </c>
      <c r="O636" s="52" t="s">
        <v>14</v>
      </c>
    </row>
    <row r="637" spans="2:15" s="11" customFormat="1" ht="15.75" customHeight="1">
      <c r="B637" s="32" t="s">
        <v>7</v>
      </c>
      <c r="C637" s="33"/>
      <c r="D637" s="49"/>
      <c r="E637" s="49"/>
      <c r="F637" s="49"/>
      <c r="G637" s="49"/>
      <c r="H637" s="49"/>
      <c r="I637" s="51"/>
      <c r="J637" s="51"/>
      <c r="K637" s="51"/>
      <c r="L637" s="51"/>
      <c r="M637" s="51"/>
      <c r="N637" s="51"/>
      <c r="O637" s="53"/>
    </row>
    <row r="638" spans="2:15" ht="12" customHeight="1">
      <c r="B638" s="34"/>
      <c r="C638" s="35" t="s">
        <v>34</v>
      </c>
      <c r="D638" s="19">
        <f aca="true" t="shared" si="237" ref="D638:O638">SUM(D260,D512,D575)</f>
        <v>2152.2333</v>
      </c>
      <c r="E638" s="19">
        <f t="shared" si="237"/>
        <v>0</v>
      </c>
      <c r="F638" s="19">
        <f t="shared" si="237"/>
        <v>0</v>
      </c>
      <c r="G638" s="19">
        <f t="shared" si="237"/>
        <v>0</v>
      </c>
      <c r="H638" s="19">
        <f t="shared" si="237"/>
        <v>0</v>
      </c>
      <c r="I638" s="19">
        <f t="shared" si="237"/>
        <v>0</v>
      </c>
      <c r="J638" s="19">
        <f t="shared" si="237"/>
        <v>0</v>
      </c>
      <c r="K638" s="19">
        <f t="shared" si="237"/>
        <v>0</v>
      </c>
      <c r="L638" s="19">
        <f t="shared" si="237"/>
        <v>0</v>
      </c>
      <c r="M638" s="19">
        <f t="shared" si="237"/>
        <v>0</v>
      </c>
      <c r="N638" s="19">
        <f t="shared" si="237"/>
        <v>0</v>
      </c>
      <c r="O638" s="20">
        <f t="shared" si="237"/>
        <v>2152.2333</v>
      </c>
    </row>
    <row r="639" spans="2:15" ht="12" customHeight="1">
      <c r="B639" s="36" t="s">
        <v>67</v>
      </c>
      <c r="C639" s="37" t="s">
        <v>35</v>
      </c>
      <c r="D639" s="21">
        <f aca="true" t="shared" si="238" ref="D639:O639">SUM(D261,D513,D576)</f>
        <v>2982.303</v>
      </c>
      <c r="E639" s="21">
        <f t="shared" si="238"/>
        <v>0</v>
      </c>
      <c r="F639" s="21">
        <f t="shared" si="238"/>
        <v>0</v>
      </c>
      <c r="G639" s="21">
        <f t="shared" si="238"/>
        <v>0</v>
      </c>
      <c r="H639" s="21">
        <f t="shared" si="238"/>
        <v>0</v>
      </c>
      <c r="I639" s="21">
        <f t="shared" si="238"/>
        <v>0</v>
      </c>
      <c r="J639" s="21">
        <f t="shared" si="238"/>
        <v>0</v>
      </c>
      <c r="K639" s="21">
        <f t="shared" si="238"/>
        <v>0</v>
      </c>
      <c r="L639" s="21">
        <f t="shared" si="238"/>
        <v>0</v>
      </c>
      <c r="M639" s="21">
        <f t="shared" si="238"/>
        <v>0</v>
      </c>
      <c r="N639" s="21">
        <f t="shared" si="238"/>
        <v>0</v>
      </c>
      <c r="O639" s="22">
        <f t="shared" si="238"/>
        <v>2982.303</v>
      </c>
    </row>
    <row r="640" spans="2:15" ht="12" customHeight="1">
      <c r="B640" s="36"/>
      <c r="C640" s="37" t="s">
        <v>36</v>
      </c>
      <c r="D640" s="21">
        <f aca="true" t="shared" si="239" ref="D640:O640">SUM(D262,D514,D577)</f>
        <v>886.819</v>
      </c>
      <c r="E640" s="21">
        <f t="shared" si="239"/>
        <v>0</v>
      </c>
      <c r="F640" s="21">
        <f t="shared" si="239"/>
        <v>4.54</v>
      </c>
      <c r="G640" s="21">
        <f t="shared" si="239"/>
        <v>0</v>
      </c>
      <c r="H640" s="21">
        <f t="shared" si="239"/>
        <v>0</v>
      </c>
      <c r="I640" s="21">
        <f t="shared" si="239"/>
        <v>0</v>
      </c>
      <c r="J640" s="21">
        <f t="shared" si="239"/>
        <v>0</v>
      </c>
      <c r="K640" s="21">
        <f t="shared" si="239"/>
        <v>2.27</v>
      </c>
      <c r="L640" s="21">
        <f t="shared" si="239"/>
        <v>0</v>
      </c>
      <c r="M640" s="21">
        <f t="shared" si="239"/>
        <v>614.619</v>
      </c>
      <c r="N640" s="21">
        <f t="shared" si="239"/>
        <v>0</v>
      </c>
      <c r="O640" s="22">
        <f t="shared" si="239"/>
        <v>1508.248</v>
      </c>
    </row>
    <row r="641" spans="2:15" ht="12" customHeight="1">
      <c r="B641" s="36"/>
      <c r="C641" s="37" t="s">
        <v>94</v>
      </c>
      <c r="D641" s="21">
        <f aca="true" t="shared" si="240" ref="D641:O641">SUM(D263,D515,D578)</f>
        <v>507723.0175</v>
      </c>
      <c r="E641" s="21">
        <f t="shared" si="240"/>
        <v>1341.6042</v>
      </c>
      <c r="F641" s="21">
        <f t="shared" si="240"/>
        <v>15796.6947</v>
      </c>
      <c r="G641" s="21">
        <f t="shared" si="240"/>
        <v>6.2104</v>
      </c>
      <c r="H641" s="21">
        <f t="shared" si="240"/>
        <v>6.8135</v>
      </c>
      <c r="I641" s="21">
        <f t="shared" si="240"/>
        <v>0</v>
      </c>
      <c r="J641" s="21">
        <f t="shared" si="240"/>
        <v>703607.5066</v>
      </c>
      <c r="K641" s="21">
        <f t="shared" si="240"/>
        <v>88.1877</v>
      </c>
      <c r="L641" s="21">
        <f t="shared" si="240"/>
        <v>2.4402</v>
      </c>
      <c r="M641" s="21">
        <f t="shared" si="240"/>
        <v>63763.247599999995</v>
      </c>
      <c r="N641" s="21">
        <f t="shared" si="240"/>
        <v>236.5705</v>
      </c>
      <c r="O641" s="22">
        <f t="shared" si="240"/>
        <v>1292572.2929</v>
      </c>
    </row>
    <row r="642" spans="2:15" ht="12" customHeight="1">
      <c r="B642" s="36"/>
      <c r="C642" s="37" t="s">
        <v>37</v>
      </c>
      <c r="D642" s="21">
        <f aca="true" t="shared" si="241" ref="D642:O642">SUM(D264,D516,D579)</f>
        <v>263946.32810000004</v>
      </c>
      <c r="E642" s="21">
        <f t="shared" si="241"/>
        <v>2489.5345</v>
      </c>
      <c r="F642" s="21">
        <f t="shared" si="241"/>
        <v>5607.2893</v>
      </c>
      <c r="G642" s="21">
        <f t="shared" si="241"/>
        <v>4.4067</v>
      </c>
      <c r="H642" s="21">
        <f t="shared" si="241"/>
        <v>0</v>
      </c>
      <c r="I642" s="21">
        <f t="shared" si="241"/>
        <v>0</v>
      </c>
      <c r="J642" s="21">
        <f t="shared" si="241"/>
        <v>245919.75519999999</v>
      </c>
      <c r="K642" s="21">
        <f t="shared" si="241"/>
        <v>0</v>
      </c>
      <c r="L642" s="21">
        <f t="shared" si="241"/>
        <v>0</v>
      </c>
      <c r="M642" s="21">
        <f t="shared" si="241"/>
        <v>7133.3747</v>
      </c>
      <c r="N642" s="21">
        <f t="shared" si="241"/>
        <v>2676.2</v>
      </c>
      <c r="O642" s="22">
        <f t="shared" si="241"/>
        <v>527776.8885</v>
      </c>
    </row>
    <row r="643" spans="2:15" ht="12" customHeight="1">
      <c r="B643" s="36" t="s">
        <v>68</v>
      </c>
      <c r="C643" s="37" t="s">
        <v>38</v>
      </c>
      <c r="D643" s="21">
        <f aca="true" t="shared" si="242" ref="D643:O643">SUM(D265,D517,D580)</f>
        <v>1678.7279999999998</v>
      </c>
      <c r="E643" s="21">
        <f t="shared" si="242"/>
        <v>2195.9123</v>
      </c>
      <c r="F643" s="21">
        <f t="shared" si="242"/>
        <v>367.9631</v>
      </c>
      <c r="G643" s="21">
        <f t="shared" si="242"/>
        <v>12.9436</v>
      </c>
      <c r="H643" s="21">
        <f t="shared" si="242"/>
        <v>12.1347</v>
      </c>
      <c r="I643" s="21">
        <f t="shared" si="242"/>
        <v>0</v>
      </c>
      <c r="J643" s="21">
        <f t="shared" si="242"/>
        <v>877.5906</v>
      </c>
      <c r="K643" s="21">
        <f t="shared" si="242"/>
        <v>0</v>
      </c>
      <c r="L643" s="21">
        <f t="shared" si="242"/>
        <v>0</v>
      </c>
      <c r="M643" s="21">
        <f t="shared" si="242"/>
        <v>337.571</v>
      </c>
      <c r="N643" s="21">
        <f t="shared" si="242"/>
        <v>0</v>
      </c>
      <c r="O643" s="22">
        <f t="shared" si="242"/>
        <v>5482.8433</v>
      </c>
    </row>
    <row r="644" spans="2:15" ht="12" customHeight="1">
      <c r="B644" s="38"/>
      <c r="C644" s="39" t="s">
        <v>69</v>
      </c>
      <c r="D644" s="23">
        <f aca="true" t="shared" si="243" ref="D644:O644">SUM(D266,D518,D581)</f>
        <v>779369.4289</v>
      </c>
      <c r="E644" s="23">
        <f t="shared" si="243"/>
        <v>6027.051</v>
      </c>
      <c r="F644" s="23">
        <f t="shared" si="243"/>
        <v>21776.4871</v>
      </c>
      <c r="G644" s="23">
        <f t="shared" si="243"/>
        <v>23.560699999999997</v>
      </c>
      <c r="H644" s="23">
        <f t="shared" si="243"/>
        <v>18.9482</v>
      </c>
      <c r="I644" s="23">
        <f t="shared" si="243"/>
        <v>0</v>
      </c>
      <c r="J644" s="23">
        <f t="shared" si="243"/>
        <v>950404.8524</v>
      </c>
      <c r="K644" s="23">
        <f t="shared" si="243"/>
        <v>90.4577</v>
      </c>
      <c r="L644" s="23">
        <f t="shared" si="243"/>
        <v>2.4402</v>
      </c>
      <c r="M644" s="23">
        <f t="shared" si="243"/>
        <v>71848.8123</v>
      </c>
      <c r="N644" s="23">
        <f t="shared" si="243"/>
        <v>2912.7704999999996</v>
      </c>
      <c r="O644" s="24">
        <f t="shared" si="243"/>
        <v>1832474.809</v>
      </c>
    </row>
    <row r="645" spans="2:15" ht="12" customHeight="1">
      <c r="B645" s="36"/>
      <c r="C645" s="40" t="s">
        <v>39</v>
      </c>
      <c r="D645" s="21">
        <f aca="true" t="shared" si="244" ref="D645:O645">SUM(D267,D519,D582)</f>
        <v>285364.64149999997</v>
      </c>
      <c r="E645" s="21">
        <f t="shared" si="244"/>
        <v>171232.5557</v>
      </c>
      <c r="F645" s="21">
        <f t="shared" si="244"/>
        <v>120350.92270000001</v>
      </c>
      <c r="G645" s="21">
        <f t="shared" si="244"/>
        <v>60047.893899999995</v>
      </c>
      <c r="H645" s="21">
        <f t="shared" si="244"/>
        <v>117659.5344</v>
      </c>
      <c r="I645" s="21">
        <f t="shared" si="244"/>
        <v>11141.934</v>
      </c>
      <c r="J645" s="21">
        <f t="shared" si="244"/>
        <v>0.127</v>
      </c>
      <c r="K645" s="21">
        <f t="shared" si="244"/>
        <v>420.2662</v>
      </c>
      <c r="L645" s="21">
        <f t="shared" si="244"/>
        <v>1684.0620000000001</v>
      </c>
      <c r="M645" s="21">
        <f t="shared" si="244"/>
        <v>93146.4273</v>
      </c>
      <c r="N645" s="21">
        <f t="shared" si="244"/>
        <v>3444.0186000000003</v>
      </c>
      <c r="O645" s="22">
        <f t="shared" si="244"/>
        <v>864492.3833000001</v>
      </c>
    </row>
    <row r="646" spans="2:15" ht="12" customHeight="1">
      <c r="B646" s="36"/>
      <c r="C646" s="40" t="s">
        <v>97</v>
      </c>
      <c r="D646" s="21">
        <f aca="true" t="shared" si="245" ref="D646:O646">SUM(D268,D520,D583)</f>
        <v>164249.7433</v>
      </c>
      <c r="E646" s="21">
        <f t="shared" si="245"/>
        <v>193355.5104</v>
      </c>
      <c r="F646" s="21">
        <f t="shared" si="245"/>
        <v>163118.2942</v>
      </c>
      <c r="G646" s="21">
        <f t="shared" si="245"/>
        <v>19415.555800000002</v>
      </c>
      <c r="H646" s="21">
        <f t="shared" si="245"/>
        <v>11727.8041</v>
      </c>
      <c r="I646" s="21">
        <f t="shared" si="245"/>
        <v>177.761</v>
      </c>
      <c r="J646" s="21">
        <f t="shared" si="245"/>
        <v>200.4198</v>
      </c>
      <c r="K646" s="21">
        <f t="shared" si="245"/>
        <v>314.1705</v>
      </c>
      <c r="L646" s="21">
        <f t="shared" si="245"/>
        <v>1593.1326000000001</v>
      </c>
      <c r="M646" s="21">
        <f t="shared" si="245"/>
        <v>75380.7729</v>
      </c>
      <c r="N646" s="21">
        <f t="shared" si="245"/>
        <v>1271.638</v>
      </c>
      <c r="O646" s="22">
        <f t="shared" si="245"/>
        <v>630804.8025999999</v>
      </c>
    </row>
    <row r="647" spans="2:15" ht="12" customHeight="1">
      <c r="B647" s="36"/>
      <c r="C647" s="40" t="s">
        <v>59</v>
      </c>
      <c r="D647" s="21">
        <f aca="true" t="shared" si="246" ref="D647:O647">SUM(D269,D521,D584)</f>
        <v>22601.4862</v>
      </c>
      <c r="E647" s="21">
        <f t="shared" si="246"/>
        <v>8780.1757</v>
      </c>
      <c r="F647" s="21">
        <f t="shared" si="246"/>
        <v>1187.3791999999999</v>
      </c>
      <c r="G647" s="21">
        <f t="shared" si="246"/>
        <v>1997.1744</v>
      </c>
      <c r="H647" s="21">
        <f t="shared" si="246"/>
        <v>877.5185</v>
      </c>
      <c r="I647" s="21">
        <f t="shared" si="246"/>
        <v>34.5413</v>
      </c>
      <c r="J647" s="21">
        <f t="shared" si="246"/>
        <v>283.1715</v>
      </c>
      <c r="K647" s="21">
        <f t="shared" si="246"/>
        <v>2.0199</v>
      </c>
      <c r="L647" s="21">
        <f t="shared" si="246"/>
        <v>51.4338</v>
      </c>
      <c r="M647" s="21">
        <f t="shared" si="246"/>
        <v>1794.7963</v>
      </c>
      <c r="N647" s="21">
        <f t="shared" si="246"/>
        <v>1679.8433</v>
      </c>
      <c r="O647" s="22">
        <f t="shared" si="246"/>
        <v>39289.5401</v>
      </c>
    </row>
    <row r="648" spans="2:15" ht="12" customHeight="1">
      <c r="B648" s="36"/>
      <c r="C648" s="40" t="s">
        <v>40</v>
      </c>
      <c r="D648" s="21">
        <f aca="true" t="shared" si="247" ref="D648:O648">SUM(D270,D522,D585)</f>
        <v>106738.94639999999</v>
      </c>
      <c r="E648" s="21">
        <f t="shared" si="247"/>
        <v>27124.7155</v>
      </c>
      <c r="F648" s="21">
        <f t="shared" si="247"/>
        <v>25279.9417</v>
      </c>
      <c r="G648" s="21">
        <f t="shared" si="247"/>
        <v>4194.9147</v>
      </c>
      <c r="H648" s="21">
        <f t="shared" si="247"/>
        <v>954.1338999999999</v>
      </c>
      <c r="I648" s="21">
        <f t="shared" si="247"/>
        <v>486.8497</v>
      </c>
      <c r="J648" s="21">
        <f t="shared" si="247"/>
        <v>77443.7675</v>
      </c>
      <c r="K648" s="21">
        <f t="shared" si="247"/>
        <v>0</v>
      </c>
      <c r="L648" s="21">
        <f t="shared" si="247"/>
        <v>25.0217</v>
      </c>
      <c r="M648" s="21">
        <f t="shared" si="247"/>
        <v>6166.7284</v>
      </c>
      <c r="N648" s="21">
        <f t="shared" si="247"/>
        <v>13.6215</v>
      </c>
      <c r="O648" s="22">
        <f t="shared" si="247"/>
        <v>248428.641</v>
      </c>
    </row>
    <row r="649" spans="2:15" ht="12" customHeight="1">
      <c r="B649" s="36"/>
      <c r="C649" s="40" t="s">
        <v>41</v>
      </c>
      <c r="D649" s="21">
        <f aca="true" t="shared" si="248" ref="D649:O649">SUM(D271,D523,D586)</f>
        <v>9333.3763</v>
      </c>
      <c r="E649" s="21">
        <f t="shared" si="248"/>
        <v>6888.3002</v>
      </c>
      <c r="F649" s="21">
        <f t="shared" si="248"/>
        <v>11501.9847</v>
      </c>
      <c r="G649" s="21">
        <f t="shared" si="248"/>
        <v>1977.9545</v>
      </c>
      <c r="H649" s="21">
        <f t="shared" si="248"/>
        <v>10248.817900000002</v>
      </c>
      <c r="I649" s="21">
        <f t="shared" si="248"/>
        <v>0</v>
      </c>
      <c r="J649" s="21">
        <f t="shared" si="248"/>
        <v>6061.4534</v>
      </c>
      <c r="K649" s="21">
        <f t="shared" si="248"/>
        <v>102.8435</v>
      </c>
      <c r="L649" s="21">
        <f t="shared" si="248"/>
        <v>187.0782</v>
      </c>
      <c r="M649" s="21">
        <f t="shared" si="248"/>
        <v>3055.3255999999997</v>
      </c>
      <c r="N649" s="21">
        <f t="shared" si="248"/>
        <v>159.95420000000001</v>
      </c>
      <c r="O649" s="22">
        <f t="shared" si="248"/>
        <v>49517.0885</v>
      </c>
    </row>
    <row r="650" spans="2:15" ht="12" customHeight="1">
      <c r="B650" s="36" t="s">
        <v>70</v>
      </c>
      <c r="C650" s="40" t="s">
        <v>71</v>
      </c>
      <c r="D650" s="21">
        <f aca="true" t="shared" si="249" ref="D650:O650">SUM(D272,D524,D587)</f>
        <v>333923.0489</v>
      </c>
      <c r="E650" s="21">
        <f t="shared" si="249"/>
        <v>121350.6354</v>
      </c>
      <c r="F650" s="21">
        <f t="shared" si="249"/>
        <v>30422.53</v>
      </c>
      <c r="G650" s="21">
        <f t="shared" si="249"/>
        <v>8814.6868</v>
      </c>
      <c r="H650" s="21">
        <f t="shared" si="249"/>
        <v>4853.3937000000005</v>
      </c>
      <c r="I650" s="21">
        <f t="shared" si="249"/>
        <v>206.05040000000002</v>
      </c>
      <c r="J650" s="21">
        <f t="shared" si="249"/>
        <v>1867.9687999999999</v>
      </c>
      <c r="K650" s="21">
        <f t="shared" si="249"/>
        <v>254.1265</v>
      </c>
      <c r="L650" s="21">
        <f t="shared" si="249"/>
        <v>9.8855</v>
      </c>
      <c r="M650" s="21">
        <f t="shared" si="249"/>
        <v>11325.5128</v>
      </c>
      <c r="N650" s="21">
        <f t="shared" si="249"/>
        <v>10515.0474</v>
      </c>
      <c r="O650" s="22">
        <f t="shared" si="249"/>
        <v>523542.88619999995</v>
      </c>
    </row>
    <row r="651" spans="2:15" ht="12" customHeight="1">
      <c r="B651" s="36"/>
      <c r="C651" s="40" t="s">
        <v>72</v>
      </c>
      <c r="D651" s="21">
        <f aca="true" t="shared" si="250" ref="D651:O651">SUM(D273,D525,D588)</f>
        <v>72082.5392</v>
      </c>
      <c r="E651" s="21">
        <f t="shared" si="250"/>
        <v>27004.181099999998</v>
      </c>
      <c r="F651" s="21">
        <f t="shared" si="250"/>
        <v>24846.175199999998</v>
      </c>
      <c r="G651" s="21">
        <f t="shared" si="250"/>
        <v>2296.9595</v>
      </c>
      <c r="H651" s="21">
        <f t="shared" si="250"/>
        <v>25362.823500000002</v>
      </c>
      <c r="I651" s="21">
        <f t="shared" si="250"/>
        <v>42.9306</v>
      </c>
      <c r="J651" s="21">
        <f t="shared" si="250"/>
        <v>0.1216</v>
      </c>
      <c r="K651" s="21">
        <f t="shared" si="250"/>
        <v>216.0888</v>
      </c>
      <c r="L651" s="21">
        <f t="shared" si="250"/>
        <v>104.2995</v>
      </c>
      <c r="M651" s="21">
        <f t="shared" si="250"/>
        <v>22653.757599999997</v>
      </c>
      <c r="N651" s="21">
        <f t="shared" si="250"/>
        <v>1918.4083</v>
      </c>
      <c r="O651" s="22">
        <f t="shared" si="250"/>
        <v>176528.28489999997</v>
      </c>
    </row>
    <row r="652" spans="2:15" ht="12" customHeight="1">
      <c r="B652" s="36"/>
      <c r="C652" s="40" t="s">
        <v>60</v>
      </c>
      <c r="D652" s="21">
        <f aca="true" t="shared" si="251" ref="D652:O652">SUM(D274,D526,D589)</f>
        <v>457576.5981</v>
      </c>
      <c r="E652" s="21">
        <f t="shared" si="251"/>
        <v>160117.0358</v>
      </c>
      <c r="F652" s="21">
        <f t="shared" si="251"/>
        <v>55572.3581</v>
      </c>
      <c r="G652" s="21">
        <f t="shared" si="251"/>
        <v>10378.218700000001</v>
      </c>
      <c r="H652" s="21">
        <f t="shared" si="251"/>
        <v>4296.3861</v>
      </c>
      <c r="I652" s="21">
        <f t="shared" si="251"/>
        <v>233.536</v>
      </c>
      <c r="J652" s="21">
        <f t="shared" si="251"/>
        <v>2832.2036</v>
      </c>
      <c r="K652" s="21">
        <f t="shared" si="251"/>
        <v>1297.5211</v>
      </c>
      <c r="L652" s="21">
        <f t="shared" si="251"/>
        <v>635.4526</v>
      </c>
      <c r="M652" s="21">
        <f t="shared" si="251"/>
        <v>42901.017199999995</v>
      </c>
      <c r="N652" s="21">
        <f t="shared" si="251"/>
        <v>62658.4412</v>
      </c>
      <c r="O652" s="22">
        <f t="shared" si="251"/>
        <v>798498.7685</v>
      </c>
    </row>
    <row r="653" spans="2:15" ht="12" customHeight="1">
      <c r="B653" s="36"/>
      <c r="C653" s="40" t="s">
        <v>98</v>
      </c>
      <c r="D653" s="21">
        <f aca="true" t="shared" si="252" ref="D653:O653">SUM(D275,D527,D590)</f>
        <v>54332.5303</v>
      </c>
      <c r="E653" s="21">
        <f t="shared" si="252"/>
        <v>7886.3218</v>
      </c>
      <c r="F653" s="21">
        <f t="shared" si="252"/>
        <v>46648.014800000004</v>
      </c>
      <c r="G653" s="21">
        <f t="shared" si="252"/>
        <v>1483.5048</v>
      </c>
      <c r="H653" s="21">
        <f t="shared" si="252"/>
        <v>9285.9784</v>
      </c>
      <c r="I653" s="21">
        <f t="shared" si="252"/>
        <v>306.0586</v>
      </c>
      <c r="J653" s="21">
        <f t="shared" si="252"/>
        <v>334286.25549999997</v>
      </c>
      <c r="K653" s="21">
        <f t="shared" si="252"/>
        <v>0</v>
      </c>
      <c r="L653" s="21">
        <f t="shared" si="252"/>
        <v>0.0267</v>
      </c>
      <c r="M653" s="21">
        <f t="shared" si="252"/>
        <v>94317.97310000002</v>
      </c>
      <c r="N653" s="21">
        <f t="shared" si="252"/>
        <v>171.6048</v>
      </c>
      <c r="O653" s="22">
        <f t="shared" si="252"/>
        <v>548718.2687999998</v>
      </c>
    </row>
    <row r="654" spans="2:15" ht="12" customHeight="1">
      <c r="B654" s="36"/>
      <c r="C654" s="40" t="s">
        <v>42</v>
      </c>
      <c r="D654" s="21">
        <f aca="true" t="shared" si="253" ref="D654:O654">SUM(D276,D528,D591)</f>
        <v>134521.68960000004</v>
      </c>
      <c r="E654" s="21">
        <f t="shared" si="253"/>
        <v>34917.956300000005</v>
      </c>
      <c r="F654" s="21">
        <f t="shared" si="253"/>
        <v>11080.0478</v>
      </c>
      <c r="G654" s="21">
        <f t="shared" si="253"/>
        <v>9388.988000000001</v>
      </c>
      <c r="H654" s="21">
        <f t="shared" si="253"/>
        <v>3221.9524</v>
      </c>
      <c r="I654" s="21">
        <f t="shared" si="253"/>
        <v>32.8594</v>
      </c>
      <c r="J654" s="21">
        <f t="shared" si="253"/>
        <v>6181.041</v>
      </c>
      <c r="K654" s="21">
        <f t="shared" si="253"/>
        <v>216.4848</v>
      </c>
      <c r="L654" s="21">
        <f t="shared" si="253"/>
        <v>23.2926</v>
      </c>
      <c r="M654" s="21">
        <f t="shared" si="253"/>
        <v>10428.316600000002</v>
      </c>
      <c r="N654" s="21">
        <f t="shared" si="253"/>
        <v>12001.846500000001</v>
      </c>
      <c r="O654" s="22">
        <f t="shared" si="253"/>
        <v>222014.47500000006</v>
      </c>
    </row>
    <row r="655" spans="2:15" ht="12" customHeight="1">
      <c r="B655" s="36"/>
      <c r="C655" s="40" t="s">
        <v>43</v>
      </c>
      <c r="D655" s="21">
        <f aca="true" t="shared" si="254" ref="D655:O655">SUM(D277,D529,D592)</f>
        <v>26216.3546</v>
      </c>
      <c r="E655" s="21">
        <f t="shared" si="254"/>
        <v>325689.45249999996</v>
      </c>
      <c r="F655" s="21">
        <f t="shared" si="254"/>
        <v>82318.83979999999</v>
      </c>
      <c r="G655" s="21">
        <f t="shared" si="254"/>
        <v>804.1473</v>
      </c>
      <c r="H655" s="21">
        <f t="shared" si="254"/>
        <v>173.8286</v>
      </c>
      <c r="I655" s="21">
        <f t="shared" si="254"/>
        <v>0</v>
      </c>
      <c r="J655" s="21">
        <f t="shared" si="254"/>
        <v>309.57289999999995</v>
      </c>
      <c r="K655" s="21">
        <f t="shared" si="254"/>
        <v>37.5221</v>
      </c>
      <c r="L655" s="21">
        <f t="shared" si="254"/>
        <v>2.2068</v>
      </c>
      <c r="M655" s="21">
        <f t="shared" si="254"/>
        <v>930.4739000000001</v>
      </c>
      <c r="N655" s="21">
        <f t="shared" si="254"/>
        <v>8154.9975</v>
      </c>
      <c r="O655" s="22">
        <f t="shared" si="254"/>
        <v>444637.39600000007</v>
      </c>
    </row>
    <row r="656" spans="2:15" ht="12" customHeight="1">
      <c r="B656" s="36" t="s">
        <v>73</v>
      </c>
      <c r="C656" s="40" t="s">
        <v>95</v>
      </c>
      <c r="D656" s="21">
        <f aca="true" t="shared" si="255" ref="D656:O656">SUM(D278,D530,D593)</f>
        <v>461.995</v>
      </c>
      <c r="E656" s="21">
        <f t="shared" si="255"/>
        <v>105.2292</v>
      </c>
      <c r="F656" s="21">
        <f t="shared" si="255"/>
        <v>131.57690000000002</v>
      </c>
      <c r="G656" s="21">
        <f t="shared" si="255"/>
        <v>440.6439</v>
      </c>
      <c r="H656" s="21">
        <f t="shared" si="255"/>
        <v>133.5542</v>
      </c>
      <c r="I656" s="21">
        <f t="shared" si="255"/>
        <v>0</v>
      </c>
      <c r="J656" s="21">
        <f t="shared" si="255"/>
        <v>0</v>
      </c>
      <c r="K656" s="21">
        <f t="shared" si="255"/>
        <v>0</v>
      </c>
      <c r="L656" s="21">
        <f t="shared" si="255"/>
        <v>1.92</v>
      </c>
      <c r="M656" s="21">
        <f t="shared" si="255"/>
        <v>101.8942</v>
      </c>
      <c r="N656" s="21">
        <f t="shared" si="255"/>
        <v>0</v>
      </c>
      <c r="O656" s="22">
        <f t="shared" si="255"/>
        <v>1376.8134</v>
      </c>
    </row>
    <row r="657" spans="2:15" ht="12" customHeight="1">
      <c r="B657" s="36"/>
      <c r="C657" s="40" t="s">
        <v>44</v>
      </c>
      <c r="D657" s="21">
        <f aca="true" t="shared" si="256" ref="D657:O657">SUM(D279,D531,D594)</f>
        <v>1247675.1258999999</v>
      </c>
      <c r="E657" s="21">
        <f t="shared" si="256"/>
        <v>89699.5468</v>
      </c>
      <c r="F657" s="21">
        <f t="shared" si="256"/>
        <v>95912.4267</v>
      </c>
      <c r="G657" s="21">
        <f t="shared" si="256"/>
        <v>6374.6687999999995</v>
      </c>
      <c r="H657" s="21">
        <f t="shared" si="256"/>
        <v>50051.948500000006</v>
      </c>
      <c r="I657" s="21">
        <f t="shared" si="256"/>
        <v>0</v>
      </c>
      <c r="J657" s="21">
        <f t="shared" si="256"/>
        <v>3436345.3592000003</v>
      </c>
      <c r="K657" s="21">
        <f t="shared" si="256"/>
        <v>645.9726</v>
      </c>
      <c r="L657" s="21">
        <f t="shared" si="256"/>
        <v>40.3921</v>
      </c>
      <c r="M657" s="21">
        <f t="shared" si="256"/>
        <v>111322.6407</v>
      </c>
      <c r="N657" s="21">
        <f t="shared" si="256"/>
        <v>55704.0034</v>
      </c>
      <c r="O657" s="22">
        <f t="shared" si="256"/>
        <v>5093772.0847000005</v>
      </c>
    </row>
    <row r="658" spans="2:15" ht="12" customHeight="1">
      <c r="B658" s="36"/>
      <c r="C658" s="40" t="s">
        <v>61</v>
      </c>
      <c r="D658" s="21">
        <f aca="true" t="shared" si="257" ref="D658:O658">SUM(D280,D532,D595)</f>
        <v>829527.6441</v>
      </c>
      <c r="E658" s="21">
        <f t="shared" si="257"/>
        <v>122177.34619999999</v>
      </c>
      <c r="F658" s="21">
        <f t="shared" si="257"/>
        <v>42307.51720000001</v>
      </c>
      <c r="G658" s="21">
        <f t="shared" si="257"/>
        <v>17821.979900000002</v>
      </c>
      <c r="H658" s="21">
        <f t="shared" si="257"/>
        <v>13.1297</v>
      </c>
      <c r="I658" s="21">
        <f t="shared" si="257"/>
        <v>0</v>
      </c>
      <c r="J658" s="21">
        <f t="shared" si="257"/>
        <v>44284.441699999996</v>
      </c>
      <c r="K658" s="21">
        <f t="shared" si="257"/>
        <v>631.1316</v>
      </c>
      <c r="L658" s="21">
        <f t="shared" si="257"/>
        <v>0.0139</v>
      </c>
      <c r="M658" s="21">
        <f t="shared" si="257"/>
        <v>63364.8429</v>
      </c>
      <c r="N658" s="21">
        <f t="shared" si="257"/>
        <v>34275.6312</v>
      </c>
      <c r="O658" s="22">
        <f t="shared" si="257"/>
        <v>1154403.6783999999</v>
      </c>
    </row>
    <row r="659" spans="2:15" ht="12" customHeight="1">
      <c r="B659" s="36"/>
      <c r="C659" s="40" t="s">
        <v>45</v>
      </c>
      <c r="D659" s="21">
        <f aca="true" t="shared" si="258" ref="D659:O659">SUM(D281,D533,D596)</f>
        <v>131512.9868</v>
      </c>
      <c r="E659" s="21">
        <f t="shared" si="258"/>
        <v>15539.8336</v>
      </c>
      <c r="F659" s="21">
        <f t="shared" si="258"/>
        <v>3614.0043000000005</v>
      </c>
      <c r="G659" s="21">
        <f t="shared" si="258"/>
        <v>340.2608</v>
      </c>
      <c r="H659" s="21">
        <f t="shared" si="258"/>
        <v>172.1659</v>
      </c>
      <c r="I659" s="21">
        <f t="shared" si="258"/>
        <v>0</v>
      </c>
      <c r="J659" s="21">
        <f t="shared" si="258"/>
        <v>1482.4882</v>
      </c>
      <c r="K659" s="21">
        <f t="shared" si="258"/>
        <v>1190.7703</v>
      </c>
      <c r="L659" s="21">
        <f t="shared" si="258"/>
        <v>0.0912</v>
      </c>
      <c r="M659" s="21">
        <f t="shared" si="258"/>
        <v>2349.234</v>
      </c>
      <c r="N659" s="21">
        <f t="shared" si="258"/>
        <v>16565.7362</v>
      </c>
      <c r="O659" s="22">
        <f t="shared" si="258"/>
        <v>172767.5713</v>
      </c>
    </row>
    <row r="660" spans="2:15" ht="12" customHeight="1">
      <c r="B660" s="36"/>
      <c r="C660" s="40" t="s">
        <v>46</v>
      </c>
      <c r="D660" s="21">
        <f aca="true" t="shared" si="259" ref="D660:O660">SUM(D282,D534,D597)</f>
        <v>219656.14690000002</v>
      </c>
      <c r="E660" s="21">
        <f t="shared" si="259"/>
        <v>35035.3001</v>
      </c>
      <c r="F660" s="21">
        <f t="shared" si="259"/>
        <v>13333.599400000001</v>
      </c>
      <c r="G660" s="21">
        <f t="shared" si="259"/>
        <v>10592.0106</v>
      </c>
      <c r="H660" s="21">
        <f t="shared" si="259"/>
        <v>2667.6132</v>
      </c>
      <c r="I660" s="21">
        <f t="shared" si="259"/>
        <v>0</v>
      </c>
      <c r="J660" s="21">
        <f t="shared" si="259"/>
        <v>113010.27260000001</v>
      </c>
      <c r="K660" s="21">
        <f t="shared" si="259"/>
        <v>559.5817999999999</v>
      </c>
      <c r="L660" s="21">
        <f t="shared" si="259"/>
        <v>28.0313</v>
      </c>
      <c r="M660" s="21">
        <f t="shared" si="259"/>
        <v>7582.885499999999</v>
      </c>
      <c r="N660" s="21">
        <f t="shared" si="259"/>
        <v>1226.2963</v>
      </c>
      <c r="O660" s="22">
        <f t="shared" si="259"/>
        <v>403691.7377</v>
      </c>
    </row>
    <row r="661" spans="2:15" ht="12" customHeight="1">
      <c r="B661" s="36"/>
      <c r="C661" s="40" t="s">
        <v>74</v>
      </c>
      <c r="D661" s="21">
        <f aca="true" t="shared" si="260" ref="D661:O661">SUM(D283,D535,D598)</f>
        <v>50714.503800000006</v>
      </c>
      <c r="E661" s="21">
        <f t="shared" si="260"/>
        <v>16923.078400000002</v>
      </c>
      <c r="F661" s="21">
        <f t="shared" si="260"/>
        <v>6302.803899999999</v>
      </c>
      <c r="G661" s="21">
        <f t="shared" si="260"/>
        <v>1807.6451000000002</v>
      </c>
      <c r="H661" s="21">
        <f t="shared" si="260"/>
        <v>2217.9483999999998</v>
      </c>
      <c r="I661" s="21">
        <f t="shared" si="260"/>
        <v>0</v>
      </c>
      <c r="J661" s="21">
        <f t="shared" si="260"/>
        <v>7908.0608</v>
      </c>
      <c r="K661" s="21">
        <f t="shared" si="260"/>
        <v>180.78490000000002</v>
      </c>
      <c r="L661" s="21">
        <f t="shared" si="260"/>
        <v>0.4545</v>
      </c>
      <c r="M661" s="21">
        <f t="shared" si="260"/>
        <v>6039.8144</v>
      </c>
      <c r="N661" s="21">
        <f t="shared" si="260"/>
        <v>8334.1312</v>
      </c>
      <c r="O661" s="22">
        <f t="shared" si="260"/>
        <v>100429.22540000001</v>
      </c>
    </row>
    <row r="662" spans="2:15" ht="12" customHeight="1">
      <c r="B662" s="36" t="s">
        <v>75</v>
      </c>
      <c r="C662" s="40" t="s">
        <v>76</v>
      </c>
      <c r="D662" s="21">
        <f aca="true" t="shared" si="261" ref="D662:O662">SUM(D284,D536,D599)</f>
        <v>59392.70049999999</v>
      </c>
      <c r="E662" s="21">
        <f t="shared" si="261"/>
        <v>8647.7703</v>
      </c>
      <c r="F662" s="21">
        <f t="shared" si="261"/>
        <v>1697.1580999999999</v>
      </c>
      <c r="G662" s="21">
        <f t="shared" si="261"/>
        <v>2074.7792999999997</v>
      </c>
      <c r="H662" s="21">
        <f t="shared" si="261"/>
        <v>983.1144</v>
      </c>
      <c r="I662" s="21">
        <f t="shared" si="261"/>
        <v>0</v>
      </c>
      <c r="J662" s="21">
        <f t="shared" si="261"/>
        <v>1050.0126</v>
      </c>
      <c r="K662" s="21">
        <f t="shared" si="261"/>
        <v>106.477</v>
      </c>
      <c r="L662" s="21">
        <f t="shared" si="261"/>
        <v>46.2182</v>
      </c>
      <c r="M662" s="21">
        <f t="shared" si="261"/>
        <v>5893.1469</v>
      </c>
      <c r="N662" s="21">
        <f t="shared" si="261"/>
        <v>28618.081600000005</v>
      </c>
      <c r="O662" s="22">
        <f t="shared" si="261"/>
        <v>108509.45890000001</v>
      </c>
    </row>
    <row r="663" spans="2:15" ht="12" customHeight="1">
      <c r="B663" s="36"/>
      <c r="C663" s="40" t="s">
        <v>77</v>
      </c>
      <c r="D663" s="21">
        <f aca="true" t="shared" si="262" ref="D663:O663">SUM(D285,D537,D600)</f>
        <v>16917.720499999996</v>
      </c>
      <c r="E663" s="21">
        <f t="shared" si="262"/>
        <v>5942.0803</v>
      </c>
      <c r="F663" s="21">
        <f t="shared" si="262"/>
        <v>3636.3821</v>
      </c>
      <c r="G663" s="21">
        <f t="shared" si="262"/>
        <v>824.4573999999999</v>
      </c>
      <c r="H663" s="21">
        <f t="shared" si="262"/>
        <v>214.0749</v>
      </c>
      <c r="I663" s="21">
        <f t="shared" si="262"/>
        <v>0</v>
      </c>
      <c r="J663" s="21">
        <f t="shared" si="262"/>
        <v>561.3376</v>
      </c>
      <c r="K663" s="21">
        <f t="shared" si="262"/>
        <v>12.3232</v>
      </c>
      <c r="L663" s="21">
        <f t="shared" si="262"/>
        <v>11.0257</v>
      </c>
      <c r="M663" s="21">
        <f t="shared" si="262"/>
        <v>2242.0258000000003</v>
      </c>
      <c r="N663" s="21">
        <f t="shared" si="262"/>
        <v>1946.8231999999998</v>
      </c>
      <c r="O663" s="22">
        <f t="shared" si="262"/>
        <v>32308.2507</v>
      </c>
    </row>
    <row r="664" spans="2:15" ht="12" customHeight="1">
      <c r="B664" s="36"/>
      <c r="C664" s="40" t="s">
        <v>78</v>
      </c>
      <c r="D664" s="21">
        <f aca="true" t="shared" si="263" ref="D664:O664">SUM(D286,D538,D601)</f>
        <v>18451.995800000004</v>
      </c>
      <c r="E664" s="21">
        <f t="shared" si="263"/>
        <v>3751.3082000000004</v>
      </c>
      <c r="F664" s="21">
        <f t="shared" si="263"/>
        <v>425.88259999999997</v>
      </c>
      <c r="G664" s="21">
        <f t="shared" si="263"/>
        <v>142.65529999999998</v>
      </c>
      <c r="H664" s="21">
        <f t="shared" si="263"/>
        <v>10.2698</v>
      </c>
      <c r="I664" s="21">
        <f t="shared" si="263"/>
        <v>0.47839999999999994</v>
      </c>
      <c r="J664" s="21">
        <f t="shared" si="263"/>
        <v>74.45660000000001</v>
      </c>
      <c r="K664" s="21">
        <f t="shared" si="263"/>
        <v>180.24120000000002</v>
      </c>
      <c r="L664" s="21">
        <f t="shared" si="263"/>
        <v>0.0258</v>
      </c>
      <c r="M664" s="21">
        <f t="shared" si="263"/>
        <v>1339.4466000000002</v>
      </c>
      <c r="N664" s="21">
        <f t="shared" si="263"/>
        <v>3450.6545</v>
      </c>
      <c r="O664" s="22">
        <f t="shared" si="263"/>
        <v>27827.414800000006</v>
      </c>
    </row>
    <row r="665" spans="2:15" ht="12" customHeight="1">
      <c r="B665" s="36"/>
      <c r="C665" s="40" t="s">
        <v>47</v>
      </c>
      <c r="D665" s="21">
        <f aca="true" t="shared" si="264" ref="D665:O665">SUM(D287,D539,D602)</f>
        <v>81744.88840000001</v>
      </c>
      <c r="E665" s="21">
        <f t="shared" si="264"/>
        <v>31066.0487</v>
      </c>
      <c r="F665" s="21">
        <f t="shared" si="264"/>
        <v>6269.873600000001</v>
      </c>
      <c r="G665" s="21">
        <f t="shared" si="264"/>
        <v>3793.4505999999997</v>
      </c>
      <c r="H665" s="21">
        <f t="shared" si="264"/>
        <v>1131.1091</v>
      </c>
      <c r="I665" s="21">
        <f t="shared" si="264"/>
        <v>6.5214</v>
      </c>
      <c r="J665" s="21">
        <f t="shared" si="264"/>
        <v>3704.9284000000002</v>
      </c>
      <c r="K665" s="21">
        <f t="shared" si="264"/>
        <v>471.2246</v>
      </c>
      <c r="L665" s="21">
        <f t="shared" si="264"/>
        <v>225.2111</v>
      </c>
      <c r="M665" s="21">
        <f t="shared" si="264"/>
        <v>6335.5383</v>
      </c>
      <c r="N665" s="21">
        <f t="shared" si="264"/>
        <v>16148.741</v>
      </c>
      <c r="O665" s="22">
        <f t="shared" si="264"/>
        <v>150897.53520000004</v>
      </c>
    </row>
    <row r="666" spans="2:15" ht="12" customHeight="1">
      <c r="B666" s="36"/>
      <c r="C666" s="40" t="s">
        <v>79</v>
      </c>
      <c r="D666" s="21">
        <f aca="true" t="shared" si="265" ref="D666:O666">SUM(D288,D540,D603)</f>
        <v>6811.215700000001</v>
      </c>
      <c r="E666" s="21">
        <f t="shared" si="265"/>
        <v>10079.315700000001</v>
      </c>
      <c r="F666" s="21">
        <f t="shared" si="265"/>
        <v>1864.5934000000002</v>
      </c>
      <c r="G666" s="21">
        <f t="shared" si="265"/>
        <v>187.1154</v>
      </c>
      <c r="H666" s="21">
        <f t="shared" si="265"/>
        <v>63.9474</v>
      </c>
      <c r="I666" s="21">
        <f t="shared" si="265"/>
        <v>0</v>
      </c>
      <c r="J666" s="21">
        <f t="shared" si="265"/>
        <v>139.6415</v>
      </c>
      <c r="K666" s="21">
        <f t="shared" si="265"/>
        <v>24.3129</v>
      </c>
      <c r="L666" s="21">
        <f t="shared" si="265"/>
        <v>2.1359</v>
      </c>
      <c r="M666" s="21">
        <f t="shared" si="265"/>
        <v>1496.7009</v>
      </c>
      <c r="N666" s="21">
        <f t="shared" si="265"/>
        <v>1769.451</v>
      </c>
      <c r="O666" s="22">
        <f t="shared" si="265"/>
        <v>22438.4298</v>
      </c>
    </row>
    <row r="667" spans="2:15" ht="12" customHeight="1">
      <c r="B667" s="36"/>
      <c r="C667" s="40" t="s">
        <v>48</v>
      </c>
      <c r="D667" s="21">
        <f aca="true" t="shared" si="266" ref="D667:O667">SUM(D289,D541,D604)</f>
        <v>423312.6981</v>
      </c>
      <c r="E667" s="21">
        <f t="shared" si="266"/>
        <v>46474.183600000004</v>
      </c>
      <c r="F667" s="21">
        <f t="shared" si="266"/>
        <v>9675.111299999999</v>
      </c>
      <c r="G667" s="21">
        <f t="shared" si="266"/>
        <v>1000.6366999999999</v>
      </c>
      <c r="H667" s="21">
        <f t="shared" si="266"/>
        <v>1528.1311999999998</v>
      </c>
      <c r="I667" s="21">
        <f t="shared" si="266"/>
        <v>0</v>
      </c>
      <c r="J667" s="21">
        <f t="shared" si="266"/>
        <v>548.944</v>
      </c>
      <c r="K667" s="21">
        <f t="shared" si="266"/>
        <v>6071.590999999999</v>
      </c>
      <c r="L667" s="21">
        <f t="shared" si="266"/>
        <v>51.6856</v>
      </c>
      <c r="M667" s="21">
        <f t="shared" si="266"/>
        <v>26653.956</v>
      </c>
      <c r="N667" s="21">
        <f t="shared" si="266"/>
        <v>61096.3149</v>
      </c>
      <c r="O667" s="22">
        <f t="shared" si="266"/>
        <v>576413.2524</v>
      </c>
    </row>
    <row r="668" spans="2:15" ht="12" customHeight="1">
      <c r="B668" s="36"/>
      <c r="C668" s="41" t="s">
        <v>62</v>
      </c>
      <c r="D668" s="21">
        <f aca="true" t="shared" si="267" ref="D668:O668">SUM(D290,D542,D605)</f>
        <v>17870.9437</v>
      </c>
      <c r="E668" s="21">
        <f t="shared" si="267"/>
        <v>2903.5269</v>
      </c>
      <c r="F668" s="21">
        <f t="shared" si="267"/>
        <v>5452.2068</v>
      </c>
      <c r="G668" s="21">
        <f t="shared" si="267"/>
        <v>3097.2894</v>
      </c>
      <c r="H668" s="21">
        <f t="shared" si="267"/>
        <v>895.3290999999999</v>
      </c>
      <c r="I668" s="21">
        <f t="shared" si="267"/>
        <v>1.1144</v>
      </c>
      <c r="J668" s="21">
        <f t="shared" si="267"/>
        <v>3747.7293</v>
      </c>
      <c r="K668" s="21">
        <f t="shared" si="267"/>
        <v>134.5778</v>
      </c>
      <c r="L668" s="21">
        <f t="shared" si="267"/>
        <v>80.0753</v>
      </c>
      <c r="M668" s="21">
        <f t="shared" si="267"/>
        <v>1918.2784</v>
      </c>
      <c r="N668" s="21">
        <f t="shared" si="267"/>
        <v>672.2325</v>
      </c>
      <c r="O668" s="22">
        <f t="shared" si="267"/>
        <v>36773.3036</v>
      </c>
    </row>
    <row r="669" spans="2:15" ht="12" customHeight="1">
      <c r="B669" s="38"/>
      <c r="C669" s="42" t="s">
        <v>69</v>
      </c>
      <c r="D669" s="23">
        <f aca="true" t="shared" si="268" ref="D669:O669">SUM(D291,D543,D606)</f>
        <v>4770991.5196</v>
      </c>
      <c r="E669" s="23">
        <f t="shared" si="268"/>
        <v>1472691.4083999998</v>
      </c>
      <c r="F669" s="23">
        <f t="shared" si="268"/>
        <v>762949.6244999999</v>
      </c>
      <c r="G669" s="23">
        <f t="shared" si="268"/>
        <v>169297.59159999999</v>
      </c>
      <c r="H669" s="23">
        <f t="shared" si="268"/>
        <v>248744.50730000006</v>
      </c>
      <c r="I669" s="23">
        <f t="shared" si="268"/>
        <v>12670.635199999999</v>
      </c>
      <c r="J669" s="23">
        <f t="shared" si="268"/>
        <v>4042323.7750999993</v>
      </c>
      <c r="K669" s="23">
        <f t="shared" si="268"/>
        <v>13070.032299999999</v>
      </c>
      <c r="L669" s="23">
        <f t="shared" si="268"/>
        <v>4803.1726</v>
      </c>
      <c r="M669" s="23">
        <f t="shared" si="268"/>
        <v>598741.5063</v>
      </c>
      <c r="N669" s="23">
        <f t="shared" si="268"/>
        <v>331797.51830000005</v>
      </c>
      <c r="O669" s="24">
        <f t="shared" si="268"/>
        <v>12428081.291199997</v>
      </c>
    </row>
    <row r="670" spans="2:15" ht="12" customHeight="1">
      <c r="B670" s="34"/>
      <c r="C670" s="43" t="s">
        <v>49</v>
      </c>
      <c r="D670" s="21">
        <f aca="true" t="shared" si="269" ref="D670:O670">SUM(D292,D544,D607)</f>
        <v>852.0994000000001</v>
      </c>
      <c r="E670" s="21">
        <f t="shared" si="269"/>
        <v>8.563500000000001</v>
      </c>
      <c r="F670" s="21">
        <f t="shared" si="269"/>
        <v>68.6869</v>
      </c>
      <c r="G670" s="21">
        <f t="shared" si="269"/>
        <v>25.0741</v>
      </c>
      <c r="H670" s="21">
        <f t="shared" si="269"/>
        <v>313.03479999999996</v>
      </c>
      <c r="I670" s="21">
        <f t="shared" si="269"/>
        <v>0</v>
      </c>
      <c r="J670" s="21">
        <f t="shared" si="269"/>
        <v>141.7764</v>
      </c>
      <c r="K670" s="21">
        <f t="shared" si="269"/>
        <v>0</v>
      </c>
      <c r="L670" s="21">
        <f t="shared" si="269"/>
        <v>9.3674</v>
      </c>
      <c r="M670" s="21">
        <f t="shared" si="269"/>
        <v>165.31490000000002</v>
      </c>
      <c r="N670" s="21">
        <f t="shared" si="269"/>
        <v>0.3022</v>
      </c>
      <c r="O670" s="22">
        <f t="shared" si="269"/>
        <v>1584.2196</v>
      </c>
    </row>
    <row r="671" spans="2:15" ht="12" customHeight="1">
      <c r="B671" s="36"/>
      <c r="C671" s="40" t="s">
        <v>50</v>
      </c>
      <c r="D671" s="21">
        <f aca="true" t="shared" si="270" ref="D671:O671">SUM(D293,D545,D608)</f>
        <v>723.9675</v>
      </c>
      <c r="E671" s="21">
        <f t="shared" si="270"/>
        <v>94.4817</v>
      </c>
      <c r="F671" s="21">
        <f t="shared" si="270"/>
        <v>26.0291</v>
      </c>
      <c r="G671" s="21">
        <f t="shared" si="270"/>
        <v>236.8394</v>
      </c>
      <c r="H671" s="21">
        <f t="shared" si="270"/>
        <v>1502.767</v>
      </c>
      <c r="I671" s="21">
        <f t="shared" si="270"/>
        <v>0</v>
      </c>
      <c r="J671" s="21">
        <f t="shared" si="270"/>
        <v>0</v>
      </c>
      <c r="K671" s="21">
        <f t="shared" si="270"/>
        <v>0</v>
      </c>
      <c r="L671" s="21">
        <f t="shared" si="270"/>
        <v>0.0463</v>
      </c>
      <c r="M671" s="21">
        <f t="shared" si="270"/>
        <v>24.9231</v>
      </c>
      <c r="N671" s="21">
        <f t="shared" si="270"/>
        <v>75.2096</v>
      </c>
      <c r="O671" s="22">
        <f t="shared" si="270"/>
        <v>2684.2637</v>
      </c>
    </row>
    <row r="672" spans="2:15" ht="12" customHeight="1">
      <c r="B672" s="36"/>
      <c r="C672" s="40" t="s">
        <v>51</v>
      </c>
      <c r="D672" s="21">
        <f aca="true" t="shared" si="271" ref="D672:O672">SUM(D294,D546,D609)</f>
        <v>276.3407</v>
      </c>
      <c r="E672" s="21">
        <f t="shared" si="271"/>
        <v>4689.437099999999</v>
      </c>
      <c r="F672" s="21">
        <f t="shared" si="271"/>
        <v>392.1606</v>
      </c>
      <c r="G672" s="21">
        <f t="shared" si="271"/>
        <v>3240.1989000000003</v>
      </c>
      <c r="H672" s="21">
        <f t="shared" si="271"/>
        <v>6332.4462</v>
      </c>
      <c r="I672" s="21">
        <f t="shared" si="271"/>
        <v>4.1904</v>
      </c>
      <c r="J672" s="21">
        <f t="shared" si="271"/>
        <v>1.5989000000000002</v>
      </c>
      <c r="K672" s="21">
        <f t="shared" si="271"/>
        <v>0</v>
      </c>
      <c r="L672" s="21">
        <f t="shared" si="271"/>
        <v>71.7063</v>
      </c>
      <c r="M672" s="21">
        <f t="shared" si="271"/>
        <v>1300.8183000000001</v>
      </c>
      <c r="N672" s="21">
        <f t="shared" si="271"/>
        <v>42.4057</v>
      </c>
      <c r="O672" s="22">
        <f t="shared" si="271"/>
        <v>16351.3031</v>
      </c>
    </row>
    <row r="673" spans="2:15" ht="12" customHeight="1">
      <c r="B673" s="36" t="s">
        <v>80</v>
      </c>
      <c r="C673" s="40" t="s">
        <v>81</v>
      </c>
      <c r="D673" s="21">
        <f aca="true" t="shared" si="272" ref="D673:O673">SUM(D295,D547,D610)</f>
        <v>57555.5678</v>
      </c>
      <c r="E673" s="21">
        <f t="shared" si="272"/>
        <v>51370.896</v>
      </c>
      <c r="F673" s="21">
        <f t="shared" si="272"/>
        <v>66499.7402</v>
      </c>
      <c r="G673" s="21">
        <f t="shared" si="272"/>
        <v>20943.001</v>
      </c>
      <c r="H673" s="21">
        <f t="shared" si="272"/>
        <v>93902.7549</v>
      </c>
      <c r="I673" s="21">
        <f t="shared" si="272"/>
        <v>39461.89140000001</v>
      </c>
      <c r="J673" s="21">
        <f t="shared" si="272"/>
        <v>0</v>
      </c>
      <c r="K673" s="21">
        <f t="shared" si="272"/>
        <v>0</v>
      </c>
      <c r="L673" s="21">
        <f t="shared" si="272"/>
        <v>294.81399999999996</v>
      </c>
      <c r="M673" s="21">
        <f t="shared" si="272"/>
        <v>60709.8393</v>
      </c>
      <c r="N673" s="21">
        <f t="shared" si="272"/>
        <v>296.3252</v>
      </c>
      <c r="O673" s="22">
        <f t="shared" si="272"/>
        <v>391034.8298</v>
      </c>
    </row>
    <row r="674" spans="2:15" ht="12" customHeight="1">
      <c r="B674" s="36"/>
      <c r="C674" s="40" t="s">
        <v>52</v>
      </c>
      <c r="D674" s="21">
        <f aca="true" t="shared" si="273" ref="D674:O674">SUM(D296,D548,D611)</f>
        <v>21847.415199999996</v>
      </c>
      <c r="E674" s="21">
        <f t="shared" si="273"/>
        <v>69492.41810000001</v>
      </c>
      <c r="F674" s="21">
        <f t="shared" si="273"/>
        <v>77172.97529999999</v>
      </c>
      <c r="G674" s="21">
        <f t="shared" si="273"/>
        <v>23373.7777</v>
      </c>
      <c r="H674" s="21">
        <f t="shared" si="273"/>
        <v>145605.071</v>
      </c>
      <c r="I674" s="21">
        <f t="shared" si="273"/>
        <v>122.80760000000001</v>
      </c>
      <c r="J674" s="21">
        <f t="shared" si="273"/>
        <v>0</v>
      </c>
      <c r="K674" s="21">
        <f t="shared" si="273"/>
        <v>0</v>
      </c>
      <c r="L674" s="21">
        <f t="shared" si="273"/>
        <v>2026.771</v>
      </c>
      <c r="M674" s="21">
        <f t="shared" si="273"/>
        <v>62008.99339999999</v>
      </c>
      <c r="N674" s="21">
        <f t="shared" si="273"/>
        <v>0</v>
      </c>
      <c r="O674" s="22">
        <f t="shared" si="273"/>
        <v>401650.22930000006</v>
      </c>
    </row>
    <row r="675" spans="2:15" ht="12" customHeight="1">
      <c r="B675" s="36"/>
      <c r="C675" s="40" t="s">
        <v>53</v>
      </c>
      <c r="D675" s="21">
        <f aca="true" t="shared" si="274" ref="D675:O675">SUM(D297,D549,D612)</f>
        <v>350225.6947</v>
      </c>
      <c r="E675" s="21">
        <f t="shared" si="274"/>
        <v>28399.3243</v>
      </c>
      <c r="F675" s="21">
        <f t="shared" si="274"/>
        <v>80817.389</v>
      </c>
      <c r="G675" s="21">
        <f t="shared" si="274"/>
        <v>23443.4257</v>
      </c>
      <c r="H675" s="21">
        <f t="shared" si="274"/>
        <v>62798.717800000006</v>
      </c>
      <c r="I675" s="21">
        <f t="shared" si="274"/>
        <v>0</v>
      </c>
      <c r="J675" s="21">
        <f t="shared" si="274"/>
        <v>702330.4202999999</v>
      </c>
      <c r="K675" s="21">
        <f t="shared" si="274"/>
        <v>32990.2281</v>
      </c>
      <c r="L675" s="21">
        <f t="shared" si="274"/>
        <v>726.2598</v>
      </c>
      <c r="M675" s="21">
        <f t="shared" si="274"/>
        <v>91790.5145</v>
      </c>
      <c r="N675" s="21">
        <f t="shared" si="274"/>
        <v>680.8699</v>
      </c>
      <c r="O675" s="22">
        <f t="shared" si="274"/>
        <v>1374202.8441</v>
      </c>
    </row>
    <row r="676" spans="2:15" ht="12" customHeight="1">
      <c r="B676" s="36"/>
      <c r="C676" s="40" t="s">
        <v>54</v>
      </c>
      <c r="D676" s="21">
        <f aca="true" t="shared" si="275" ref="D676:O676">SUM(D298,D550,D613)</f>
        <v>54411.811100000006</v>
      </c>
      <c r="E676" s="21">
        <f t="shared" si="275"/>
        <v>2375.5397000000003</v>
      </c>
      <c r="F676" s="21">
        <f t="shared" si="275"/>
        <v>8702.0793</v>
      </c>
      <c r="G676" s="21">
        <f t="shared" si="275"/>
        <v>2679.5257</v>
      </c>
      <c r="H676" s="21">
        <f t="shared" si="275"/>
        <v>2534.4062000000004</v>
      </c>
      <c r="I676" s="21">
        <f t="shared" si="275"/>
        <v>0.4312</v>
      </c>
      <c r="J676" s="21">
        <f t="shared" si="275"/>
        <v>2953.1795</v>
      </c>
      <c r="K676" s="21">
        <f t="shared" si="275"/>
        <v>5.7105</v>
      </c>
      <c r="L676" s="21">
        <f t="shared" si="275"/>
        <v>68.4171</v>
      </c>
      <c r="M676" s="21">
        <f t="shared" si="275"/>
        <v>14126.972699999998</v>
      </c>
      <c r="N676" s="21">
        <f t="shared" si="275"/>
        <v>80.3915</v>
      </c>
      <c r="O676" s="22">
        <f t="shared" si="275"/>
        <v>87938.4645</v>
      </c>
    </row>
    <row r="677" spans="2:15" ht="12" customHeight="1">
      <c r="B677" s="36"/>
      <c r="C677" s="40" t="s">
        <v>55</v>
      </c>
      <c r="D677" s="21">
        <f aca="true" t="shared" si="276" ref="D677:O677">SUM(D299,D551,D614)</f>
        <v>325508.7104</v>
      </c>
      <c r="E677" s="21">
        <f t="shared" si="276"/>
        <v>14621.439999999999</v>
      </c>
      <c r="F677" s="21">
        <f t="shared" si="276"/>
        <v>93274.89749999999</v>
      </c>
      <c r="G677" s="21">
        <f t="shared" si="276"/>
        <v>6627.852000000001</v>
      </c>
      <c r="H677" s="21">
        <f t="shared" si="276"/>
        <v>19241.0233</v>
      </c>
      <c r="I677" s="21">
        <f t="shared" si="276"/>
        <v>0</v>
      </c>
      <c r="J677" s="21">
        <f t="shared" si="276"/>
        <v>30463.7739</v>
      </c>
      <c r="K677" s="21">
        <f t="shared" si="276"/>
        <v>432.0084</v>
      </c>
      <c r="L677" s="21">
        <f t="shared" si="276"/>
        <v>2776.9748</v>
      </c>
      <c r="M677" s="21">
        <f t="shared" si="276"/>
        <v>50761.2595</v>
      </c>
      <c r="N677" s="21">
        <f t="shared" si="276"/>
        <v>0</v>
      </c>
      <c r="O677" s="22">
        <f t="shared" si="276"/>
        <v>543707.9397999999</v>
      </c>
    </row>
    <row r="678" spans="2:15" ht="12" customHeight="1">
      <c r="B678" s="36" t="s">
        <v>82</v>
      </c>
      <c r="C678" s="40" t="s">
        <v>56</v>
      </c>
      <c r="D678" s="21">
        <f aca="true" t="shared" si="277" ref="D678:O678">SUM(D300,D552,D615)</f>
        <v>301564.6253</v>
      </c>
      <c r="E678" s="21">
        <f t="shared" si="277"/>
        <v>9540.9949</v>
      </c>
      <c r="F678" s="21">
        <f t="shared" si="277"/>
        <v>32838.543</v>
      </c>
      <c r="G678" s="21">
        <f t="shared" si="277"/>
        <v>15238.3083</v>
      </c>
      <c r="H678" s="21">
        <f t="shared" si="277"/>
        <v>286.6376</v>
      </c>
      <c r="I678" s="21">
        <f t="shared" si="277"/>
        <v>0</v>
      </c>
      <c r="J678" s="21">
        <f t="shared" si="277"/>
        <v>4153.3241</v>
      </c>
      <c r="K678" s="21">
        <f t="shared" si="277"/>
        <v>19118.8639</v>
      </c>
      <c r="L678" s="21">
        <f t="shared" si="277"/>
        <v>31.6483</v>
      </c>
      <c r="M678" s="21">
        <f t="shared" si="277"/>
        <v>118840.8602</v>
      </c>
      <c r="N678" s="21">
        <f t="shared" si="277"/>
        <v>45968.3431</v>
      </c>
      <c r="O678" s="22">
        <f t="shared" si="277"/>
        <v>547582.1487000001</v>
      </c>
    </row>
    <row r="679" spans="2:15" ht="12" customHeight="1">
      <c r="B679" s="36"/>
      <c r="C679" s="40" t="s">
        <v>63</v>
      </c>
      <c r="D679" s="21">
        <f aca="true" t="shared" si="278" ref="D679:O679">SUM(D301,D553,D616)</f>
        <v>50882.03530000001</v>
      </c>
      <c r="E679" s="21">
        <f t="shared" si="278"/>
        <v>5163.236</v>
      </c>
      <c r="F679" s="21">
        <f t="shared" si="278"/>
        <v>7060.5650000000005</v>
      </c>
      <c r="G679" s="21">
        <f t="shared" si="278"/>
        <v>2327.538</v>
      </c>
      <c r="H679" s="21">
        <f t="shared" si="278"/>
        <v>11175.4703</v>
      </c>
      <c r="I679" s="21">
        <f t="shared" si="278"/>
        <v>0</v>
      </c>
      <c r="J679" s="21">
        <f t="shared" si="278"/>
        <v>3007.2737999999995</v>
      </c>
      <c r="K679" s="21">
        <f t="shared" si="278"/>
        <v>510.5029</v>
      </c>
      <c r="L679" s="21">
        <f t="shared" si="278"/>
        <v>207.7001</v>
      </c>
      <c r="M679" s="21">
        <f t="shared" si="278"/>
        <v>4905.9133</v>
      </c>
      <c r="N679" s="21">
        <f t="shared" si="278"/>
        <v>2702.4374000000003</v>
      </c>
      <c r="O679" s="22">
        <f t="shared" si="278"/>
        <v>87942.67210000001</v>
      </c>
    </row>
    <row r="680" spans="2:15" ht="12" customHeight="1">
      <c r="B680" s="36"/>
      <c r="C680" s="40" t="s">
        <v>64</v>
      </c>
      <c r="D680" s="21">
        <f aca="true" t="shared" si="279" ref="D680:O680">SUM(D302,D554,D617)</f>
        <v>14486.1465</v>
      </c>
      <c r="E680" s="21">
        <f t="shared" si="279"/>
        <v>3379.1982000000003</v>
      </c>
      <c r="F680" s="21">
        <f t="shared" si="279"/>
        <v>6958.2081</v>
      </c>
      <c r="G680" s="21">
        <f t="shared" si="279"/>
        <v>3390.6191</v>
      </c>
      <c r="H680" s="21">
        <f t="shared" si="279"/>
        <v>12786.937900000003</v>
      </c>
      <c r="I680" s="21">
        <f t="shared" si="279"/>
        <v>179.6511</v>
      </c>
      <c r="J680" s="21">
        <f t="shared" si="279"/>
        <v>91.31009999999999</v>
      </c>
      <c r="K680" s="21">
        <f t="shared" si="279"/>
        <v>5097.362</v>
      </c>
      <c r="L680" s="21">
        <f t="shared" si="279"/>
        <v>3.1186000000000003</v>
      </c>
      <c r="M680" s="21">
        <f t="shared" si="279"/>
        <v>9747.9728</v>
      </c>
      <c r="N680" s="21">
        <f t="shared" si="279"/>
        <v>1274.7552</v>
      </c>
      <c r="O680" s="22">
        <f t="shared" si="279"/>
        <v>57395.2796</v>
      </c>
    </row>
    <row r="681" spans="2:15" ht="12" customHeight="1">
      <c r="B681" s="36"/>
      <c r="C681" s="40" t="s">
        <v>65</v>
      </c>
      <c r="D681" s="21">
        <f aca="true" t="shared" si="280" ref="D681:O681">SUM(D303,D555,D618)</f>
        <v>14727.9843</v>
      </c>
      <c r="E681" s="21">
        <f t="shared" si="280"/>
        <v>2818.9406</v>
      </c>
      <c r="F681" s="21">
        <f t="shared" si="280"/>
        <v>10393.836200000002</v>
      </c>
      <c r="G681" s="21">
        <f t="shared" si="280"/>
        <v>1939.8106</v>
      </c>
      <c r="H681" s="21">
        <f t="shared" si="280"/>
        <v>10315.076899999998</v>
      </c>
      <c r="I681" s="21">
        <f t="shared" si="280"/>
        <v>0.2055</v>
      </c>
      <c r="J681" s="21">
        <f t="shared" si="280"/>
        <v>2135.9459</v>
      </c>
      <c r="K681" s="21">
        <f t="shared" si="280"/>
        <v>2.8394000000000004</v>
      </c>
      <c r="L681" s="21">
        <f t="shared" si="280"/>
        <v>227.9552</v>
      </c>
      <c r="M681" s="21">
        <f t="shared" si="280"/>
        <v>12741.500800000002</v>
      </c>
      <c r="N681" s="21">
        <f t="shared" si="280"/>
        <v>45.4308</v>
      </c>
      <c r="O681" s="22">
        <f t="shared" si="280"/>
        <v>55349.52619999999</v>
      </c>
    </row>
    <row r="682" spans="2:15" ht="12" customHeight="1">
      <c r="B682" s="36"/>
      <c r="C682" s="40" t="s">
        <v>66</v>
      </c>
      <c r="D682" s="21">
        <f aca="true" t="shared" si="281" ref="D682:O682">SUM(D304,D556,D619)</f>
        <v>1405.4573</v>
      </c>
      <c r="E682" s="21">
        <f t="shared" si="281"/>
        <v>1785.1659</v>
      </c>
      <c r="F682" s="21">
        <f t="shared" si="281"/>
        <v>508.1876</v>
      </c>
      <c r="G682" s="21">
        <f t="shared" si="281"/>
        <v>246.73850000000002</v>
      </c>
      <c r="H682" s="21">
        <f t="shared" si="281"/>
        <v>1287.1209999999999</v>
      </c>
      <c r="I682" s="21">
        <f t="shared" si="281"/>
        <v>0</v>
      </c>
      <c r="J682" s="21">
        <f t="shared" si="281"/>
        <v>241.7159</v>
      </c>
      <c r="K682" s="21">
        <f t="shared" si="281"/>
        <v>0</v>
      </c>
      <c r="L682" s="21">
        <f t="shared" si="281"/>
        <v>3.3372999999999995</v>
      </c>
      <c r="M682" s="21">
        <f t="shared" si="281"/>
        <v>2978.1877</v>
      </c>
      <c r="N682" s="21">
        <f t="shared" si="281"/>
        <v>2.6108</v>
      </c>
      <c r="O682" s="22">
        <f t="shared" si="281"/>
        <v>8458.521999999999</v>
      </c>
    </row>
    <row r="683" spans="2:15" ht="12" customHeight="1">
      <c r="B683" s="36" t="s">
        <v>83</v>
      </c>
      <c r="C683" s="40" t="s">
        <v>57</v>
      </c>
      <c r="D683" s="21">
        <f aca="true" t="shared" si="282" ref="D683:O683">SUM(D305,D557,D620)</f>
        <v>1455.6273</v>
      </c>
      <c r="E683" s="21">
        <f t="shared" si="282"/>
        <v>3512.3755</v>
      </c>
      <c r="F683" s="21">
        <f t="shared" si="282"/>
        <v>5769.156300000001</v>
      </c>
      <c r="G683" s="21">
        <f t="shared" si="282"/>
        <v>8563.2137</v>
      </c>
      <c r="H683" s="21">
        <f t="shared" si="282"/>
        <v>6564.9552</v>
      </c>
      <c r="I683" s="21">
        <f t="shared" si="282"/>
        <v>0</v>
      </c>
      <c r="J683" s="21">
        <f t="shared" si="282"/>
        <v>1605.0716</v>
      </c>
      <c r="K683" s="21">
        <f t="shared" si="282"/>
        <v>0</v>
      </c>
      <c r="L683" s="21">
        <f t="shared" si="282"/>
        <v>1711.7929000000001</v>
      </c>
      <c r="M683" s="21">
        <f t="shared" si="282"/>
        <v>10850.2586</v>
      </c>
      <c r="N683" s="21">
        <f t="shared" si="282"/>
        <v>0.1338</v>
      </c>
      <c r="O683" s="22">
        <f t="shared" si="282"/>
        <v>40032.5849</v>
      </c>
    </row>
    <row r="684" spans="2:15" ht="12" customHeight="1">
      <c r="B684" s="36"/>
      <c r="C684" s="40" t="s">
        <v>96</v>
      </c>
      <c r="D684" s="21">
        <f aca="true" t="shared" si="283" ref="D684:O684">SUM(D306,D558,D621)</f>
        <v>753.7594</v>
      </c>
      <c r="E684" s="21">
        <f t="shared" si="283"/>
        <v>4098.5265</v>
      </c>
      <c r="F684" s="21">
        <f t="shared" si="283"/>
        <v>11459.7721</v>
      </c>
      <c r="G684" s="21">
        <f t="shared" si="283"/>
        <v>4022.4283</v>
      </c>
      <c r="H684" s="21">
        <f t="shared" si="283"/>
        <v>8481.7185</v>
      </c>
      <c r="I684" s="21">
        <f t="shared" si="283"/>
        <v>0</v>
      </c>
      <c r="J684" s="21">
        <f t="shared" si="283"/>
        <v>0</v>
      </c>
      <c r="K684" s="21">
        <f t="shared" si="283"/>
        <v>0</v>
      </c>
      <c r="L684" s="21">
        <f t="shared" si="283"/>
        <v>27.2943</v>
      </c>
      <c r="M684" s="21">
        <f t="shared" si="283"/>
        <v>30727.7186</v>
      </c>
      <c r="N684" s="21">
        <f t="shared" si="283"/>
        <v>1.7272</v>
      </c>
      <c r="O684" s="22">
        <f t="shared" si="283"/>
        <v>59572.94490000001</v>
      </c>
    </row>
    <row r="685" spans="2:15" ht="12" customHeight="1">
      <c r="B685" s="36"/>
      <c r="C685" s="41" t="s">
        <v>58</v>
      </c>
      <c r="D685" s="25">
        <f aca="true" t="shared" si="284" ref="D685:O685">SUM(D307,D559,D622)</f>
        <v>55542.3104</v>
      </c>
      <c r="E685" s="25">
        <f t="shared" si="284"/>
        <v>23749.822</v>
      </c>
      <c r="F685" s="25">
        <f t="shared" si="284"/>
        <v>25470.2866</v>
      </c>
      <c r="G685" s="25">
        <f t="shared" si="284"/>
        <v>11236.072300000002</v>
      </c>
      <c r="H685" s="25">
        <f t="shared" si="284"/>
        <v>35756.5194</v>
      </c>
      <c r="I685" s="25">
        <f t="shared" si="284"/>
        <v>74.325</v>
      </c>
      <c r="J685" s="25">
        <f t="shared" si="284"/>
        <v>3035.7904</v>
      </c>
      <c r="K685" s="25">
        <f t="shared" si="284"/>
        <v>317.6467</v>
      </c>
      <c r="L685" s="25">
        <f t="shared" si="284"/>
        <v>385.504</v>
      </c>
      <c r="M685" s="25">
        <f t="shared" si="284"/>
        <v>27570.9866</v>
      </c>
      <c r="N685" s="25">
        <f t="shared" si="284"/>
        <v>362.1135</v>
      </c>
      <c r="O685" s="26">
        <f t="shared" si="284"/>
        <v>183501.37690000003</v>
      </c>
    </row>
    <row r="686" spans="2:15" ht="12" customHeight="1">
      <c r="B686" s="38"/>
      <c r="C686" s="44" t="s">
        <v>69</v>
      </c>
      <c r="D686" s="25">
        <f aca="true" t="shared" si="285" ref="D686:O686">SUM(D308,D560,D623)</f>
        <v>1252219.5526000005</v>
      </c>
      <c r="E686" s="25">
        <f t="shared" si="285"/>
        <v>225100.36000000002</v>
      </c>
      <c r="F686" s="25">
        <f t="shared" si="285"/>
        <v>427412.51279999997</v>
      </c>
      <c r="G686" s="25">
        <f t="shared" si="285"/>
        <v>127534.42330000001</v>
      </c>
      <c r="H686" s="25">
        <f t="shared" si="285"/>
        <v>418884.65800000005</v>
      </c>
      <c r="I686" s="25">
        <f t="shared" si="285"/>
        <v>39843.50220000001</v>
      </c>
      <c r="J686" s="25">
        <f t="shared" si="285"/>
        <v>750161.1808</v>
      </c>
      <c r="K686" s="25">
        <f t="shared" si="285"/>
        <v>58475.1619</v>
      </c>
      <c r="L686" s="25">
        <f t="shared" si="285"/>
        <v>8572.7074</v>
      </c>
      <c r="M686" s="25">
        <f t="shared" si="285"/>
        <v>499252.03429999994</v>
      </c>
      <c r="N686" s="25">
        <f t="shared" si="285"/>
        <v>51533.0559</v>
      </c>
      <c r="O686" s="26">
        <f t="shared" si="285"/>
        <v>3858989.1492</v>
      </c>
    </row>
    <row r="687" spans="2:15" ht="12" customHeight="1">
      <c r="B687" s="36"/>
      <c r="C687" s="37" t="s">
        <v>84</v>
      </c>
      <c r="D687" s="19">
        <f aca="true" t="shared" si="286" ref="D687:O687">SUM(D309,D561,D624)</f>
        <v>576850.5698999999</v>
      </c>
      <c r="E687" s="19">
        <f t="shared" si="286"/>
        <v>241552.7857</v>
      </c>
      <c r="F687" s="19">
        <f t="shared" si="286"/>
        <v>191195.86859999996</v>
      </c>
      <c r="G687" s="19">
        <f t="shared" si="286"/>
        <v>44570.12730000001</v>
      </c>
      <c r="H687" s="19">
        <f t="shared" si="286"/>
        <v>70636.0681</v>
      </c>
      <c r="I687" s="19">
        <f t="shared" si="286"/>
        <v>2745.8416</v>
      </c>
      <c r="J687" s="19">
        <f t="shared" si="286"/>
        <v>12196.7944</v>
      </c>
      <c r="K687" s="19">
        <f t="shared" si="286"/>
        <v>522.1036</v>
      </c>
      <c r="L687" s="19">
        <f t="shared" si="286"/>
        <v>818.0096000000001</v>
      </c>
      <c r="M687" s="19">
        <f t="shared" si="286"/>
        <v>45508.727699999996</v>
      </c>
      <c r="N687" s="19">
        <f t="shared" si="286"/>
        <v>90165.3316</v>
      </c>
      <c r="O687" s="20">
        <f t="shared" si="286"/>
        <v>1276762.2281000002</v>
      </c>
    </row>
    <row r="688" spans="2:15" ht="12" customHeight="1">
      <c r="B688" s="36" t="s">
        <v>85</v>
      </c>
      <c r="C688" s="37" t="s">
        <v>86</v>
      </c>
      <c r="D688" s="21">
        <f aca="true" t="shared" si="287" ref="D688:O688">SUM(D310,D562,D625)</f>
        <v>98021.82809999998</v>
      </c>
      <c r="E688" s="21">
        <f t="shared" si="287"/>
        <v>4876.5271</v>
      </c>
      <c r="F688" s="21">
        <f t="shared" si="287"/>
        <v>12845.660199999998</v>
      </c>
      <c r="G688" s="21">
        <f t="shared" si="287"/>
        <v>170.8701</v>
      </c>
      <c r="H688" s="21">
        <f t="shared" si="287"/>
        <v>11682.7401</v>
      </c>
      <c r="I688" s="21">
        <f t="shared" si="287"/>
        <v>0</v>
      </c>
      <c r="J688" s="21">
        <f t="shared" si="287"/>
        <v>1276.6833000000001</v>
      </c>
      <c r="K688" s="21">
        <f t="shared" si="287"/>
        <v>0</v>
      </c>
      <c r="L688" s="21">
        <f t="shared" si="287"/>
        <v>0</v>
      </c>
      <c r="M688" s="21">
        <f t="shared" si="287"/>
        <v>3427.988</v>
      </c>
      <c r="N688" s="21">
        <f t="shared" si="287"/>
        <v>2468.9446</v>
      </c>
      <c r="O688" s="22">
        <f t="shared" si="287"/>
        <v>134771.24149999997</v>
      </c>
    </row>
    <row r="689" spans="2:15" ht="12" customHeight="1">
      <c r="B689" s="36"/>
      <c r="C689" s="37" t="s">
        <v>87</v>
      </c>
      <c r="D689" s="21">
        <f aca="true" t="shared" si="288" ref="D689:O689">SUM(D311,D563,D626)</f>
        <v>91646.05110000001</v>
      </c>
      <c r="E689" s="21">
        <f t="shared" si="288"/>
        <v>7961.806599999999</v>
      </c>
      <c r="F689" s="21">
        <f t="shared" si="288"/>
        <v>6567.9045</v>
      </c>
      <c r="G689" s="21">
        <f t="shared" si="288"/>
        <v>101.4005</v>
      </c>
      <c r="H689" s="21">
        <f t="shared" si="288"/>
        <v>9.1594</v>
      </c>
      <c r="I689" s="21">
        <f t="shared" si="288"/>
        <v>0</v>
      </c>
      <c r="J689" s="21">
        <f t="shared" si="288"/>
        <v>0</v>
      </c>
      <c r="K689" s="21">
        <f t="shared" si="288"/>
        <v>0</v>
      </c>
      <c r="L689" s="21">
        <f t="shared" si="288"/>
        <v>0.0738</v>
      </c>
      <c r="M689" s="21">
        <f t="shared" si="288"/>
        <v>1657.1959</v>
      </c>
      <c r="N689" s="21">
        <f t="shared" si="288"/>
        <v>50084.280300000006</v>
      </c>
      <c r="O689" s="22">
        <f t="shared" si="288"/>
        <v>158027.8721</v>
      </c>
    </row>
    <row r="690" spans="2:15" ht="12" customHeight="1">
      <c r="B690" s="36" t="s">
        <v>88</v>
      </c>
      <c r="C690" s="37" t="s">
        <v>89</v>
      </c>
      <c r="D690" s="21">
        <f aca="true" t="shared" si="289" ref="D690:O690">SUM(D312,D564,D627)</f>
        <v>11682.7706</v>
      </c>
      <c r="E690" s="21">
        <f t="shared" si="289"/>
        <v>2889.2779</v>
      </c>
      <c r="F690" s="21">
        <f t="shared" si="289"/>
        <v>1080.6793</v>
      </c>
      <c r="G690" s="21">
        <f t="shared" si="289"/>
        <v>258.6003</v>
      </c>
      <c r="H690" s="21">
        <f t="shared" si="289"/>
        <v>455.54279999999994</v>
      </c>
      <c r="I690" s="21">
        <f t="shared" si="289"/>
        <v>2.0524999999999998</v>
      </c>
      <c r="J690" s="21">
        <f t="shared" si="289"/>
        <v>370.3953</v>
      </c>
      <c r="K690" s="21">
        <f t="shared" si="289"/>
        <v>1.3775</v>
      </c>
      <c r="L690" s="21">
        <f t="shared" si="289"/>
        <v>0.2459</v>
      </c>
      <c r="M690" s="21">
        <f t="shared" si="289"/>
        <v>202.2343</v>
      </c>
      <c r="N690" s="21">
        <f t="shared" si="289"/>
        <v>3448.2234000000003</v>
      </c>
      <c r="O690" s="22">
        <f t="shared" si="289"/>
        <v>20391.399800000003</v>
      </c>
    </row>
    <row r="691" spans="2:15" ht="12" customHeight="1">
      <c r="B691" s="36"/>
      <c r="C691" s="37" t="s">
        <v>90</v>
      </c>
      <c r="D691" s="21">
        <f aca="true" t="shared" si="290" ref="D691:O691">SUM(D313,D565,D628)</f>
        <v>22413.815500000004</v>
      </c>
      <c r="E691" s="21">
        <f t="shared" si="290"/>
        <v>120.4469</v>
      </c>
      <c r="F691" s="21">
        <f t="shared" si="290"/>
        <v>2595.3917</v>
      </c>
      <c r="G691" s="21">
        <f t="shared" si="290"/>
        <v>0.7574</v>
      </c>
      <c r="H691" s="21">
        <f t="shared" si="290"/>
        <v>3958.7257</v>
      </c>
      <c r="I691" s="21">
        <f t="shared" si="290"/>
        <v>0</v>
      </c>
      <c r="J691" s="21">
        <f t="shared" si="290"/>
        <v>0</v>
      </c>
      <c r="K691" s="21">
        <f t="shared" si="290"/>
        <v>0</v>
      </c>
      <c r="L691" s="21">
        <f t="shared" si="290"/>
        <v>0</v>
      </c>
      <c r="M691" s="21">
        <f t="shared" si="290"/>
        <v>2864.8216</v>
      </c>
      <c r="N691" s="21">
        <f t="shared" si="290"/>
        <v>2203.6503</v>
      </c>
      <c r="O691" s="22">
        <f t="shared" si="290"/>
        <v>34157.609099999994</v>
      </c>
    </row>
    <row r="692" spans="2:15" ht="12" customHeight="1">
      <c r="B692" s="36" t="s">
        <v>75</v>
      </c>
      <c r="C692" s="37" t="s">
        <v>91</v>
      </c>
      <c r="D692" s="21">
        <f aca="true" t="shared" si="291" ref="D692:O692">SUM(D314,D566,D629)</f>
        <v>482.94</v>
      </c>
      <c r="E692" s="21">
        <f t="shared" si="291"/>
        <v>0</v>
      </c>
      <c r="F692" s="21">
        <f t="shared" si="291"/>
        <v>48.75</v>
      </c>
      <c r="G692" s="21">
        <f t="shared" si="291"/>
        <v>0</v>
      </c>
      <c r="H692" s="21">
        <f t="shared" si="291"/>
        <v>0</v>
      </c>
      <c r="I692" s="21">
        <f t="shared" si="291"/>
        <v>0</v>
      </c>
      <c r="J692" s="21">
        <f t="shared" si="291"/>
        <v>0</v>
      </c>
      <c r="K692" s="21">
        <f t="shared" si="291"/>
        <v>0</v>
      </c>
      <c r="L692" s="21">
        <f t="shared" si="291"/>
        <v>0</v>
      </c>
      <c r="M692" s="21">
        <f t="shared" si="291"/>
        <v>0</v>
      </c>
      <c r="N692" s="21">
        <f t="shared" si="291"/>
        <v>0</v>
      </c>
      <c r="O692" s="22">
        <f t="shared" si="291"/>
        <v>531.69</v>
      </c>
    </row>
    <row r="693" spans="2:15" ht="12" customHeight="1">
      <c r="B693" s="36"/>
      <c r="C693" s="45" t="s">
        <v>92</v>
      </c>
      <c r="D693" s="25">
        <f aca="true" t="shared" si="292" ref="D693:O693">SUM(D315,D567,D630)</f>
        <v>52284.4867</v>
      </c>
      <c r="E693" s="25">
        <f t="shared" si="292"/>
        <v>35975.8572</v>
      </c>
      <c r="F693" s="25">
        <f t="shared" si="292"/>
        <v>25399.946099999997</v>
      </c>
      <c r="G693" s="25">
        <f t="shared" si="292"/>
        <v>15413.148599999999</v>
      </c>
      <c r="H693" s="25">
        <f t="shared" si="292"/>
        <v>10727.7471</v>
      </c>
      <c r="I693" s="25">
        <f t="shared" si="292"/>
        <v>7859.9987</v>
      </c>
      <c r="J693" s="25">
        <f t="shared" si="292"/>
        <v>3.846</v>
      </c>
      <c r="K693" s="25">
        <f t="shared" si="292"/>
        <v>0</v>
      </c>
      <c r="L693" s="25">
        <f t="shared" si="292"/>
        <v>5.7969</v>
      </c>
      <c r="M693" s="25">
        <f t="shared" si="292"/>
        <v>3855.2038999999995</v>
      </c>
      <c r="N693" s="25">
        <f t="shared" si="292"/>
        <v>2106.478</v>
      </c>
      <c r="O693" s="26">
        <f t="shared" si="292"/>
        <v>153632.50920000003</v>
      </c>
    </row>
    <row r="694" spans="2:15" ht="12" customHeight="1">
      <c r="B694" s="38"/>
      <c r="C694" s="44" t="s">
        <v>69</v>
      </c>
      <c r="D694" s="23">
        <f aca="true" t="shared" si="293" ref="D694:O694">SUM(D316,D568,D631)</f>
        <v>853382.4619000001</v>
      </c>
      <c r="E694" s="23">
        <f t="shared" si="293"/>
        <v>293376.70139999996</v>
      </c>
      <c r="F694" s="23">
        <f t="shared" si="293"/>
        <v>239734.2004</v>
      </c>
      <c r="G694" s="23">
        <f t="shared" si="293"/>
        <v>60514.90420000001</v>
      </c>
      <c r="H694" s="23">
        <f t="shared" si="293"/>
        <v>97469.9832</v>
      </c>
      <c r="I694" s="23">
        <f t="shared" si="293"/>
        <v>10607.8928</v>
      </c>
      <c r="J694" s="23">
        <f t="shared" si="293"/>
        <v>13847.719</v>
      </c>
      <c r="K694" s="23">
        <f t="shared" si="293"/>
        <v>523.4811000000001</v>
      </c>
      <c r="L694" s="23">
        <f t="shared" si="293"/>
        <v>824.1262000000002</v>
      </c>
      <c r="M694" s="23">
        <f t="shared" si="293"/>
        <v>57516.1714</v>
      </c>
      <c r="N694" s="23">
        <f t="shared" si="293"/>
        <v>150476.9082</v>
      </c>
      <c r="O694" s="24">
        <f t="shared" si="293"/>
        <v>1778274.5497999997</v>
      </c>
    </row>
    <row r="695" spans="2:15" ht="12" customHeight="1">
      <c r="B695" s="56" t="s">
        <v>93</v>
      </c>
      <c r="C695" s="57"/>
      <c r="D695" s="27">
        <f aca="true" t="shared" si="294" ref="D695:O695">SUM(D317,D569,D632)</f>
        <v>7655962.963</v>
      </c>
      <c r="E695" s="27">
        <f t="shared" si="294"/>
        <v>1997195.5207999996</v>
      </c>
      <c r="F695" s="27">
        <f t="shared" si="294"/>
        <v>1451872.8248</v>
      </c>
      <c r="G695" s="27">
        <f t="shared" si="294"/>
        <v>357370.47980000003</v>
      </c>
      <c r="H695" s="27">
        <f t="shared" si="294"/>
        <v>765118.0967000001</v>
      </c>
      <c r="I695" s="28">
        <f t="shared" si="294"/>
        <v>63122.0302</v>
      </c>
      <c r="J695" s="27">
        <f t="shared" si="294"/>
        <v>5756737.527299999</v>
      </c>
      <c r="K695" s="27">
        <f t="shared" si="294"/>
        <v>72159.133</v>
      </c>
      <c r="L695" s="27">
        <f t="shared" si="294"/>
        <v>14202.446399999999</v>
      </c>
      <c r="M695" s="27">
        <f t="shared" si="294"/>
        <v>1227358.5243</v>
      </c>
      <c r="N695" s="27">
        <f t="shared" si="294"/>
        <v>536720.2529</v>
      </c>
      <c r="O695" s="29">
        <f t="shared" si="294"/>
        <v>19897819.7992</v>
      </c>
    </row>
    <row r="696" ht="12" customHeight="1"/>
    <row r="697" spans="2:59" ht="13.5" customHeight="1">
      <c r="B697" s="12"/>
      <c r="C697" s="13" t="s">
        <v>15</v>
      </c>
      <c r="D697" s="46" t="s">
        <v>27</v>
      </c>
      <c r="E697" s="47"/>
      <c r="H697" s="3"/>
      <c r="BF697" s="6"/>
      <c r="BG697" s="3"/>
    </row>
    <row r="698" spans="3:59" ht="13.5" customHeight="1">
      <c r="C698" s="8"/>
      <c r="O698" s="7" t="str">
        <f>$O$5</f>
        <v>(３日間調査　単位：トン）</v>
      </c>
      <c r="BG698" s="3"/>
    </row>
    <row r="699" spans="2:15" s="11" customFormat="1" ht="15.75" customHeight="1">
      <c r="B699" s="9"/>
      <c r="C699" s="10" t="s">
        <v>6</v>
      </c>
      <c r="D699" s="48" t="s">
        <v>10</v>
      </c>
      <c r="E699" s="48" t="s">
        <v>1</v>
      </c>
      <c r="F699" s="48" t="s">
        <v>5</v>
      </c>
      <c r="G699" s="48" t="s">
        <v>2</v>
      </c>
      <c r="H699" s="54" t="s">
        <v>8</v>
      </c>
      <c r="I699" s="50" t="s">
        <v>3</v>
      </c>
      <c r="J699" s="50" t="s">
        <v>4</v>
      </c>
      <c r="K699" s="55" t="s">
        <v>9</v>
      </c>
      <c r="L699" s="50" t="s">
        <v>11</v>
      </c>
      <c r="M699" s="50" t="s">
        <v>12</v>
      </c>
      <c r="N699" s="50" t="s">
        <v>13</v>
      </c>
      <c r="O699" s="52" t="s">
        <v>14</v>
      </c>
    </row>
    <row r="700" spans="2:15" s="11" customFormat="1" ht="15.75" customHeight="1">
      <c r="B700" s="32" t="s">
        <v>7</v>
      </c>
      <c r="C700" s="33"/>
      <c r="D700" s="49"/>
      <c r="E700" s="49"/>
      <c r="F700" s="49"/>
      <c r="G700" s="49"/>
      <c r="H700" s="49"/>
      <c r="I700" s="51"/>
      <c r="J700" s="51"/>
      <c r="K700" s="51"/>
      <c r="L700" s="51"/>
      <c r="M700" s="51"/>
      <c r="N700" s="51"/>
      <c r="O700" s="53"/>
    </row>
    <row r="701" spans="2:15" ht="12" customHeight="1">
      <c r="B701" s="34"/>
      <c r="C701" s="35" t="s">
        <v>34</v>
      </c>
      <c r="D701" s="19">
        <v>0</v>
      </c>
      <c r="E701" s="19">
        <v>0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20">
        <f aca="true" t="shared" si="295" ref="O701:O706">SUM(D701:N701)</f>
        <v>0</v>
      </c>
    </row>
    <row r="702" spans="2:15" ht="12" customHeight="1">
      <c r="B702" s="36" t="s">
        <v>67</v>
      </c>
      <c r="C702" s="37" t="s">
        <v>35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2">
        <f t="shared" si="295"/>
        <v>0</v>
      </c>
    </row>
    <row r="703" spans="2:15" ht="12" customHeight="1">
      <c r="B703" s="36"/>
      <c r="C703" s="37" t="s">
        <v>36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2">
        <f t="shared" si="295"/>
        <v>0</v>
      </c>
    </row>
    <row r="704" spans="2:15" ht="12" customHeight="1">
      <c r="B704" s="36"/>
      <c r="C704" s="37" t="s">
        <v>94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2">
        <f t="shared" si="295"/>
        <v>0</v>
      </c>
    </row>
    <row r="705" spans="2:15" ht="12" customHeight="1">
      <c r="B705" s="36"/>
      <c r="C705" s="37" t="s">
        <v>37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2">
        <f t="shared" si="295"/>
        <v>0</v>
      </c>
    </row>
    <row r="706" spans="2:15" ht="12" customHeight="1">
      <c r="B706" s="36" t="s">
        <v>68</v>
      </c>
      <c r="C706" s="37" t="s">
        <v>38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2">
        <f t="shared" si="295"/>
        <v>0</v>
      </c>
    </row>
    <row r="707" spans="2:15" ht="12" customHeight="1">
      <c r="B707" s="38"/>
      <c r="C707" s="39" t="s">
        <v>69</v>
      </c>
      <c r="D707" s="23">
        <f aca="true" t="shared" si="296" ref="D707:O707">SUM(D701:D706)</f>
        <v>0</v>
      </c>
      <c r="E707" s="23">
        <f t="shared" si="296"/>
        <v>0</v>
      </c>
      <c r="F707" s="23">
        <f t="shared" si="296"/>
        <v>0</v>
      </c>
      <c r="G707" s="23">
        <f t="shared" si="296"/>
        <v>0</v>
      </c>
      <c r="H707" s="23">
        <f t="shared" si="296"/>
        <v>0</v>
      </c>
      <c r="I707" s="23">
        <f t="shared" si="296"/>
        <v>0</v>
      </c>
      <c r="J707" s="23">
        <f t="shared" si="296"/>
        <v>0</v>
      </c>
      <c r="K707" s="23">
        <f t="shared" si="296"/>
        <v>0</v>
      </c>
      <c r="L707" s="23">
        <f t="shared" si="296"/>
        <v>0</v>
      </c>
      <c r="M707" s="23">
        <f t="shared" si="296"/>
        <v>0</v>
      </c>
      <c r="N707" s="23">
        <f t="shared" si="296"/>
        <v>0</v>
      </c>
      <c r="O707" s="24">
        <f t="shared" si="296"/>
        <v>0</v>
      </c>
    </row>
    <row r="708" spans="2:15" ht="12" customHeight="1">
      <c r="B708" s="36"/>
      <c r="C708" s="40" t="s">
        <v>39</v>
      </c>
      <c r="D708" s="21">
        <v>30.3902</v>
      </c>
      <c r="E708" s="21">
        <v>248.1777</v>
      </c>
      <c r="F708" s="21">
        <v>327.0354</v>
      </c>
      <c r="G708" s="21">
        <v>0.7197</v>
      </c>
      <c r="H708" s="21">
        <v>10.1894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2">
        <f aca="true" t="shared" si="297" ref="O708:O731">SUM(D708:N708)</f>
        <v>616.5124</v>
      </c>
    </row>
    <row r="709" spans="2:15" ht="12" customHeight="1">
      <c r="B709" s="36"/>
      <c r="C709" s="40" t="s">
        <v>97</v>
      </c>
      <c r="D709" s="21">
        <v>0</v>
      </c>
      <c r="E709" s="21">
        <v>221.3033</v>
      </c>
      <c r="F709" s="21">
        <v>330.789</v>
      </c>
      <c r="G709" s="21">
        <v>526.8523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2">
        <f t="shared" si="297"/>
        <v>1078.9446</v>
      </c>
    </row>
    <row r="710" spans="2:15" ht="12" customHeight="1">
      <c r="B710" s="36"/>
      <c r="C710" s="40" t="s">
        <v>59</v>
      </c>
      <c r="D710" s="21">
        <v>0</v>
      </c>
      <c r="E710" s="21">
        <v>1.0985</v>
      </c>
      <c r="F710" s="21">
        <v>0</v>
      </c>
      <c r="G710" s="21">
        <v>0.5517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2">
        <f t="shared" si="297"/>
        <v>1.6502</v>
      </c>
    </row>
    <row r="711" spans="2:15" ht="12" customHeight="1">
      <c r="B711" s="36"/>
      <c r="C711" s="40" t="s">
        <v>40</v>
      </c>
      <c r="D711" s="21">
        <v>0</v>
      </c>
      <c r="E711" s="21">
        <v>0</v>
      </c>
      <c r="F711" s="21">
        <v>23.695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2">
        <f t="shared" si="297"/>
        <v>23.695</v>
      </c>
    </row>
    <row r="712" spans="2:15" ht="12" customHeight="1">
      <c r="B712" s="36"/>
      <c r="C712" s="40" t="s">
        <v>41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2">
        <f t="shared" si="297"/>
        <v>0</v>
      </c>
    </row>
    <row r="713" spans="2:15" ht="12" customHeight="1">
      <c r="B713" s="36" t="s">
        <v>70</v>
      </c>
      <c r="C713" s="40" t="s">
        <v>71</v>
      </c>
      <c r="D713" s="21">
        <v>4.9429</v>
      </c>
      <c r="E713" s="21">
        <v>288.3016</v>
      </c>
      <c r="F713" s="21">
        <v>81.2744</v>
      </c>
      <c r="G713" s="21">
        <v>3.9261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2">
        <f t="shared" si="297"/>
        <v>378.44500000000005</v>
      </c>
    </row>
    <row r="714" spans="2:15" ht="12" customHeight="1">
      <c r="B714" s="36"/>
      <c r="C714" s="40" t="s">
        <v>72</v>
      </c>
      <c r="D714" s="21">
        <v>26.3031</v>
      </c>
      <c r="E714" s="21">
        <v>0</v>
      </c>
      <c r="F714" s="21">
        <v>2.5794</v>
      </c>
      <c r="G714" s="21">
        <v>0</v>
      </c>
      <c r="H714" s="21">
        <v>0.939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2">
        <f t="shared" si="297"/>
        <v>29.8215</v>
      </c>
    </row>
    <row r="715" spans="1:15" ht="12" customHeight="1">
      <c r="A715" s="18"/>
      <c r="B715" s="36"/>
      <c r="C715" s="40" t="s">
        <v>60</v>
      </c>
      <c r="D715" s="21">
        <v>40.01</v>
      </c>
      <c r="E715" s="21">
        <v>1371.5785</v>
      </c>
      <c r="F715" s="21">
        <v>197.4756</v>
      </c>
      <c r="G715" s="21">
        <v>55.4233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83.8099</v>
      </c>
      <c r="O715" s="22">
        <f t="shared" si="297"/>
        <v>1748.2973</v>
      </c>
    </row>
    <row r="716" spans="2:15" ht="12" customHeight="1">
      <c r="B716" s="36"/>
      <c r="C716" s="40" t="s">
        <v>98</v>
      </c>
      <c r="D716" s="21">
        <v>10.3629</v>
      </c>
      <c r="E716" s="21">
        <v>32.0307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2">
        <f t="shared" si="297"/>
        <v>42.393600000000006</v>
      </c>
    </row>
    <row r="717" spans="2:15" ht="12" customHeight="1">
      <c r="B717" s="36"/>
      <c r="C717" s="40" t="s">
        <v>42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2">
        <f t="shared" si="297"/>
        <v>0</v>
      </c>
    </row>
    <row r="718" spans="2:15" ht="12" customHeight="1">
      <c r="B718" s="36"/>
      <c r="C718" s="40" t="s">
        <v>43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2">
        <f t="shared" si="297"/>
        <v>0</v>
      </c>
    </row>
    <row r="719" spans="2:15" ht="12" customHeight="1">
      <c r="B719" s="36" t="s">
        <v>73</v>
      </c>
      <c r="C719" s="40" t="s">
        <v>95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2">
        <f t="shared" si="297"/>
        <v>0</v>
      </c>
    </row>
    <row r="720" spans="2:15" ht="12" customHeight="1">
      <c r="B720" s="36"/>
      <c r="C720" s="40" t="s">
        <v>44</v>
      </c>
      <c r="D720" s="21">
        <v>0</v>
      </c>
      <c r="E720" s="21">
        <v>1039.3345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2">
        <f t="shared" si="297"/>
        <v>1039.3345</v>
      </c>
    </row>
    <row r="721" spans="2:15" ht="12" customHeight="1">
      <c r="B721" s="36"/>
      <c r="C721" s="40" t="s">
        <v>61</v>
      </c>
      <c r="D721" s="21">
        <v>8.4526</v>
      </c>
      <c r="E721" s="21">
        <v>206.5309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17.6098</v>
      </c>
      <c r="N721" s="21">
        <v>0</v>
      </c>
      <c r="O721" s="22">
        <f t="shared" si="297"/>
        <v>232.5933</v>
      </c>
    </row>
    <row r="722" spans="2:15" ht="12" customHeight="1">
      <c r="B722" s="36"/>
      <c r="C722" s="40" t="s">
        <v>45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2">
        <f t="shared" si="297"/>
        <v>0</v>
      </c>
    </row>
    <row r="723" spans="2:15" ht="12" customHeight="1">
      <c r="B723" s="36"/>
      <c r="C723" s="40" t="s">
        <v>46</v>
      </c>
      <c r="D723" s="21">
        <v>171.1329</v>
      </c>
      <c r="E723" s="21">
        <v>0</v>
      </c>
      <c r="F723" s="21">
        <v>1.6049</v>
      </c>
      <c r="G723" s="21">
        <v>37.8834</v>
      </c>
      <c r="H723" s="21">
        <v>0</v>
      </c>
      <c r="I723" s="21">
        <v>0</v>
      </c>
      <c r="J723" s="21">
        <v>17.4846</v>
      </c>
      <c r="K723" s="21">
        <v>0</v>
      </c>
      <c r="L723" s="21">
        <v>0</v>
      </c>
      <c r="M723" s="21">
        <v>0</v>
      </c>
      <c r="N723" s="21">
        <v>471.6448</v>
      </c>
      <c r="O723" s="22">
        <f t="shared" si="297"/>
        <v>699.7506</v>
      </c>
    </row>
    <row r="724" spans="2:15" ht="12" customHeight="1">
      <c r="B724" s="36"/>
      <c r="C724" s="40" t="s">
        <v>74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2">
        <f t="shared" si="297"/>
        <v>0</v>
      </c>
    </row>
    <row r="725" spans="1:15" ht="12" customHeight="1">
      <c r="A725" s="18"/>
      <c r="B725" s="36" t="s">
        <v>75</v>
      </c>
      <c r="C725" s="40" t="s">
        <v>76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35.7172</v>
      </c>
      <c r="O725" s="22">
        <f t="shared" si="297"/>
        <v>35.7172</v>
      </c>
    </row>
    <row r="726" spans="2:15" ht="12" customHeight="1">
      <c r="B726" s="36"/>
      <c r="C726" s="40" t="s">
        <v>77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148.678</v>
      </c>
      <c r="O726" s="22">
        <f t="shared" si="297"/>
        <v>148.678</v>
      </c>
    </row>
    <row r="727" spans="2:15" ht="12" customHeight="1">
      <c r="B727" s="36"/>
      <c r="C727" s="40" t="s">
        <v>78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2">
        <f t="shared" si="297"/>
        <v>0</v>
      </c>
    </row>
    <row r="728" spans="2:15" ht="12" customHeight="1">
      <c r="B728" s="36"/>
      <c r="C728" s="40" t="s">
        <v>47</v>
      </c>
      <c r="D728" s="21">
        <v>17.9912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12.9811</v>
      </c>
      <c r="K728" s="21">
        <v>0</v>
      </c>
      <c r="L728" s="21">
        <v>0</v>
      </c>
      <c r="M728" s="21">
        <v>0</v>
      </c>
      <c r="N728" s="21">
        <v>0</v>
      </c>
      <c r="O728" s="22">
        <f t="shared" si="297"/>
        <v>30.972299999999997</v>
      </c>
    </row>
    <row r="729" spans="2:15" ht="12" customHeight="1">
      <c r="B729" s="36"/>
      <c r="C729" s="40" t="s">
        <v>79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2">
        <f t="shared" si="297"/>
        <v>0</v>
      </c>
    </row>
    <row r="730" spans="2:15" ht="12" customHeight="1">
      <c r="B730" s="36"/>
      <c r="C730" s="40" t="s">
        <v>48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1359.2618</v>
      </c>
      <c r="O730" s="22">
        <f t="shared" si="297"/>
        <v>1359.2618</v>
      </c>
    </row>
    <row r="731" spans="2:15" ht="12" customHeight="1">
      <c r="B731" s="36"/>
      <c r="C731" s="41" t="s">
        <v>62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2">
        <f t="shared" si="297"/>
        <v>0</v>
      </c>
    </row>
    <row r="732" spans="2:15" ht="12" customHeight="1">
      <c r="B732" s="38"/>
      <c r="C732" s="42" t="s">
        <v>69</v>
      </c>
      <c r="D732" s="23">
        <f aca="true" t="shared" si="298" ref="D732:O732">SUM(D708:D731)</f>
        <v>309.5858</v>
      </c>
      <c r="E732" s="23">
        <f t="shared" si="298"/>
        <v>3408.3557</v>
      </c>
      <c r="F732" s="23">
        <f t="shared" si="298"/>
        <v>964.4537</v>
      </c>
      <c r="G732" s="23">
        <f t="shared" si="298"/>
        <v>625.3565000000001</v>
      </c>
      <c r="H732" s="23">
        <f t="shared" si="298"/>
        <v>11.1284</v>
      </c>
      <c r="I732" s="23">
        <f t="shared" si="298"/>
        <v>0</v>
      </c>
      <c r="J732" s="23">
        <f t="shared" si="298"/>
        <v>30.4657</v>
      </c>
      <c r="K732" s="23">
        <f t="shared" si="298"/>
        <v>0</v>
      </c>
      <c r="L732" s="23">
        <f t="shared" si="298"/>
        <v>0</v>
      </c>
      <c r="M732" s="23">
        <f t="shared" si="298"/>
        <v>17.6098</v>
      </c>
      <c r="N732" s="23">
        <f t="shared" si="298"/>
        <v>2099.1117</v>
      </c>
      <c r="O732" s="24">
        <f t="shared" si="298"/>
        <v>7466.0673000000015</v>
      </c>
    </row>
    <row r="733" spans="2:15" ht="12" customHeight="1">
      <c r="B733" s="34"/>
      <c r="C733" s="43" t="s">
        <v>49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2">
        <f aca="true" t="shared" si="299" ref="O733:O748">SUM(D733:N733)</f>
        <v>0</v>
      </c>
    </row>
    <row r="734" spans="2:15" ht="12" customHeight="1">
      <c r="B734" s="36"/>
      <c r="C734" s="40" t="s">
        <v>50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2">
        <f t="shared" si="299"/>
        <v>0</v>
      </c>
    </row>
    <row r="735" spans="2:15" ht="12" customHeight="1">
      <c r="B735" s="36"/>
      <c r="C735" s="40" t="s">
        <v>51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2">
        <f t="shared" si="299"/>
        <v>0</v>
      </c>
    </row>
    <row r="736" spans="2:15" ht="12" customHeight="1">
      <c r="B736" s="36" t="s">
        <v>80</v>
      </c>
      <c r="C736" s="40" t="s">
        <v>81</v>
      </c>
      <c r="D736" s="21">
        <v>0</v>
      </c>
      <c r="E736" s="21">
        <v>232.2687</v>
      </c>
      <c r="F736" s="21">
        <v>0</v>
      </c>
      <c r="G736" s="21">
        <v>0</v>
      </c>
      <c r="H736" s="21">
        <v>0</v>
      </c>
      <c r="I736" s="21">
        <v>282.3222</v>
      </c>
      <c r="J736" s="21">
        <v>0</v>
      </c>
      <c r="K736" s="21">
        <v>0</v>
      </c>
      <c r="L736" s="21">
        <v>0</v>
      </c>
      <c r="M736" s="21">
        <v>58.7884</v>
      </c>
      <c r="N736" s="21">
        <v>0</v>
      </c>
      <c r="O736" s="22">
        <f t="shared" si="299"/>
        <v>573.3793000000001</v>
      </c>
    </row>
    <row r="737" spans="2:15" ht="12" customHeight="1">
      <c r="B737" s="36"/>
      <c r="C737" s="40" t="s">
        <v>52</v>
      </c>
      <c r="D737" s="21">
        <v>0</v>
      </c>
      <c r="E737" s="21">
        <v>0</v>
      </c>
      <c r="F737" s="21">
        <v>0</v>
      </c>
      <c r="G737" s="21">
        <v>303.7744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2">
        <f t="shared" si="299"/>
        <v>303.7744</v>
      </c>
    </row>
    <row r="738" spans="1:15" ht="12" customHeight="1">
      <c r="A738" s="18"/>
      <c r="B738" s="36"/>
      <c r="C738" s="40" t="s">
        <v>53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2">
        <f t="shared" si="299"/>
        <v>0</v>
      </c>
    </row>
    <row r="739" spans="2:15" ht="12" customHeight="1">
      <c r="B739" s="36"/>
      <c r="C739" s="40" t="s">
        <v>54</v>
      </c>
      <c r="D739" s="21">
        <v>2.664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0.07</v>
      </c>
      <c r="N739" s="21">
        <v>0</v>
      </c>
      <c r="O739" s="22">
        <f t="shared" si="299"/>
        <v>2.734</v>
      </c>
    </row>
    <row r="740" spans="2:15" ht="12" customHeight="1">
      <c r="B740" s="36"/>
      <c r="C740" s="40" t="s">
        <v>55</v>
      </c>
      <c r="D740" s="21">
        <v>801.2257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2">
        <f t="shared" si="299"/>
        <v>801.2257</v>
      </c>
    </row>
    <row r="741" spans="2:15" ht="12" customHeight="1">
      <c r="B741" s="36" t="s">
        <v>82</v>
      </c>
      <c r="C741" s="40" t="s">
        <v>56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2">
        <f t="shared" si="299"/>
        <v>0</v>
      </c>
    </row>
    <row r="742" spans="2:15" ht="12" customHeight="1">
      <c r="B742" s="36"/>
      <c r="C742" s="40" t="s">
        <v>63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2">
        <f t="shared" si="299"/>
        <v>0</v>
      </c>
    </row>
    <row r="743" spans="2:15" ht="12" customHeight="1">
      <c r="B743" s="36"/>
      <c r="C743" s="40" t="s">
        <v>64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2">
        <f t="shared" si="299"/>
        <v>0</v>
      </c>
    </row>
    <row r="744" spans="2:15" ht="12" customHeight="1">
      <c r="B744" s="36"/>
      <c r="C744" s="40" t="s">
        <v>65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2">
        <f t="shared" si="299"/>
        <v>0</v>
      </c>
    </row>
    <row r="745" spans="2:15" ht="12" customHeight="1">
      <c r="B745" s="36"/>
      <c r="C745" s="40" t="s">
        <v>66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2">
        <f t="shared" si="299"/>
        <v>0</v>
      </c>
    </row>
    <row r="746" spans="2:15" ht="12" customHeight="1">
      <c r="B746" s="36" t="s">
        <v>83</v>
      </c>
      <c r="C746" s="40" t="s">
        <v>57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2">
        <f t="shared" si="299"/>
        <v>0</v>
      </c>
    </row>
    <row r="747" spans="2:15" ht="12" customHeight="1">
      <c r="B747" s="36"/>
      <c r="C747" s="40" t="s">
        <v>96</v>
      </c>
      <c r="D747" s="21">
        <v>0</v>
      </c>
      <c r="E747" s="21">
        <v>0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2">
        <f t="shared" si="299"/>
        <v>0</v>
      </c>
    </row>
    <row r="748" spans="2:15" ht="12" customHeight="1">
      <c r="B748" s="36"/>
      <c r="C748" s="41" t="s">
        <v>58</v>
      </c>
      <c r="D748" s="25">
        <v>0</v>
      </c>
      <c r="E748" s="25">
        <v>0</v>
      </c>
      <c r="F748" s="25">
        <v>0</v>
      </c>
      <c r="G748" s="25">
        <v>0</v>
      </c>
      <c r="H748" s="25">
        <v>162.6572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6">
        <f t="shared" si="299"/>
        <v>162.6572</v>
      </c>
    </row>
    <row r="749" spans="2:15" ht="12" customHeight="1">
      <c r="B749" s="38"/>
      <c r="C749" s="44" t="s">
        <v>69</v>
      </c>
      <c r="D749" s="25">
        <f aca="true" t="shared" si="300" ref="D749:O749">SUM(D733:D748)</f>
        <v>803.8897</v>
      </c>
      <c r="E749" s="25">
        <f t="shared" si="300"/>
        <v>232.2687</v>
      </c>
      <c r="F749" s="25">
        <f t="shared" si="300"/>
        <v>0</v>
      </c>
      <c r="G749" s="25">
        <f t="shared" si="300"/>
        <v>303.7744</v>
      </c>
      <c r="H749" s="25">
        <f t="shared" si="300"/>
        <v>162.6572</v>
      </c>
      <c r="I749" s="25">
        <f t="shared" si="300"/>
        <v>282.3222</v>
      </c>
      <c r="J749" s="25">
        <f t="shared" si="300"/>
        <v>0</v>
      </c>
      <c r="K749" s="25">
        <f t="shared" si="300"/>
        <v>0</v>
      </c>
      <c r="L749" s="25">
        <f t="shared" si="300"/>
        <v>0</v>
      </c>
      <c r="M749" s="25">
        <f t="shared" si="300"/>
        <v>58.8584</v>
      </c>
      <c r="N749" s="25">
        <f t="shared" si="300"/>
        <v>0</v>
      </c>
      <c r="O749" s="26">
        <f t="shared" si="300"/>
        <v>1843.7706000000003</v>
      </c>
    </row>
    <row r="750" spans="2:15" ht="12" customHeight="1">
      <c r="B750" s="36"/>
      <c r="C750" s="37" t="s">
        <v>84</v>
      </c>
      <c r="D750" s="19">
        <v>22.457</v>
      </c>
      <c r="E750" s="19">
        <v>249.8302</v>
      </c>
      <c r="F750" s="19">
        <v>354.2826</v>
      </c>
      <c r="G750" s="19">
        <v>15.7927</v>
      </c>
      <c r="H750" s="19">
        <v>0.1215</v>
      </c>
      <c r="I750" s="19">
        <v>0.0675</v>
      </c>
      <c r="J750" s="19">
        <v>0</v>
      </c>
      <c r="K750" s="19">
        <v>0</v>
      </c>
      <c r="L750" s="19">
        <v>0</v>
      </c>
      <c r="M750" s="19">
        <v>1.4394</v>
      </c>
      <c r="N750" s="19">
        <v>110.0717</v>
      </c>
      <c r="O750" s="20">
        <f aca="true" t="shared" si="301" ref="O750:O756">SUM(D750:N750)</f>
        <v>754.0625999999999</v>
      </c>
    </row>
    <row r="751" spans="1:15" ht="12" customHeight="1">
      <c r="A751" s="18"/>
      <c r="B751" s="36" t="s">
        <v>85</v>
      </c>
      <c r="C751" s="37" t="s">
        <v>86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2">
        <f t="shared" si="301"/>
        <v>0</v>
      </c>
    </row>
    <row r="752" spans="2:15" ht="12" customHeight="1">
      <c r="B752" s="36"/>
      <c r="C752" s="37" t="s">
        <v>87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2">
        <f t="shared" si="301"/>
        <v>0</v>
      </c>
    </row>
    <row r="753" spans="2:15" ht="12" customHeight="1">
      <c r="B753" s="36" t="s">
        <v>88</v>
      </c>
      <c r="C753" s="37" t="s">
        <v>89</v>
      </c>
      <c r="D753" s="21">
        <v>0</v>
      </c>
      <c r="E753" s="21">
        <v>0</v>
      </c>
      <c r="F753" s="21">
        <v>0</v>
      </c>
      <c r="G753" s="21">
        <v>0</v>
      </c>
      <c r="H753" s="21">
        <v>0.6864</v>
      </c>
      <c r="I753" s="21">
        <v>0</v>
      </c>
      <c r="J753" s="21">
        <v>0.045</v>
      </c>
      <c r="K753" s="21">
        <v>0</v>
      </c>
      <c r="L753" s="21">
        <v>0</v>
      </c>
      <c r="M753" s="21">
        <v>0</v>
      </c>
      <c r="N753" s="21">
        <v>0</v>
      </c>
      <c r="O753" s="22">
        <f t="shared" si="301"/>
        <v>0.7314</v>
      </c>
    </row>
    <row r="754" spans="2:15" ht="12" customHeight="1">
      <c r="B754" s="36"/>
      <c r="C754" s="37" t="s">
        <v>90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180</v>
      </c>
      <c r="O754" s="22">
        <f t="shared" si="301"/>
        <v>180</v>
      </c>
    </row>
    <row r="755" spans="2:15" ht="12" customHeight="1">
      <c r="B755" s="36" t="s">
        <v>75</v>
      </c>
      <c r="C755" s="37" t="s">
        <v>91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2">
        <f t="shared" si="301"/>
        <v>0</v>
      </c>
    </row>
    <row r="756" spans="2:15" ht="12" customHeight="1">
      <c r="B756" s="36"/>
      <c r="C756" s="45" t="s">
        <v>92</v>
      </c>
      <c r="D756" s="25">
        <v>3.9</v>
      </c>
      <c r="E756" s="25">
        <v>126.906</v>
      </c>
      <c r="F756" s="25">
        <v>100.1332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6">
        <f t="shared" si="301"/>
        <v>230.93920000000003</v>
      </c>
    </row>
    <row r="757" spans="2:15" ht="12" customHeight="1">
      <c r="B757" s="38"/>
      <c r="C757" s="44" t="s">
        <v>69</v>
      </c>
      <c r="D757" s="23">
        <f aca="true" t="shared" si="302" ref="D757:O757">SUM(D750:D756)</f>
        <v>26.357</v>
      </c>
      <c r="E757" s="23">
        <f t="shared" si="302"/>
        <v>376.7362</v>
      </c>
      <c r="F757" s="23">
        <f t="shared" si="302"/>
        <v>454.4158</v>
      </c>
      <c r="G757" s="23">
        <f t="shared" si="302"/>
        <v>15.7927</v>
      </c>
      <c r="H757" s="23">
        <f t="shared" si="302"/>
        <v>0.8079000000000001</v>
      </c>
      <c r="I757" s="23">
        <f t="shared" si="302"/>
        <v>0.0675</v>
      </c>
      <c r="J757" s="23">
        <f t="shared" si="302"/>
        <v>0.045</v>
      </c>
      <c r="K757" s="23">
        <f t="shared" si="302"/>
        <v>0</v>
      </c>
      <c r="L757" s="23">
        <f t="shared" si="302"/>
        <v>0</v>
      </c>
      <c r="M757" s="23">
        <f t="shared" si="302"/>
        <v>1.4394</v>
      </c>
      <c r="N757" s="23">
        <f t="shared" si="302"/>
        <v>290.0717</v>
      </c>
      <c r="O757" s="24">
        <f t="shared" si="302"/>
        <v>1165.7332</v>
      </c>
    </row>
    <row r="758" spans="2:15" ht="12" customHeight="1">
      <c r="B758" s="56" t="s">
        <v>93</v>
      </c>
      <c r="C758" s="57"/>
      <c r="D758" s="27">
        <f aca="true" t="shared" si="303" ref="D758:O758">+D707+D732+D749+D757</f>
        <v>1139.8325</v>
      </c>
      <c r="E758" s="27">
        <f t="shared" si="303"/>
        <v>4017.3606</v>
      </c>
      <c r="F758" s="27">
        <f t="shared" si="303"/>
        <v>1418.8695</v>
      </c>
      <c r="G758" s="27">
        <f t="shared" si="303"/>
        <v>944.9236000000001</v>
      </c>
      <c r="H758" s="27">
        <f t="shared" si="303"/>
        <v>174.59349999999998</v>
      </c>
      <c r="I758" s="28">
        <f t="shared" si="303"/>
        <v>282.3897</v>
      </c>
      <c r="J758" s="27">
        <f t="shared" si="303"/>
        <v>30.5107</v>
      </c>
      <c r="K758" s="27">
        <f t="shared" si="303"/>
        <v>0</v>
      </c>
      <c r="L758" s="27">
        <f t="shared" si="303"/>
        <v>0</v>
      </c>
      <c r="M758" s="27">
        <f t="shared" si="303"/>
        <v>77.9076</v>
      </c>
      <c r="N758" s="27">
        <f t="shared" si="303"/>
        <v>2389.1834</v>
      </c>
      <c r="O758" s="29">
        <f t="shared" si="303"/>
        <v>10475.571100000003</v>
      </c>
    </row>
    <row r="759" ht="12" customHeight="1"/>
    <row r="760" spans="2:59" ht="13.5" customHeight="1">
      <c r="B760" s="12"/>
      <c r="C760" s="13" t="s">
        <v>15</v>
      </c>
      <c r="D760" s="46" t="s">
        <v>28</v>
      </c>
      <c r="E760" s="47"/>
      <c r="H760" s="3"/>
      <c r="BF760" s="6"/>
      <c r="BG760" s="3"/>
    </row>
    <row r="761" spans="3:59" ht="13.5" customHeight="1">
      <c r="C761" s="8"/>
      <c r="O761" s="7" t="str">
        <f>$O$5</f>
        <v>(３日間調査　単位：トン）</v>
      </c>
      <c r="BG761" s="3"/>
    </row>
    <row r="762" spans="2:15" s="11" customFormat="1" ht="15.75" customHeight="1">
      <c r="B762" s="9"/>
      <c r="C762" s="10" t="s">
        <v>6</v>
      </c>
      <c r="D762" s="48" t="s">
        <v>10</v>
      </c>
      <c r="E762" s="48" t="s">
        <v>1</v>
      </c>
      <c r="F762" s="48" t="s">
        <v>5</v>
      </c>
      <c r="G762" s="48" t="s">
        <v>2</v>
      </c>
      <c r="H762" s="54" t="s">
        <v>8</v>
      </c>
      <c r="I762" s="50" t="s">
        <v>3</v>
      </c>
      <c r="J762" s="50" t="s">
        <v>4</v>
      </c>
      <c r="K762" s="55" t="s">
        <v>9</v>
      </c>
      <c r="L762" s="50" t="s">
        <v>11</v>
      </c>
      <c r="M762" s="50" t="s">
        <v>12</v>
      </c>
      <c r="N762" s="50" t="s">
        <v>13</v>
      </c>
      <c r="O762" s="52" t="s">
        <v>14</v>
      </c>
    </row>
    <row r="763" spans="2:15" s="11" customFormat="1" ht="15.75" customHeight="1">
      <c r="B763" s="32" t="s">
        <v>7</v>
      </c>
      <c r="C763" s="33"/>
      <c r="D763" s="49"/>
      <c r="E763" s="49"/>
      <c r="F763" s="49"/>
      <c r="G763" s="49"/>
      <c r="H763" s="49"/>
      <c r="I763" s="51"/>
      <c r="J763" s="51"/>
      <c r="K763" s="51"/>
      <c r="L763" s="51"/>
      <c r="M763" s="51"/>
      <c r="N763" s="51"/>
      <c r="O763" s="53"/>
    </row>
    <row r="764" spans="2:15" ht="12" customHeight="1">
      <c r="B764" s="34"/>
      <c r="C764" s="35" t="s">
        <v>34</v>
      </c>
      <c r="D764" s="19">
        <v>0</v>
      </c>
      <c r="E764" s="19">
        <v>0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20">
        <f aca="true" t="shared" si="304" ref="O764:O769">SUM(D764:N764)</f>
        <v>0</v>
      </c>
    </row>
    <row r="765" spans="2:15" ht="12" customHeight="1">
      <c r="B765" s="36" t="s">
        <v>67</v>
      </c>
      <c r="C765" s="37" t="s">
        <v>35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2">
        <f t="shared" si="304"/>
        <v>0</v>
      </c>
    </row>
    <row r="766" spans="2:15" ht="12" customHeight="1">
      <c r="B766" s="36"/>
      <c r="C766" s="37" t="s">
        <v>36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2">
        <f t="shared" si="304"/>
        <v>0</v>
      </c>
    </row>
    <row r="767" spans="2:15" ht="12" customHeight="1">
      <c r="B767" s="36"/>
      <c r="C767" s="37" t="s">
        <v>94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2">
        <f t="shared" si="304"/>
        <v>0</v>
      </c>
    </row>
    <row r="768" spans="2:15" ht="12" customHeight="1">
      <c r="B768" s="36"/>
      <c r="C768" s="37" t="s">
        <v>37</v>
      </c>
      <c r="D768" s="21">
        <v>168.4925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2">
        <f t="shared" si="304"/>
        <v>168.4925</v>
      </c>
    </row>
    <row r="769" spans="2:15" ht="12" customHeight="1">
      <c r="B769" s="36" t="s">
        <v>68</v>
      </c>
      <c r="C769" s="37" t="s">
        <v>38</v>
      </c>
      <c r="D769" s="21">
        <v>0</v>
      </c>
      <c r="E769" s="21">
        <v>0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2">
        <f t="shared" si="304"/>
        <v>0</v>
      </c>
    </row>
    <row r="770" spans="2:15" ht="12" customHeight="1">
      <c r="B770" s="38"/>
      <c r="C770" s="39" t="s">
        <v>69</v>
      </c>
      <c r="D770" s="23">
        <f aca="true" t="shared" si="305" ref="D770:O770">SUM(D764:D769)</f>
        <v>168.4925</v>
      </c>
      <c r="E770" s="23">
        <f t="shared" si="305"/>
        <v>0</v>
      </c>
      <c r="F770" s="23">
        <f t="shared" si="305"/>
        <v>0</v>
      </c>
      <c r="G770" s="23">
        <f t="shared" si="305"/>
        <v>0</v>
      </c>
      <c r="H770" s="23">
        <f t="shared" si="305"/>
        <v>0</v>
      </c>
      <c r="I770" s="23">
        <f t="shared" si="305"/>
        <v>0</v>
      </c>
      <c r="J770" s="23">
        <f t="shared" si="305"/>
        <v>0</v>
      </c>
      <c r="K770" s="23">
        <f t="shared" si="305"/>
        <v>0</v>
      </c>
      <c r="L770" s="23">
        <f t="shared" si="305"/>
        <v>0</v>
      </c>
      <c r="M770" s="23">
        <f t="shared" si="305"/>
        <v>0</v>
      </c>
      <c r="N770" s="23">
        <f t="shared" si="305"/>
        <v>0</v>
      </c>
      <c r="O770" s="24">
        <f t="shared" si="305"/>
        <v>168.4925</v>
      </c>
    </row>
    <row r="771" spans="2:15" ht="12" customHeight="1">
      <c r="B771" s="36"/>
      <c r="C771" s="40" t="s">
        <v>39</v>
      </c>
      <c r="D771" s="21">
        <v>1722.1336</v>
      </c>
      <c r="E771" s="21">
        <v>2788.7474</v>
      </c>
      <c r="F771" s="21">
        <v>2639.5668</v>
      </c>
      <c r="G771" s="21">
        <v>130.1367</v>
      </c>
      <c r="H771" s="21">
        <v>6.4341</v>
      </c>
      <c r="I771" s="21">
        <v>50.1533</v>
      </c>
      <c r="J771" s="21">
        <v>0</v>
      </c>
      <c r="K771" s="21">
        <v>0</v>
      </c>
      <c r="L771" s="21">
        <v>0</v>
      </c>
      <c r="M771" s="21">
        <v>2.8611</v>
      </c>
      <c r="N771" s="21">
        <v>0</v>
      </c>
      <c r="O771" s="22">
        <f aca="true" t="shared" si="306" ref="O771:O794">SUM(D771:N771)</f>
        <v>7340.033</v>
      </c>
    </row>
    <row r="772" spans="2:15" ht="12" customHeight="1">
      <c r="B772" s="36"/>
      <c r="C772" s="40" t="s">
        <v>97</v>
      </c>
      <c r="D772" s="21">
        <v>28.7247</v>
      </c>
      <c r="E772" s="21">
        <v>890.6425</v>
      </c>
      <c r="F772" s="21">
        <v>221.8664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2">
        <f t="shared" si="306"/>
        <v>1141.2336</v>
      </c>
    </row>
    <row r="773" spans="2:15" ht="12" customHeight="1">
      <c r="B773" s="36"/>
      <c r="C773" s="40" t="s">
        <v>59</v>
      </c>
      <c r="D773" s="21">
        <v>276.9324</v>
      </c>
      <c r="E773" s="21">
        <v>35.6737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2">
        <f t="shared" si="306"/>
        <v>312.60609999999997</v>
      </c>
    </row>
    <row r="774" spans="2:15" ht="12" customHeight="1">
      <c r="B774" s="36"/>
      <c r="C774" s="40" t="s">
        <v>40</v>
      </c>
      <c r="D774" s="21">
        <v>1276.2284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454.4347</v>
      </c>
      <c r="K774" s="21">
        <v>0</v>
      </c>
      <c r="L774" s="21">
        <v>0</v>
      </c>
      <c r="M774" s="21">
        <v>0</v>
      </c>
      <c r="N774" s="21">
        <v>0</v>
      </c>
      <c r="O774" s="22">
        <f t="shared" si="306"/>
        <v>1730.6631</v>
      </c>
    </row>
    <row r="775" spans="2:15" ht="12" customHeight="1">
      <c r="B775" s="36"/>
      <c r="C775" s="40" t="s">
        <v>41</v>
      </c>
      <c r="D775" s="21">
        <v>0</v>
      </c>
      <c r="E775" s="21">
        <v>25.3495</v>
      </c>
      <c r="F775" s="21">
        <v>94.1535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3.0697</v>
      </c>
      <c r="N775" s="21">
        <v>0</v>
      </c>
      <c r="O775" s="22">
        <f t="shared" si="306"/>
        <v>122.57269999999998</v>
      </c>
    </row>
    <row r="776" spans="2:15" ht="12" customHeight="1">
      <c r="B776" s="36" t="s">
        <v>70</v>
      </c>
      <c r="C776" s="40" t="s">
        <v>71</v>
      </c>
      <c r="D776" s="21">
        <v>1998.841</v>
      </c>
      <c r="E776" s="21">
        <v>16886.2759</v>
      </c>
      <c r="F776" s="21">
        <v>224.6151</v>
      </c>
      <c r="G776" s="21">
        <v>8.4274</v>
      </c>
      <c r="H776" s="21">
        <v>0</v>
      </c>
      <c r="I776" s="21">
        <v>0</v>
      </c>
      <c r="J776" s="21">
        <v>59.5542</v>
      </c>
      <c r="K776" s="21">
        <v>0</v>
      </c>
      <c r="L776" s="21">
        <v>0</v>
      </c>
      <c r="M776" s="21">
        <v>0</v>
      </c>
      <c r="N776" s="21">
        <v>0</v>
      </c>
      <c r="O776" s="22">
        <f t="shared" si="306"/>
        <v>19177.7136</v>
      </c>
    </row>
    <row r="777" spans="2:15" ht="12" customHeight="1">
      <c r="B777" s="36"/>
      <c r="C777" s="40" t="s">
        <v>72</v>
      </c>
      <c r="D777" s="21">
        <v>5.7086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2">
        <f t="shared" si="306"/>
        <v>5.7086</v>
      </c>
    </row>
    <row r="778" spans="1:15" ht="12" customHeight="1">
      <c r="A778" s="18"/>
      <c r="B778" s="36"/>
      <c r="C778" s="40" t="s">
        <v>60</v>
      </c>
      <c r="D778" s="21">
        <v>4181.7538</v>
      </c>
      <c r="E778" s="21">
        <v>1999.0949</v>
      </c>
      <c r="F778" s="21">
        <v>482.1215</v>
      </c>
      <c r="G778" s="21">
        <v>0</v>
      </c>
      <c r="H778" s="21">
        <v>3.0162</v>
      </c>
      <c r="I778" s="21">
        <v>0</v>
      </c>
      <c r="J778" s="21">
        <v>287.0101</v>
      </c>
      <c r="K778" s="21">
        <v>0</v>
      </c>
      <c r="L778" s="21">
        <v>0</v>
      </c>
      <c r="M778" s="21">
        <v>586.1967</v>
      </c>
      <c r="N778" s="21">
        <v>0</v>
      </c>
      <c r="O778" s="22">
        <f t="shared" si="306"/>
        <v>7539.1932000000015</v>
      </c>
    </row>
    <row r="779" spans="2:15" ht="12" customHeight="1">
      <c r="B779" s="36"/>
      <c r="C779" s="40" t="s">
        <v>98</v>
      </c>
      <c r="D779" s="21">
        <v>88.3566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2">
        <f t="shared" si="306"/>
        <v>88.3566</v>
      </c>
    </row>
    <row r="780" spans="2:15" ht="12" customHeight="1">
      <c r="B780" s="36"/>
      <c r="C780" s="40" t="s">
        <v>42</v>
      </c>
      <c r="D780" s="21">
        <v>29.4713</v>
      </c>
      <c r="E780" s="21">
        <v>0.6753</v>
      </c>
      <c r="F780" s="21">
        <v>184.3802</v>
      </c>
      <c r="G780" s="21">
        <v>8.7922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2">
        <f t="shared" si="306"/>
        <v>223.31900000000002</v>
      </c>
    </row>
    <row r="781" spans="2:15" ht="12" customHeight="1">
      <c r="B781" s="36"/>
      <c r="C781" s="40" t="s">
        <v>43</v>
      </c>
      <c r="D781" s="21">
        <v>44.4346</v>
      </c>
      <c r="E781" s="21">
        <v>183.456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246.5596</v>
      </c>
      <c r="O781" s="22">
        <f t="shared" si="306"/>
        <v>474.4502</v>
      </c>
    </row>
    <row r="782" spans="2:15" ht="12" customHeight="1">
      <c r="B782" s="36" t="s">
        <v>73</v>
      </c>
      <c r="C782" s="40" t="s">
        <v>95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2">
        <f t="shared" si="306"/>
        <v>0</v>
      </c>
    </row>
    <row r="783" spans="2:15" ht="12" customHeight="1">
      <c r="B783" s="36"/>
      <c r="C783" s="40" t="s">
        <v>44</v>
      </c>
      <c r="D783" s="21">
        <v>434.5706</v>
      </c>
      <c r="E783" s="21">
        <v>528.8719</v>
      </c>
      <c r="F783" s="21">
        <v>0</v>
      </c>
      <c r="G783" s="21">
        <v>0.0177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2">
        <f t="shared" si="306"/>
        <v>963.4602</v>
      </c>
    </row>
    <row r="784" spans="2:15" ht="12" customHeight="1">
      <c r="B784" s="36"/>
      <c r="C784" s="40" t="s">
        <v>61</v>
      </c>
      <c r="D784" s="21">
        <v>8833.6622</v>
      </c>
      <c r="E784" s="21">
        <v>290.1473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22.3881</v>
      </c>
      <c r="N784" s="21">
        <v>0</v>
      </c>
      <c r="O784" s="22">
        <f t="shared" si="306"/>
        <v>9146.197600000001</v>
      </c>
    </row>
    <row r="785" spans="2:15" ht="12" customHeight="1">
      <c r="B785" s="36"/>
      <c r="C785" s="40" t="s">
        <v>45</v>
      </c>
      <c r="D785" s="21">
        <v>68.3165</v>
      </c>
      <c r="E785" s="21">
        <v>194.2578</v>
      </c>
      <c r="F785" s="21">
        <v>25.4978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2">
        <f t="shared" si="306"/>
        <v>288.0721</v>
      </c>
    </row>
    <row r="786" spans="2:15" ht="12" customHeight="1">
      <c r="B786" s="36"/>
      <c r="C786" s="40" t="s">
        <v>46</v>
      </c>
      <c r="D786" s="21">
        <v>296.192</v>
      </c>
      <c r="E786" s="21">
        <v>441.8068</v>
      </c>
      <c r="F786" s="21">
        <v>0</v>
      </c>
      <c r="G786" s="21">
        <v>0</v>
      </c>
      <c r="H786" s="21">
        <v>0</v>
      </c>
      <c r="I786" s="21">
        <v>0</v>
      </c>
      <c r="J786" s="21">
        <v>34.8586</v>
      </c>
      <c r="K786" s="21">
        <v>0</v>
      </c>
      <c r="L786" s="21">
        <v>0</v>
      </c>
      <c r="M786" s="21">
        <v>0</v>
      </c>
      <c r="N786" s="21">
        <v>0</v>
      </c>
      <c r="O786" s="22">
        <f t="shared" si="306"/>
        <v>772.8574000000001</v>
      </c>
    </row>
    <row r="787" spans="2:15" ht="12" customHeight="1">
      <c r="B787" s="36"/>
      <c r="C787" s="40" t="s">
        <v>74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58.1017</v>
      </c>
      <c r="K787" s="21">
        <v>0</v>
      </c>
      <c r="L787" s="21">
        <v>0</v>
      </c>
      <c r="M787" s="21">
        <v>66.9549</v>
      </c>
      <c r="N787" s="21">
        <v>44.0511</v>
      </c>
      <c r="O787" s="22">
        <f t="shared" si="306"/>
        <v>169.1077</v>
      </c>
    </row>
    <row r="788" spans="1:15" ht="12" customHeight="1">
      <c r="A788" s="18"/>
      <c r="B788" s="36" t="s">
        <v>75</v>
      </c>
      <c r="C788" s="40" t="s">
        <v>76</v>
      </c>
      <c r="D788" s="21">
        <v>0.4091</v>
      </c>
      <c r="E788" s="21">
        <v>185.742</v>
      </c>
      <c r="F788" s="21">
        <v>512.9721</v>
      </c>
      <c r="G788" s="21">
        <v>0</v>
      </c>
      <c r="H788" s="21">
        <v>89.9206</v>
      </c>
      <c r="I788" s="21">
        <v>0</v>
      </c>
      <c r="J788" s="21">
        <v>2.6641</v>
      </c>
      <c r="K788" s="21">
        <v>0</v>
      </c>
      <c r="L788" s="21">
        <v>0</v>
      </c>
      <c r="M788" s="21">
        <v>315.6531</v>
      </c>
      <c r="N788" s="21">
        <v>0</v>
      </c>
      <c r="O788" s="22">
        <f t="shared" si="306"/>
        <v>1107.3609999999999</v>
      </c>
    </row>
    <row r="789" spans="2:15" ht="12" customHeight="1">
      <c r="B789" s="36"/>
      <c r="C789" s="40" t="s">
        <v>77</v>
      </c>
      <c r="D789" s="21">
        <v>0</v>
      </c>
      <c r="E789" s="21">
        <v>52.8542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1.3739</v>
      </c>
      <c r="N789" s="21">
        <v>0</v>
      </c>
      <c r="O789" s="22">
        <f t="shared" si="306"/>
        <v>54.2281</v>
      </c>
    </row>
    <row r="790" spans="2:15" ht="12" customHeight="1">
      <c r="B790" s="36"/>
      <c r="C790" s="40" t="s">
        <v>78</v>
      </c>
      <c r="D790" s="21">
        <v>0.3687</v>
      </c>
      <c r="E790" s="21">
        <v>0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2">
        <f t="shared" si="306"/>
        <v>0.3687</v>
      </c>
    </row>
    <row r="791" spans="2:15" ht="12" customHeight="1">
      <c r="B791" s="36"/>
      <c r="C791" s="40" t="s">
        <v>47</v>
      </c>
      <c r="D791" s="21">
        <v>294.8854</v>
      </c>
      <c r="E791" s="21">
        <v>177.2316</v>
      </c>
      <c r="F791" s="21">
        <v>0</v>
      </c>
      <c r="G791" s="21">
        <v>5.8718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2">
        <f t="shared" si="306"/>
        <v>477.98879999999997</v>
      </c>
    </row>
    <row r="792" spans="2:15" ht="12" customHeight="1">
      <c r="B792" s="36"/>
      <c r="C792" s="40" t="s">
        <v>79</v>
      </c>
      <c r="D792" s="21">
        <v>0</v>
      </c>
      <c r="E792" s="21">
        <v>0</v>
      </c>
      <c r="F792" s="21">
        <v>20.6383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2">
        <f t="shared" si="306"/>
        <v>20.6383</v>
      </c>
    </row>
    <row r="793" spans="2:15" ht="12" customHeight="1">
      <c r="B793" s="36"/>
      <c r="C793" s="40" t="s">
        <v>48</v>
      </c>
      <c r="D793" s="21">
        <v>8166.6577</v>
      </c>
      <c r="E793" s="21">
        <v>643.0602</v>
      </c>
      <c r="F793" s="21">
        <v>1067.9963</v>
      </c>
      <c r="G793" s="21">
        <v>0</v>
      </c>
      <c r="H793" s="21">
        <v>317.4511</v>
      </c>
      <c r="I793" s="21">
        <v>0</v>
      </c>
      <c r="J793" s="21">
        <v>0</v>
      </c>
      <c r="K793" s="21">
        <v>0</v>
      </c>
      <c r="L793" s="21">
        <v>0</v>
      </c>
      <c r="M793" s="21">
        <v>1949.5782</v>
      </c>
      <c r="N793" s="21">
        <v>14.6466</v>
      </c>
      <c r="O793" s="22">
        <f t="shared" si="306"/>
        <v>12159.3901</v>
      </c>
    </row>
    <row r="794" spans="2:15" ht="12" customHeight="1">
      <c r="B794" s="36"/>
      <c r="C794" s="41" t="s">
        <v>62</v>
      </c>
      <c r="D794" s="21">
        <v>8.3759</v>
      </c>
      <c r="E794" s="21">
        <v>0</v>
      </c>
      <c r="F794" s="21">
        <v>181.6665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2">
        <f t="shared" si="306"/>
        <v>190.04240000000001</v>
      </c>
    </row>
    <row r="795" spans="2:15" ht="12" customHeight="1">
      <c r="B795" s="38"/>
      <c r="C795" s="42" t="s">
        <v>69</v>
      </c>
      <c r="D795" s="23">
        <f aca="true" t="shared" si="307" ref="D795:O795">SUM(D771:D794)</f>
        <v>27756.023099999995</v>
      </c>
      <c r="E795" s="23">
        <f t="shared" si="307"/>
        <v>25323.88699999999</v>
      </c>
      <c r="F795" s="23">
        <f t="shared" si="307"/>
        <v>5655.474499999999</v>
      </c>
      <c r="G795" s="23">
        <f t="shared" si="307"/>
        <v>153.2458</v>
      </c>
      <c r="H795" s="23">
        <f t="shared" si="307"/>
        <v>416.822</v>
      </c>
      <c r="I795" s="23">
        <f t="shared" si="307"/>
        <v>50.1533</v>
      </c>
      <c r="J795" s="23">
        <f t="shared" si="307"/>
        <v>896.6234000000001</v>
      </c>
      <c r="K795" s="23">
        <f t="shared" si="307"/>
        <v>0</v>
      </c>
      <c r="L795" s="23">
        <f t="shared" si="307"/>
        <v>0</v>
      </c>
      <c r="M795" s="23">
        <f t="shared" si="307"/>
        <v>2948.0757</v>
      </c>
      <c r="N795" s="23">
        <f t="shared" si="307"/>
        <v>305.2573</v>
      </c>
      <c r="O795" s="24">
        <f t="shared" si="307"/>
        <v>63505.56209999999</v>
      </c>
    </row>
    <row r="796" spans="2:15" ht="12" customHeight="1">
      <c r="B796" s="34"/>
      <c r="C796" s="43" t="s">
        <v>49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2">
        <f aca="true" t="shared" si="308" ref="O796:O811">SUM(D796:N796)</f>
        <v>0</v>
      </c>
    </row>
    <row r="797" spans="2:15" ht="12" customHeight="1">
      <c r="B797" s="36"/>
      <c r="C797" s="40" t="s">
        <v>50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2">
        <f t="shared" si="308"/>
        <v>0</v>
      </c>
    </row>
    <row r="798" spans="2:15" ht="12" customHeight="1">
      <c r="B798" s="36"/>
      <c r="C798" s="40" t="s">
        <v>51</v>
      </c>
      <c r="D798" s="21">
        <v>0</v>
      </c>
      <c r="E798" s="21">
        <v>0</v>
      </c>
      <c r="F798" s="21">
        <v>0</v>
      </c>
      <c r="G798" s="21">
        <v>0</v>
      </c>
      <c r="H798" s="21">
        <v>0.7338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2">
        <f t="shared" si="308"/>
        <v>0.7338</v>
      </c>
    </row>
    <row r="799" spans="2:15" ht="12" customHeight="1">
      <c r="B799" s="36" t="s">
        <v>80</v>
      </c>
      <c r="C799" s="40" t="s">
        <v>81</v>
      </c>
      <c r="D799" s="21">
        <v>240.135</v>
      </c>
      <c r="E799" s="21">
        <v>0</v>
      </c>
      <c r="F799" s="21">
        <v>0</v>
      </c>
      <c r="G799" s="21">
        <v>0</v>
      </c>
      <c r="H799" s="21">
        <v>41.7074</v>
      </c>
      <c r="I799" s="21">
        <v>1779.7102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2">
        <f t="shared" si="308"/>
        <v>2061.5526</v>
      </c>
    </row>
    <row r="800" spans="2:15" ht="12" customHeight="1">
      <c r="B800" s="36"/>
      <c r="C800" s="40" t="s">
        <v>52</v>
      </c>
      <c r="D800" s="21">
        <v>0</v>
      </c>
      <c r="E800" s="21">
        <v>0</v>
      </c>
      <c r="F800" s="21">
        <v>0</v>
      </c>
      <c r="G800" s="21">
        <v>26.6785</v>
      </c>
      <c r="H800" s="21">
        <v>114.3866</v>
      </c>
      <c r="I800" s="21">
        <v>0</v>
      </c>
      <c r="J800" s="21">
        <v>0</v>
      </c>
      <c r="K800" s="21">
        <v>0</v>
      </c>
      <c r="L800" s="21">
        <v>0</v>
      </c>
      <c r="M800" s="21">
        <v>1644.4584</v>
      </c>
      <c r="N800" s="21">
        <v>0</v>
      </c>
      <c r="O800" s="22">
        <f t="shared" si="308"/>
        <v>1785.5235</v>
      </c>
    </row>
    <row r="801" spans="1:15" ht="12" customHeight="1">
      <c r="A801" s="18"/>
      <c r="B801" s="36"/>
      <c r="C801" s="40" t="s">
        <v>53</v>
      </c>
      <c r="D801" s="21">
        <v>0</v>
      </c>
      <c r="E801" s="21">
        <v>0</v>
      </c>
      <c r="F801" s="21">
        <v>0</v>
      </c>
      <c r="G801" s="21">
        <v>2.5593</v>
      </c>
      <c r="H801" s="21">
        <v>0</v>
      </c>
      <c r="I801" s="21">
        <v>0</v>
      </c>
      <c r="J801" s="21">
        <v>125.0312</v>
      </c>
      <c r="K801" s="21">
        <v>0</v>
      </c>
      <c r="L801" s="21">
        <v>0</v>
      </c>
      <c r="M801" s="21">
        <v>0</v>
      </c>
      <c r="N801" s="21">
        <v>0</v>
      </c>
      <c r="O801" s="22">
        <f t="shared" si="308"/>
        <v>127.59049999999999</v>
      </c>
    </row>
    <row r="802" spans="2:15" ht="12" customHeight="1">
      <c r="B802" s="36"/>
      <c r="C802" s="40" t="s">
        <v>54</v>
      </c>
      <c r="D802" s="21">
        <v>0</v>
      </c>
      <c r="E802" s="21">
        <v>0</v>
      </c>
      <c r="F802" s="21">
        <v>0</v>
      </c>
      <c r="G802" s="21">
        <v>0</v>
      </c>
      <c r="H802" s="21">
        <v>2.7163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2">
        <f t="shared" si="308"/>
        <v>2.7163</v>
      </c>
    </row>
    <row r="803" spans="2:15" ht="12" customHeight="1">
      <c r="B803" s="36"/>
      <c r="C803" s="40" t="s">
        <v>55</v>
      </c>
      <c r="D803" s="21">
        <v>0</v>
      </c>
      <c r="E803" s="21">
        <v>0</v>
      </c>
      <c r="F803" s="21">
        <v>1423.9786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2">
        <f t="shared" si="308"/>
        <v>1423.9786</v>
      </c>
    </row>
    <row r="804" spans="2:15" ht="12" customHeight="1">
      <c r="B804" s="36" t="s">
        <v>82</v>
      </c>
      <c r="C804" s="40" t="s">
        <v>56</v>
      </c>
      <c r="D804" s="21">
        <v>3669.3151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2">
        <f t="shared" si="308"/>
        <v>3669.3151</v>
      </c>
    </row>
    <row r="805" spans="2:15" ht="12" customHeight="1">
      <c r="B805" s="36"/>
      <c r="C805" s="40" t="s">
        <v>63</v>
      </c>
      <c r="D805" s="21">
        <v>0</v>
      </c>
      <c r="E805" s="21">
        <v>0</v>
      </c>
      <c r="F805" s="21">
        <v>0</v>
      </c>
      <c r="G805" s="21">
        <v>0</v>
      </c>
      <c r="H805" s="21">
        <v>0.4622</v>
      </c>
      <c r="I805" s="21">
        <v>0</v>
      </c>
      <c r="J805" s="21">
        <v>0</v>
      </c>
      <c r="K805" s="21">
        <v>0</v>
      </c>
      <c r="L805" s="21">
        <v>0</v>
      </c>
      <c r="M805" s="21">
        <v>17.6654</v>
      </c>
      <c r="N805" s="21">
        <v>0</v>
      </c>
      <c r="O805" s="22">
        <f t="shared" si="308"/>
        <v>18.1276</v>
      </c>
    </row>
    <row r="806" spans="2:15" ht="12" customHeight="1">
      <c r="B806" s="36"/>
      <c r="C806" s="40" t="s">
        <v>64</v>
      </c>
      <c r="D806" s="21">
        <v>3.2304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2">
        <f t="shared" si="308"/>
        <v>3.2304</v>
      </c>
    </row>
    <row r="807" spans="2:15" ht="12" customHeight="1">
      <c r="B807" s="36"/>
      <c r="C807" s="40" t="s">
        <v>65</v>
      </c>
      <c r="D807" s="21">
        <v>0</v>
      </c>
      <c r="E807" s="21">
        <v>0</v>
      </c>
      <c r="F807" s="21">
        <v>0</v>
      </c>
      <c r="G807" s="21">
        <v>0</v>
      </c>
      <c r="H807" s="21">
        <v>37.1194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2">
        <f t="shared" si="308"/>
        <v>37.1194</v>
      </c>
    </row>
    <row r="808" spans="2:15" ht="12" customHeight="1">
      <c r="B808" s="36"/>
      <c r="C808" s="40" t="s">
        <v>66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2">
        <f t="shared" si="308"/>
        <v>0</v>
      </c>
    </row>
    <row r="809" spans="2:15" ht="12" customHeight="1">
      <c r="B809" s="36" t="s">
        <v>83</v>
      </c>
      <c r="C809" s="40" t="s">
        <v>57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2">
        <f t="shared" si="308"/>
        <v>0</v>
      </c>
    </row>
    <row r="810" spans="2:15" ht="12" customHeight="1">
      <c r="B810" s="36"/>
      <c r="C810" s="40" t="s">
        <v>96</v>
      </c>
      <c r="D810" s="21">
        <v>0</v>
      </c>
      <c r="E810" s="21">
        <v>0</v>
      </c>
      <c r="F810" s="21">
        <v>17.7875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2">
        <f t="shared" si="308"/>
        <v>17.7875</v>
      </c>
    </row>
    <row r="811" spans="2:15" ht="12" customHeight="1">
      <c r="B811" s="36"/>
      <c r="C811" s="41" t="s">
        <v>58</v>
      </c>
      <c r="D811" s="25">
        <v>0</v>
      </c>
      <c r="E811" s="25">
        <v>0</v>
      </c>
      <c r="F811" s="25">
        <v>0</v>
      </c>
      <c r="G811" s="25">
        <v>16.189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6">
        <f t="shared" si="308"/>
        <v>16.189</v>
      </c>
    </row>
    <row r="812" spans="2:15" ht="12" customHeight="1">
      <c r="B812" s="38"/>
      <c r="C812" s="44" t="s">
        <v>69</v>
      </c>
      <c r="D812" s="25">
        <f aca="true" t="shared" si="309" ref="D812:O812">SUM(D796:D811)</f>
        <v>3912.6805</v>
      </c>
      <c r="E812" s="25">
        <f t="shared" si="309"/>
        <v>0</v>
      </c>
      <c r="F812" s="25">
        <f t="shared" si="309"/>
        <v>1441.7660999999998</v>
      </c>
      <c r="G812" s="25">
        <f t="shared" si="309"/>
        <v>45.4268</v>
      </c>
      <c r="H812" s="25">
        <f t="shared" si="309"/>
        <v>197.1257</v>
      </c>
      <c r="I812" s="25">
        <f t="shared" si="309"/>
        <v>1779.7102</v>
      </c>
      <c r="J812" s="25">
        <f t="shared" si="309"/>
        <v>125.0312</v>
      </c>
      <c r="K812" s="25">
        <f t="shared" si="309"/>
        <v>0</v>
      </c>
      <c r="L812" s="25">
        <f t="shared" si="309"/>
        <v>0</v>
      </c>
      <c r="M812" s="25">
        <f t="shared" si="309"/>
        <v>1662.1238</v>
      </c>
      <c r="N812" s="25">
        <f t="shared" si="309"/>
        <v>0</v>
      </c>
      <c r="O812" s="26">
        <f t="shared" si="309"/>
        <v>9163.864300000001</v>
      </c>
    </row>
    <row r="813" spans="2:15" ht="12" customHeight="1">
      <c r="B813" s="36"/>
      <c r="C813" s="37" t="s">
        <v>84</v>
      </c>
      <c r="D813" s="19">
        <v>1827.6043</v>
      </c>
      <c r="E813" s="19">
        <v>2755.7802</v>
      </c>
      <c r="F813" s="19">
        <v>390.2941</v>
      </c>
      <c r="G813" s="19">
        <v>48.025</v>
      </c>
      <c r="H813" s="19">
        <v>0.2694</v>
      </c>
      <c r="I813" s="19">
        <v>0</v>
      </c>
      <c r="J813" s="19">
        <v>232.4967</v>
      </c>
      <c r="K813" s="19">
        <v>0</v>
      </c>
      <c r="L813" s="19">
        <v>0</v>
      </c>
      <c r="M813" s="19">
        <v>0.2993</v>
      </c>
      <c r="N813" s="19">
        <v>0</v>
      </c>
      <c r="O813" s="20">
        <f aca="true" t="shared" si="310" ref="O813:O819">SUM(D813:N813)</f>
        <v>5254.768999999999</v>
      </c>
    </row>
    <row r="814" spans="1:15" ht="12" customHeight="1">
      <c r="A814" s="18"/>
      <c r="B814" s="36" t="s">
        <v>85</v>
      </c>
      <c r="C814" s="37" t="s">
        <v>86</v>
      </c>
      <c r="D814" s="21">
        <v>0</v>
      </c>
      <c r="E814" s="21">
        <v>330</v>
      </c>
      <c r="F814" s="21">
        <v>0</v>
      </c>
      <c r="G814" s="21">
        <v>0</v>
      </c>
      <c r="H814" s="21">
        <v>615.016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2">
        <f t="shared" si="310"/>
        <v>945.016</v>
      </c>
    </row>
    <row r="815" spans="2:15" ht="12" customHeight="1">
      <c r="B815" s="36"/>
      <c r="C815" s="37" t="s">
        <v>87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2">
        <f t="shared" si="310"/>
        <v>0</v>
      </c>
    </row>
    <row r="816" spans="2:15" ht="12" customHeight="1">
      <c r="B816" s="36" t="s">
        <v>88</v>
      </c>
      <c r="C816" s="37" t="s">
        <v>89</v>
      </c>
      <c r="D816" s="21">
        <v>7.6236</v>
      </c>
      <c r="E816" s="21">
        <v>133.3537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2">
        <f t="shared" si="310"/>
        <v>140.9773</v>
      </c>
    </row>
    <row r="817" spans="2:15" ht="12" customHeight="1">
      <c r="B817" s="36"/>
      <c r="C817" s="37" t="s">
        <v>90</v>
      </c>
      <c r="D817" s="21">
        <v>26.499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2">
        <f t="shared" si="310"/>
        <v>26.499</v>
      </c>
    </row>
    <row r="818" spans="2:15" ht="12" customHeight="1">
      <c r="B818" s="36" t="s">
        <v>75</v>
      </c>
      <c r="C818" s="37" t="s">
        <v>91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2">
        <f t="shared" si="310"/>
        <v>0</v>
      </c>
    </row>
    <row r="819" spans="2:15" ht="12" customHeight="1">
      <c r="B819" s="36"/>
      <c r="C819" s="45" t="s">
        <v>92</v>
      </c>
      <c r="D819" s="25">
        <v>14.7458</v>
      </c>
      <c r="E819" s="25">
        <v>16.1282</v>
      </c>
      <c r="F819" s="25">
        <v>42.5189</v>
      </c>
      <c r="G819" s="25">
        <v>8.381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  <c r="M819" s="25">
        <v>17.4184</v>
      </c>
      <c r="N819" s="25">
        <v>0</v>
      </c>
      <c r="O819" s="26">
        <f t="shared" si="310"/>
        <v>99.19229999999999</v>
      </c>
    </row>
    <row r="820" spans="2:15" ht="12" customHeight="1">
      <c r="B820" s="38"/>
      <c r="C820" s="44" t="s">
        <v>69</v>
      </c>
      <c r="D820" s="23">
        <f aca="true" t="shared" si="311" ref="D820:O820">SUM(D813:D819)</f>
        <v>1876.4726999999998</v>
      </c>
      <c r="E820" s="23">
        <f t="shared" si="311"/>
        <v>3235.2621000000004</v>
      </c>
      <c r="F820" s="23">
        <f t="shared" si="311"/>
        <v>432.813</v>
      </c>
      <c r="G820" s="23">
        <f t="shared" si="311"/>
        <v>56.406</v>
      </c>
      <c r="H820" s="23">
        <f t="shared" si="311"/>
        <v>615.2854</v>
      </c>
      <c r="I820" s="23">
        <f t="shared" si="311"/>
        <v>0</v>
      </c>
      <c r="J820" s="23">
        <f t="shared" si="311"/>
        <v>232.4967</v>
      </c>
      <c r="K820" s="23">
        <f t="shared" si="311"/>
        <v>0</v>
      </c>
      <c r="L820" s="23">
        <f t="shared" si="311"/>
        <v>0</v>
      </c>
      <c r="M820" s="23">
        <f t="shared" si="311"/>
        <v>17.717699999999997</v>
      </c>
      <c r="N820" s="23">
        <f t="shared" si="311"/>
        <v>0</v>
      </c>
      <c r="O820" s="24">
        <f t="shared" si="311"/>
        <v>6466.453599999998</v>
      </c>
    </row>
    <row r="821" spans="2:15" ht="12" customHeight="1">
      <c r="B821" s="56" t="s">
        <v>93</v>
      </c>
      <c r="C821" s="57"/>
      <c r="D821" s="27">
        <f aca="true" t="shared" si="312" ref="D821:O821">+D770+D795+D812+D820</f>
        <v>33713.66879999999</v>
      </c>
      <c r="E821" s="27">
        <f t="shared" si="312"/>
        <v>28559.14909999999</v>
      </c>
      <c r="F821" s="27">
        <f t="shared" si="312"/>
        <v>7530.053599999999</v>
      </c>
      <c r="G821" s="27">
        <f t="shared" si="312"/>
        <v>255.0786</v>
      </c>
      <c r="H821" s="27">
        <f t="shared" si="312"/>
        <v>1229.2331</v>
      </c>
      <c r="I821" s="28">
        <f t="shared" si="312"/>
        <v>1829.8635</v>
      </c>
      <c r="J821" s="27">
        <f t="shared" si="312"/>
        <v>1254.1513</v>
      </c>
      <c r="K821" s="27">
        <f t="shared" si="312"/>
        <v>0</v>
      </c>
      <c r="L821" s="27">
        <f t="shared" si="312"/>
        <v>0</v>
      </c>
      <c r="M821" s="27">
        <f t="shared" si="312"/>
        <v>4627.9172</v>
      </c>
      <c r="N821" s="27">
        <f t="shared" si="312"/>
        <v>305.2573</v>
      </c>
      <c r="O821" s="29">
        <f t="shared" si="312"/>
        <v>79304.37249999998</v>
      </c>
    </row>
    <row r="822" ht="12" customHeight="1"/>
    <row r="823" spans="2:59" ht="13.5" customHeight="1">
      <c r="B823" s="12"/>
      <c r="C823" s="13" t="s">
        <v>15</v>
      </c>
      <c r="D823" s="46" t="s">
        <v>29</v>
      </c>
      <c r="E823" s="47"/>
      <c r="H823" s="3"/>
      <c r="BF823" s="6"/>
      <c r="BG823" s="3"/>
    </row>
    <row r="824" spans="3:59" ht="13.5" customHeight="1">
      <c r="C824" s="8"/>
      <c r="O824" s="7" t="str">
        <f>$O$5</f>
        <v>(３日間調査　単位：トン）</v>
      </c>
      <c r="BG824" s="3"/>
    </row>
    <row r="825" spans="2:15" s="11" customFormat="1" ht="15.75" customHeight="1">
      <c r="B825" s="9"/>
      <c r="C825" s="10" t="s">
        <v>6</v>
      </c>
      <c r="D825" s="48" t="s">
        <v>10</v>
      </c>
      <c r="E825" s="48" t="s">
        <v>1</v>
      </c>
      <c r="F825" s="48" t="s">
        <v>5</v>
      </c>
      <c r="G825" s="48" t="s">
        <v>2</v>
      </c>
      <c r="H825" s="54" t="s">
        <v>8</v>
      </c>
      <c r="I825" s="50" t="s">
        <v>3</v>
      </c>
      <c r="J825" s="50" t="s">
        <v>4</v>
      </c>
      <c r="K825" s="55" t="s">
        <v>9</v>
      </c>
      <c r="L825" s="50" t="s">
        <v>11</v>
      </c>
      <c r="M825" s="50" t="s">
        <v>12</v>
      </c>
      <c r="N825" s="50" t="s">
        <v>13</v>
      </c>
      <c r="O825" s="52" t="s">
        <v>14</v>
      </c>
    </row>
    <row r="826" spans="2:15" s="11" customFormat="1" ht="15.75" customHeight="1">
      <c r="B826" s="32" t="s">
        <v>7</v>
      </c>
      <c r="C826" s="33"/>
      <c r="D826" s="49"/>
      <c r="E826" s="49"/>
      <c r="F826" s="49"/>
      <c r="G826" s="49"/>
      <c r="H826" s="49"/>
      <c r="I826" s="51"/>
      <c r="J826" s="51"/>
      <c r="K826" s="51"/>
      <c r="L826" s="51"/>
      <c r="M826" s="51"/>
      <c r="N826" s="51"/>
      <c r="O826" s="53"/>
    </row>
    <row r="827" spans="2:15" ht="12" customHeight="1">
      <c r="B827" s="34"/>
      <c r="C827" s="35" t="s">
        <v>34</v>
      </c>
      <c r="D827" s="19">
        <v>1578.4755</v>
      </c>
      <c r="E827" s="19">
        <v>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20">
        <f aca="true" t="shared" si="313" ref="O827:O832">SUM(D827:N827)</f>
        <v>1578.4755</v>
      </c>
    </row>
    <row r="828" spans="2:15" ht="12" customHeight="1">
      <c r="B828" s="36" t="s">
        <v>67</v>
      </c>
      <c r="C828" s="37" t="s">
        <v>35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2">
        <f t="shared" si="313"/>
        <v>0</v>
      </c>
    </row>
    <row r="829" spans="2:15" ht="12" customHeight="1">
      <c r="B829" s="36"/>
      <c r="C829" s="37" t="s">
        <v>36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2488.0872</v>
      </c>
      <c r="N829" s="21">
        <v>0</v>
      </c>
      <c r="O829" s="22">
        <f t="shared" si="313"/>
        <v>2488.0872</v>
      </c>
    </row>
    <row r="830" spans="2:15" ht="12" customHeight="1">
      <c r="B830" s="36"/>
      <c r="C830" s="37" t="s">
        <v>94</v>
      </c>
      <c r="D830" s="21">
        <v>77614.2219</v>
      </c>
      <c r="E830" s="21">
        <v>4514.184</v>
      </c>
      <c r="F830" s="21">
        <v>0</v>
      </c>
      <c r="G830" s="21">
        <v>0</v>
      </c>
      <c r="H830" s="21">
        <v>0</v>
      </c>
      <c r="I830" s="21">
        <v>0</v>
      </c>
      <c r="J830" s="21">
        <v>23867.2197</v>
      </c>
      <c r="K830" s="21">
        <v>0</v>
      </c>
      <c r="L830" s="21">
        <v>0</v>
      </c>
      <c r="M830" s="21">
        <v>30562.4375</v>
      </c>
      <c r="N830" s="21">
        <v>0</v>
      </c>
      <c r="O830" s="22">
        <f t="shared" si="313"/>
        <v>136558.0631</v>
      </c>
    </row>
    <row r="831" spans="2:15" ht="12" customHeight="1">
      <c r="B831" s="36"/>
      <c r="C831" s="37" t="s">
        <v>37</v>
      </c>
      <c r="D831" s="21">
        <v>147024.4039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6472</v>
      </c>
      <c r="K831" s="21">
        <v>0</v>
      </c>
      <c r="L831" s="21">
        <v>0</v>
      </c>
      <c r="M831" s="21">
        <v>15527.7061</v>
      </c>
      <c r="N831" s="21">
        <v>0</v>
      </c>
      <c r="O831" s="22">
        <f t="shared" si="313"/>
        <v>169024.11000000002</v>
      </c>
    </row>
    <row r="832" spans="2:15" ht="12" customHeight="1">
      <c r="B832" s="36" t="s">
        <v>68</v>
      </c>
      <c r="C832" s="37" t="s">
        <v>38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2">
        <f t="shared" si="313"/>
        <v>0</v>
      </c>
    </row>
    <row r="833" spans="2:15" ht="12" customHeight="1">
      <c r="B833" s="38"/>
      <c r="C833" s="39" t="s">
        <v>69</v>
      </c>
      <c r="D833" s="23">
        <f aca="true" t="shared" si="314" ref="D833:O833">SUM(D827:D832)</f>
        <v>226217.1013</v>
      </c>
      <c r="E833" s="23">
        <f t="shared" si="314"/>
        <v>4514.184</v>
      </c>
      <c r="F833" s="23">
        <f t="shared" si="314"/>
        <v>0</v>
      </c>
      <c r="G833" s="23">
        <f t="shared" si="314"/>
        <v>0</v>
      </c>
      <c r="H833" s="23">
        <f t="shared" si="314"/>
        <v>0</v>
      </c>
      <c r="I833" s="23">
        <f t="shared" si="314"/>
        <v>0</v>
      </c>
      <c r="J833" s="23">
        <f t="shared" si="314"/>
        <v>30339.2197</v>
      </c>
      <c r="K833" s="23">
        <f t="shared" si="314"/>
        <v>0</v>
      </c>
      <c r="L833" s="23">
        <f t="shared" si="314"/>
        <v>0</v>
      </c>
      <c r="M833" s="23">
        <f t="shared" si="314"/>
        <v>48578.230800000005</v>
      </c>
      <c r="N833" s="23">
        <f t="shared" si="314"/>
        <v>0</v>
      </c>
      <c r="O833" s="24">
        <f t="shared" si="314"/>
        <v>309648.7358</v>
      </c>
    </row>
    <row r="834" spans="2:15" ht="12" customHeight="1">
      <c r="B834" s="36"/>
      <c r="C834" s="40" t="s">
        <v>39</v>
      </c>
      <c r="D834" s="21">
        <v>20881.423</v>
      </c>
      <c r="E834" s="21">
        <v>3201.6524</v>
      </c>
      <c r="F834" s="21">
        <v>0</v>
      </c>
      <c r="G834" s="21">
        <v>1.3051</v>
      </c>
      <c r="H834" s="21">
        <v>0</v>
      </c>
      <c r="I834" s="21">
        <v>0</v>
      </c>
      <c r="J834" s="21">
        <v>0</v>
      </c>
      <c r="K834" s="21">
        <v>0</v>
      </c>
      <c r="L834" s="21">
        <v>0.1566</v>
      </c>
      <c r="M834" s="21">
        <v>0</v>
      </c>
      <c r="N834" s="21">
        <v>0</v>
      </c>
      <c r="O834" s="22">
        <f aca="true" t="shared" si="315" ref="O834:O857">SUM(D834:N834)</f>
        <v>24084.537099999998</v>
      </c>
    </row>
    <row r="835" spans="2:15" ht="12" customHeight="1">
      <c r="B835" s="36"/>
      <c r="C835" s="40" t="s">
        <v>97</v>
      </c>
      <c r="D835" s="21">
        <v>0</v>
      </c>
      <c r="E835" s="21">
        <v>0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2">
        <f t="shared" si="315"/>
        <v>0</v>
      </c>
    </row>
    <row r="836" spans="2:15" ht="12" customHeight="1">
      <c r="B836" s="36"/>
      <c r="C836" s="40" t="s">
        <v>59</v>
      </c>
      <c r="D836" s="21">
        <v>0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0.0699</v>
      </c>
      <c r="M836" s="21">
        <v>0</v>
      </c>
      <c r="N836" s="21">
        <v>0</v>
      </c>
      <c r="O836" s="22">
        <f t="shared" si="315"/>
        <v>0.0699</v>
      </c>
    </row>
    <row r="837" spans="2:15" ht="12" customHeight="1">
      <c r="B837" s="36"/>
      <c r="C837" s="40" t="s">
        <v>40</v>
      </c>
      <c r="D837" s="21">
        <v>0</v>
      </c>
      <c r="E837" s="21">
        <v>3584.963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2">
        <f t="shared" si="315"/>
        <v>3584.963</v>
      </c>
    </row>
    <row r="838" spans="2:15" ht="12" customHeight="1">
      <c r="B838" s="36"/>
      <c r="C838" s="40" t="s">
        <v>41</v>
      </c>
      <c r="D838" s="21">
        <v>0</v>
      </c>
      <c r="E838" s="21">
        <v>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2">
        <f t="shared" si="315"/>
        <v>0</v>
      </c>
    </row>
    <row r="839" spans="2:15" ht="12" customHeight="1">
      <c r="B839" s="36" t="s">
        <v>70</v>
      </c>
      <c r="C839" s="40" t="s">
        <v>71</v>
      </c>
      <c r="D839" s="21">
        <v>6158.4285</v>
      </c>
      <c r="E839" s="21">
        <v>7922.5165</v>
      </c>
      <c r="F839" s="21">
        <v>7915.1112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2">
        <f t="shared" si="315"/>
        <v>21996.0562</v>
      </c>
    </row>
    <row r="840" spans="2:15" ht="12" customHeight="1">
      <c r="B840" s="36"/>
      <c r="C840" s="40" t="s">
        <v>72</v>
      </c>
      <c r="D840" s="21">
        <v>0.1418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2">
        <f t="shared" si="315"/>
        <v>0.1418</v>
      </c>
    </row>
    <row r="841" spans="1:15" ht="12" customHeight="1">
      <c r="A841" s="18"/>
      <c r="B841" s="36"/>
      <c r="C841" s="40" t="s">
        <v>60</v>
      </c>
      <c r="D841" s="21">
        <v>133964.1144</v>
      </c>
      <c r="E841" s="21">
        <v>20629.4501</v>
      </c>
      <c r="F841" s="21">
        <v>0</v>
      </c>
      <c r="G841" s="21">
        <v>0</v>
      </c>
      <c r="H841" s="21">
        <v>0.1229</v>
      </c>
      <c r="I841" s="21">
        <v>0</v>
      </c>
      <c r="J841" s="21">
        <v>0</v>
      </c>
      <c r="K841" s="21">
        <v>0</v>
      </c>
      <c r="L841" s="21">
        <v>0</v>
      </c>
      <c r="M841" s="21">
        <v>2001.6468</v>
      </c>
      <c r="N841" s="21">
        <v>0</v>
      </c>
      <c r="O841" s="22">
        <f t="shared" si="315"/>
        <v>156595.33419999995</v>
      </c>
    </row>
    <row r="842" spans="2:15" ht="12" customHeight="1">
      <c r="B842" s="36"/>
      <c r="C842" s="40" t="s">
        <v>98</v>
      </c>
      <c r="D842" s="21">
        <v>142956.6286</v>
      </c>
      <c r="E842" s="21">
        <v>67811.0148</v>
      </c>
      <c r="F842" s="21">
        <v>112502.9367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278089.3511</v>
      </c>
      <c r="N842" s="21">
        <v>22299.4639</v>
      </c>
      <c r="O842" s="22">
        <f t="shared" si="315"/>
        <v>623659.3951</v>
      </c>
    </row>
    <row r="843" spans="2:15" ht="12" customHeight="1">
      <c r="B843" s="36"/>
      <c r="C843" s="40" t="s">
        <v>42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2">
        <f t="shared" si="315"/>
        <v>0</v>
      </c>
    </row>
    <row r="844" spans="2:15" ht="12" customHeight="1">
      <c r="B844" s="36"/>
      <c r="C844" s="40" t="s">
        <v>43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2">
        <f t="shared" si="315"/>
        <v>0</v>
      </c>
    </row>
    <row r="845" spans="2:15" ht="12" customHeight="1">
      <c r="B845" s="36" t="s">
        <v>73</v>
      </c>
      <c r="C845" s="40" t="s">
        <v>95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2">
        <f t="shared" si="315"/>
        <v>0</v>
      </c>
    </row>
    <row r="846" spans="2:15" ht="12" customHeight="1">
      <c r="B846" s="36"/>
      <c r="C846" s="40" t="s">
        <v>44</v>
      </c>
      <c r="D846" s="21">
        <v>73931.3499</v>
      </c>
      <c r="E846" s="21">
        <v>67264.2183</v>
      </c>
      <c r="F846" s="21">
        <v>12009.0966</v>
      </c>
      <c r="G846" s="21">
        <v>0</v>
      </c>
      <c r="H846" s="21">
        <v>0</v>
      </c>
      <c r="I846" s="21">
        <v>0</v>
      </c>
      <c r="J846" s="21">
        <v>22800.7793</v>
      </c>
      <c r="K846" s="21">
        <v>0</v>
      </c>
      <c r="L846" s="21">
        <v>0</v>
      </c>
      <c r="M846" s="21">
        <v>25698.4512</v>
      </c>
      <c r="N846" s="21">
        <v>10758.5436</v>
      </c>
      <c r="O846" s="22">
        <f t="shared" si="315"/>
        <v>212462.43889999998</v>
      </c>
    </row>
    <row r="847" spans="2:15" ht="12" customHeight="1">
      <c r="B847" s="36"/>
      <c r="C847" s="40" t="s">
        <v>61</v>
      </c>
      <c r="D847" s="21">
        <v>263322.7267</v>
      </c>
      <c r="E847" s="21">
        <v>153499.8689</v>
      </c>
      <c r="F847" s="21">
        <v>22221.4559</v>
      </c>
      <c r="G847" s="21">
        <v>106.6979</v>
      </c>
      <c r="H847" s="21">
        <v>0</v>
      </c>
      <c r="I847" s="21">
        <v>0</v>
      </c>
      <c r="J847" s="21">
        <v>6420.4994</v>
      </c>
      <c r="K847" s="21">
        <v>0</v>
      </c>
      <c r="L847" s="21">
        <v>0</v>
      </c>
      <c r="M847" s="21">
        <v>320.6059</v>
      </c>
      <c r="N847" s="21">
        <v>8627.2495</v>
      </c>
      <c r="O847" s="22">
        <f t="shared" si="315"/>
        <v>454519.1042</v>
      </c>
    </row>
    <row r="848" spans="2:15" ht="12" customHeight="1">
      <c r="B848" s="36"/>
      <c r="C848" s="40" t="s">
        <v>45</v>
      </c>
      <c r="D848" s="21">
        <v>28939.3983</v>
      </c>
      <c r="E848" s="21">
        <v>11153.3954</v>
      </c>
      <c r="F848" s="21">
        <v>1202.9423</v>
      </c>
      <c r="G848" s="21">
        <v>0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2268.188</v>
      </c>
      <c r="O848" s="22">
        <f t="shared" si="315"/>
        <v>43563.924000000006</v>
      </c>
    </row>
    <row r="849" spans="2:15" ht="12" customHeight="1">
      <c r="B849" s="36"/>
      <c r="C849" s="40" t="s">
        <v>46</v>
      </c>
      <c r="D849" s="21">
        <v>605.6174</v>
      </c>
      <c r="E849" s="21">
        <v>0</v>
      </c>
      <c r="F849" s="21">
        <v>0</v>
      </c>
      <c r="G849" s="21">
        <v>0</v>
      </c>
      <c r="H849" s="21">
        <v>0</v>
      </c>
      <c r="I849" s="21">
        <v>0</v>
      </c>
      <c r="J849" s="21">
        <v>878</v>
      </c>
      <c r="K849" s="21">
        <v>0</v>
      </c>
      <c r="L849" s="21">
        <v>0</v>
      </c>
      <c r="M849" s="21">
        <v>0</v>
      </c>
      <c r="N849" s="21">
        <v>0</v>
      </c>
      <c r="O849" s="22">
        <f t="shared" si="315"/>
        <v>1483.6174</v>
      </c>
    </row>
    <row r="850" spans="2:15" ht="12" customHeight="1">
      <c r="B850" s="36"/>
      <c r="C850" s="40" t="s">
        <v>74</v>
      </c>
      <c r="D850" s="21">
        <v>2254.5909</v>
      </c>
      <c r="E850" s="21">
        <v>0</v>
      </c>
      <c r="F850" s="21">
        <v>0</v>
      </c>
      <c r="G850" s="21">
        <v>0.0287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2">
        <f t="shared" si="315"/>
        <v>2254.6196</v>
      </c>
    </row>
    <row r="851" spans="1:15" ht="12" customHeight="1">
      <c r="A851" s="18"/>
      <c r="B851" s="36" t="s">
        <v>75</v>
      </c>
      <c r="C851" s="40" t="s">
        <v>76</v>
      </c>
      <c r="D851" s="21">
        <v>1979.0071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967.1814</v>
      </c>
      <c r="O851" s="22">
        <f t="shared" si="315"/>
        <v>2946.1885</v>
      </c>
    </row>
    <row r="852" spans="2:15" ht="12" customHeight="1">
      <c r="B852" s="36"/>
      <c r="C852" s="40" t="s">
        <v>77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2">
        <f t="shared" si="315"/>
        <v>0</v>
      </c>
    </row>
    <row r="853" spans="2:15" ht="12" customHeight="1">
      <c r="B853" s="36"/>
      <c r="C853" s="40" t="s">
        <v>78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2">
        <f t="shared" si="315"/>
        <v>0</v>
      </c>
    </row>
    <row r="854" spans="2:15" ht="12" customHeight="1">
      <c r="B854" s="36"/>
      <c r="C854" s="40" t="s">
        <v>47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2">
        <f t="shared" si="315"/>
        <v>0</v>
      </c>
    </row>
    <row r="855" spans="2:15" ht="12" customHeight="1">
      <c r="B855" s="36"/>
      <c r="C855" s="40" t="s">
        <v>79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0.0013</v>
      </c>
      <c r="N855" s="21">
        <v>0</v>
      </c>
      <c r="O855" s="22">
        <f t="shared" si="315"/>
        <v>0.0013</v>
      </c>
    </row>
    <row r="856" spans="2:15" ht="12" customHeight="1">
      <c r="B856" s="36"/>
      <c r="C856" s="40" t="s">
        <v>48</v>
      </c>
      <c r="D856" s="21">
        <v>17090.8165</v>
      </c>
      <c r="E856" s="21">
        <v>104.7734</v>
      </c>
      <c r="F856" s="21">
        <v>5378.1459</v>
      </c>
      <c r="G856" s="21">
        <v>0</v>
      </c>
      <c r="H856" s="21">
        <v>286.2741</v>
      </c>
      <c r="I856" s="21">
        <v>0</v>
      </c>
      <c r="J856" s="21">
        <v>0</v>
      </c>
      <c r="K856" s="21">
        <v>0</v>
      </c>
      <c r="L856" s="21">
        <v>0</v>
      </c>
      <c r="M856" s="21">
        <v>4010.7042</v>
      </c>
      <c r="N856" s="21">
        <v>0</v>
      </c>
      <c r="O856" s="22">
        <f t="shared" si="315"/>
        <v>26870.714099999997</v>
      </c>
    </row>
    <row r="857" spans="2:15" ht="12" customHeight="1">
      <c r="B857" s="36"/>
      <c r="C857" s="41" t="s">
        <v>62</v>
      </c>
      <c r="D857" s="21">
        <v>0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2">
        <f t="shared" si="315"/>
        <v>0</v>
      </c>
    </row>
    <row r="858" spans="2:15" ht="12" customHeight="1">
      <c r="B858" s="38"/>
      <c r="C858" s="42" t="s">
        <v>69</v>
      </c>
      <c r="D858" s="23">
        <f aca="true" t="shared" si="316" ref="D858:O858">SUM(D834:D857)</f>
        <v>692084.2431</v>
      </c>
      <c r="E858" s="23">
        <f t="shared" si="316"/>
        <v>335171.8528</v>
      </c>
      <c r="F858" s="23">
        <f t="shared" si="316"/>
        <v>161229.6886</v>
      </c>
      <c r="G858" s="23">
        <f t="shared" si="316"/>
        <v>108.0317</v>
      </c>
      <c r="H858" s="23">
        <f t="shared" si="316"/>
        <v>286.397</v>
      </c>
      <c r="I858" s="23">
        <f t="shared" si="316"/>
        <v>0</v>
      </c>
      <c r="J858" s="23">
        <f t="shared" si="316"/>
        <v>30099.2787</v>
      </c>
      <c r="K858" s="23">
        <f t="shared" si="316"/>
        <v>0</v>
      </c>
      <c r="L858" s="23">
        <f t="shared" si="316"/>
        <v>0.22649999999999998</v>
      </c>
      <c r="M858" s="23">
        <f t="shared" si="316"/>
        <v>310120.76050000003</v>
      </c>
      <c r="N858" s="23">
        <f t="shared" si="316"/>
        <v>44920.6264</v>
      </c>
      <c r="O858" s="24">
        <f t="shared" si="316"/>
        <v>1574021.1053</v>
      </c>
    </row>
    <row r="859" spans="2:15" ht="12" customHeight="1">
      <c r="B859" s="34"/>
      <c r="C859" s="43" t="s">
        <v>49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2">
        <f aca="true" t="shared" si="317" ref="O859:O874">SUM(D859:N859)</f>
        <v>0</v>
      </c>
    </row>
    <row r="860" spans="2:15" ht="12" customHeight="1">
      <c r="B860" s="36"/>
      <c r="C860" s="40" t="s">
        <v>50</v>
      </c>
      <c r="D860" s="21">
        <v>0</v>
      </c>
      <c r="E860" s="21">
        <v>0</v>
      </c>
      <c r="F860" s="21">
        <v>0</v>
      </c>
      <c r="G860" s="21">
        <v>0.158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2">
        <f t="shared" si="317"/>
        <v>0.158</v>
      </c>
    </row>
    <row r="861" spans="2:15" ht="12" customHeight="1">
      <c r="B861" s="36"/>
      <c r="C861" s="40" t="s">
        <v>51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2">
        <f t="shared" si="317"/>
        <v>0</v>
      </c>
    </row>
    <row r="862" spans="2:15" ht="12" customHeight="1">
      <c r="B862" s="36" t="s">
        <v>80</v>
      </c>
      <c r="C862" s="40" t="s">
        <v>81</v>
      </c>
      <c r="D862" s="21">
        <v>0</v>
      </c>
      <c r="E862" s="21">
        <v>0</v>
      </c>
      <c r="F862" s="21">
        <v>0</v>
      </c>
      <c r="G862" s="21">
        <v>2.756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2">
        <f t="shared" si="317"/>
        <v>2.756</v>
      </c>
    </row>
    <row r="863" spans="2:15" ht="12" customHeight="1">
      <c r="B863" s="36"/>
      <c r="C863" s="40" t="s">
        <v>52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2">
        <f t="shared" si="317"/>
        <v>0</v>
      </c>
    </row>
    <row r="864" spans="1:15" ht="12" customHeight="1">
      <c r="A864" s="18"/>
      <c r="B864" s="36"/>
      <c r="C864" s="40" t="s">
        <v>53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1.6122</v>
      </c>
      <c r="K864" s="21">
        <v>0</v>
      </c>
      <c r="L864" s="21">
        <v>0</v>
      </c>
      <c r="M864" s="21">
        <v>0</v>
      </c>
      <c r="N864" s="21">
        <v>0</v>
      </c>
      <c r="O864" s="22">
        <f t="shared" si="317"/>
        <v>1.6122</v>
      </c>
    </row>
    <row r="865" spans="2:15" ht="12" customHeight="1">
      <c r="B865" s="36"/>
      <c r="C865" s="40" t="s">
        <v>54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2">
        <f t="shared" si="317"/>
        <v>0</v>
      </c>
    </row>
    <row r="866" spans="2:15" ht="12" customHeight="1">
      <c r="B866" s="36"/>
      <c r="C866" s="40" t="s">
        <v>55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4763.4553</v>
      </c>
      <c r="N866" s="21">
        <v>0</v>
      </c>
      <c r="O866" s="22">
        <f t="shared" si="317"/>
        <v>4763.4553</v>
      </c>
    </row>
    <row r="867" spans="2:15" ht="12" customHeight="1">
      <c r="B867" s="36" t="s">
        <v>82</v>
      </c>
      <c r="C867" s="40" t="s">
        <v>56</v>
      </c>
      <c r="D867" s="21">
        <v>5914.71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2">
        <f t="shared" si="317"/>
        <v>5914.71</v>
      </c>
    </row>
    <row r="868" spans="2:15" ht="12" customHeight="1">
      <c r="B868" s="36"/>
      <c r="C868" s="40" t="s">
        <v>63</v>
      </c>
      <c r="D868" s="21">
        <v>0</v>
      </c>
      <c r="E868" s="21">
        <v>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2">
        <f t="shared" si="317"/>
        <v>0</v>
      </c>
    </row>
    <row r="869" spans="2:15" ht="12" customHeight="1">
      <c r="B869" s="36"/>
      <c r="C869" s="40" t="s">
        <v>64</v>
      </c>
      <c r="D869" s="21">
        <v>0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2">
        <f t="shared" si="317"/>
        <v>0</v>
      </c>
    </row>
    <row r="870" spans="2:15" ht="12" customHeight="1">
      <c r="B870" s="36"/>
      <c r="C870" s="40" t="s">
        <v>65</v>
      </c>
      <c r="D870" s="21">
        <v>0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2">
        <f t="shared" si="317"/>
        <v>0</v>
      </c>
    </row>
    <row r="871" spans="2:15" ht="12" customHeight="1">
      <c r="B871" s="36"/>
      <c r="C871" s="40" t="s">
        <v>66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2">
        <f t="shared" si="317"/>
        <v>0</v>
      </c>
    </row>
    <row r="872" spans="2:15" ht="12" customHeight="1">
      <c r="B872" s="36" t="s">
        <v>83</v>
      </c>
      <c r="C872" s="40" t="s">
        <v>57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2">
        <f t="shared" si="317"/>
        <v>0</v>
      </c>
    </row>
    <row r="873" spans="2:15" ht="12" customHeight="1">
      <c r="B873" s="36"/>
      <c r="C873" s="40" t="s">
        <v>96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2">
        <f t="shared" si="317"/>
        <v>0</v>
      </c>
    </row>
    <row r="874" spans="2:15" ht="12" customHeight="1">
      <c r="B874" s="36"/>
      <c r="C874" s="41" t="s">
        <v>58</v>
      </c>
      <c r="D874" s="25">
        <v>0</v>
      </c>
      <c r="E874" s="25">
        <v>0</v>
      </c>
      <c r="F874" s="25">
        <v>0</v>
      </c>
      <c r="G874" s="25">
        <v>0</v>
      </c>
      <c r="H874" s="25">
        <v>2.4709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6">
        <f t="shared" si="317"/>
        <v>2.4709</v>
      </c>
    </row>
    <row r="875" spans="2:15" ht="12" customHeight="1">
      <c r="B875" s="38"/>
      <c r="C875" s="44" t="s">
        <v>69</v>
      </c>
      <c r="D875" s="25">
        <f aca="true" t="shared" si="318" ref="D875:O875">SUM(D859:D874)</f>
        <v>5914.71</v>
      </c>
      <c r="E875" s="25">
        <f t="shared" si="318"/>
        <v>0</v>
      </c>
      <c r="F875" s="25">
        <f t="shared" si="318"/>
        <v>0</v>
      </c>
      <c r="G875" s="25">
        <f t="shared" si="318"/>
        <v>2.9139999999999997</v>
      </c>
      <c r="H875" s="25">
        <f t="shared" si="318"/>
        <v>2.4709</v>
      </c>
      <c r="I875" s="25">
        <f t="shared" si="318"/>
        <v>0</v>
      </c>
      <c r="J875" s="25">
        <f t="shared" si="318"/>
        <v>1.6122</v>
      </c>
      <c r="K875" s="25">
        <f t="shared" si="318"/>
        <v>0</v>
      </c>
      <c r="L875" s="25">
        <f t="shared" si="318"/>
        <v>0</v>
      </c>
      <c r="M875" s="25">
        <f t="shared" si="318"/>
        <v>4763.4553</v>
      </c>
      <c r="N875" s="25">
        <f t="shared" si="318"/>
        <v>0</v>
      </c>
      <c r="O875" s="26">
        <f t="shared" si="318"/>
        <v>10685.162400000001</v>
      </c>
    </row>
    <row r="876" spans="2:15" ht="12" customHeight="1">
      <c r="B876" s="36"/>
      <c r="C876" s="37" t="s">
        <v>84</v>
      </c>
      <c r="D876" s="19">
        <v>21930.1134</v>
      </c>
      <c r="E876" s="19">
        <v>6445.2023</v>
      </c>
      <c r="F876" s="19">
        <v>0</v>
      </c>
      <c r="G876" s="19">
        <v>0</v>
      </c>
      <c r="H876" s="19">
        <v>1.1484</v>
      </c>
      <c r="I876" s="19">
        <v>0</v>
      </c>
      <c r="J876" s="19">
        <v>0</v>
      </c>
      <c r="K876" s="19">
        <v>0</v>
      </c>
      <c r="L876" s="19">
        <v>0</v>
      </c>
      <c r="M876" s="19">
        <v>1.4572</v>
      </c>
      <c r="N876" s="19">
        <v>0</v>
      </c>
      <c r="O876" s="20">
        <f aca="true" t="shared" si="319" ref="O876:O882">SUM(D876:N876)</f>
        <v>28377.921299999998</v>
      </c>
    </row>
    <row r="877" spans="1:15" ht="12" customHeight="1">
      <c r="A877" s="18"/>
      <c r="B877" s="36" t="s">
        <v>85</v>
      </c>
      <c r="C877" s="37" t="s">
        <v>86</v>
      </c>
      <c r="D877" s="21">
        <v>87394.8239</v>
      </c>
      <c r="E877" s="21">
        <v>3681.2356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8346.3848</v>
      </c>
      <c r="N877" s="21">
        <v>0</v>
      </c>
      <c r="O877" s="22">
        <f t="shared" si="319"/>
        <v>99422.4443</v>
      </c>
    </row>
    <row r="878" spans="2:15" ht="12" customHeight="1">
      <c r="B878" s="36"/>
      <c r="C878" s="37" t="s">
        <v>87</v>
      </c>
      <c r="D878" s="21">
        <v>17561.6292</v>
      </c>
      <c r="E878" s="21">
        <v>12785.1933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2">
        <f t="shared" si="319"/>
        <v>30346.822500000002</v>
      </c>
    </row>
    <row r="879" spans="2:15" ht="12" customHeight="1">
      <c r="B879" s="36" t="s">
        <v>88</v>
      </c>
      <c r="C879" s="37" t="s">
        <v>89</v>
      </c>
      <c r="D879" s="21">
        <v>0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  <c r="O879" s="22">
        <f t="shared" si="319"/>
        <v>0</v>
      </c>
    </row>
    <row r="880" spans="2:15" ht="12" customHeight="1">
      <c r="B880" s="36"/>
      <c r="C880" s="37" t="s">
        <v>90</v>
      </c>
      <c r="D880" s="21">
        <v>15325.1838</v>
      </c>
      <c r="E880" s="21">
        <v>1770.814</v>
      </c>
      <c r="F880" s="21">
        <v>939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325.858</v>
      </c>
      <c r="N880" s="21">
        <v>700</v>
      </c>
      <c r="O880" s="22">
        <f t="shared" si="319"/>
        <v>19060.8558</v>
      </c>
    </row>
    <row r="881" spans="2:15" ht="12" customHeight="1">
      <c r="B881" s="36" t="s">
        <v>75</v>
      </c>
      <c r="C881" s="37" t="s">
        <v>91</v>
      </c>
      <c r="D881" s="21">
        <v>0</v>
      </c>
      <c r="E881" s="21">
        <v>602.878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2">
        <f t="shared" si="319"/>
        <v>602.878</v>
      </c>
    </row>
    <row r="882" spans="2:15" ht="12" customHeight="1">
      <c r="B882" s="36"/>
      <c r="C882" s="45" t="s">
        <v>92</v>
      </c>
      <c r="D882" s="25">
        <v>0</v>
      </c>
      <c r="E882" s="25">
        <v>0</v>
      </c>
      <c r="F882" s="25">
        <v>0</v>
      </c>
      <c r="G882" s="25">
        <v>0</v>
      </c>
      <c r="H882" s="25">
        <v>0</v>
      </c>
      <c r="I882" s="25">
        <v>0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6">
        <f t="shared" si="319"/>
        <v>0</v>
      </c>
    </row>
    <row r="883" spans="2:15" ht="12" customHeight="1">
      <c r="B883" s="38"/>
      <c r="C883" s="44" t="s">
        <v>69</v>
      </c>
      <c r="D883" s="23">
        <f aca="true" t="shared" si="320" ref="D883:O883">SUM(D876:D882)</f>
        <v>142211.7503</v>
      </c>
      <c r="E883" s="23">
        <f t="shared" si="320"/>
        <v>25285.323200000003</v>
      </c>
      <c r="F883" s="23">
        <f t="shared" si="320"/>
        <v>939</v>
      </c>
      <c r="G883" s="23">
        <f t="shared" si="320"/>
        <v>0</v>
      </c>
      <c r="H883" s="23">
        <f t="shared" si="320"/>
        <v>1.1484</v>
      </c>
      <c r="I883" s="23">
        <f t="shared" si="320"/>
        <v>0</v>
      </c>
      <c r="J883" s="23">
        <f t="shared" si="320"/>
        <v>0</v>
      </c>
      <c r="K883" s="23">
        <f t="shared" si="320"/>
        <v>0</v>
      </c>
      <c r="L883" s="23">
        <f t="shared" si="320"/>
        <v>0</v>
      </c>
      <c r="M883" s="23">
        <f t="shared" si="320"/>
        <v>8673.7</v>
      </c>
      <c r="N883" s="23">
        <f t="shared" si="320"/>
        <v>700</v>
      </c>
      <c r="O883" s="24">
        <f t="shared" si="320"/>
        <v>177810.9219</v>
      </c>
    </row>
    <row r="884" spans="2:15" ht="12" customHeight="1">
      <c r="B884" s="56" t="s">
        <v>93</v>
      </c>
      <c r="C884" s="57"/>
      <c r="D884" s="27">
        <f aca="true" t="shared" si="321" ref="D884:O884">+D833+D858+D875+D883</f>
        <v>1066427.8047</v>
      </c>
      <c r="E884" s="27">
        <f t="shared" si="321"/>
        <v>364971.36</v>
      </c>
      <c r="F884" s="27">
        <f t="shared" si="321"/>
        <v>162168.6886</v>
      </c>
      <c r="G884" s="27">
        <f t="shared" si="321"/>
        <v>110.9457</v>
      </c>
      <c r="H884" s="27">
        <f t="shared" si="321"/>
        <v>290.01629999999994</v>
      </c>
      <c r="I884" s="28">
        <f t="shared" si="321"/>
        <v>0</v>
      </c>
      <c r="J884" s="27">
        <f t="shared" si="321"/>
        <v>60440.1106</v>
      </c>
      <c r="K884" s="27">
        <f t="shared" si="321"/>
        <v>0</v>
      </c>
      <c r="L884" s="27">
        <f t="shared" si="321"/>
        <v>0.22649999999999998</v>
      </c>
      <c r="M884" s="27">
        <f t="shared" si="321"/>
        <v>372136.14660000004</v>
      </c>
      <c r="N884" s="27">
        <f t="shared" si="321"/>
        <v>45620.6264</v>
      </c>
      <c r="O884" s="29">
        <f t="shared" si="321"/>
        <v>2072165.9253999998</v>
      </c>
    </row>
    <row r="885" ht="12" customHeight="1"/>
    <row r="886" spans="2:59" ht="13.5" customHeight="1">
      <c r="B886" s="12"/>
      <c r="C886" s="13" t="s">
        <v>15</v>
      </c>
      <c r="D886" s="46" t="s">
        <v>30</v>
      </c>
      <c r="E886" s="47"/>
      <c r="H886" s="3"/>
      <c r="BF886" s="6"/>
      <c r="BG886" s="3"/>
    </row>
    <row r="887" spans="3:59" ht="13.5" customHeight="1">
      <c r="C887" s="8"/>
      <c r="O887" s="7" t="str">
        <f>$O$5</f>
        <v>(３日間調査　単位：トン）</v>
      </c>
      <c r="BG887" s="3"/>
    </row>
    <row r="888" spans="2:15" s="11" customFormat="1" ht="15.75" customHeight="1">
      <c r="B888" s="9"/>
      <c r="C888" s="10" t="s">
        <v>6</v>
      </c>
      <c r="D888" s="48" t="s">
        <v>10</v>
      </c>
      <c r="E888" s="48" t="s">
        <v>1</v>
      </c>
      <c r="F888" s="48" t="s">
        <v>5</v>
      </c>
      <c r="G888" s="48" t="s">
        <v>2</v>
      </c>
      <c r="H888" s="54" t="s">
        <v>8</v>
      </c>
      <c r="I888" s="50" t="s">
        <v>3</v>
      </c>
      <c r="J888" s="50" t="s">
        <v>4</v>
      </c>
      <c r="K888" s="55" t="s">
        <v>9</v>
      </c>
      <c r="L888" s="50" t="s">
        <v>11</v>
      </c>
      <c r="M888" s="50" t="s">
        <v>12</v>
      </c>
      <c r="N888" s="50" t="s">
        <v>13</v>
      </c>
      <c r="O888" s="52" t="s">
        <v>14</v>
      </c>
    </row>
    <row r="889" spans="2:15" s="11" customFormat="1" ht="15.75" customHeight="1">
      <c r="B889" s="32" t="s">
        <v>7</v>
      </c>
      <c r="C889" s="33"/>
      <c r="D889" s="49"/>
      <c r="E889" s="49"/>
      <c r="F889" s="49"/>
      <c r="G889" s="49"/>
      <c r="H889" s="49"/>
      <c r="I889" s="51"/>
      <c r="J889" s="51"/>
      <c r="K889" s="51"/>
      <c r="L889" s="51"/>
      <c r="M889" s="51"/>
      <c r="N889" s="51"/>
      <c r="O889" s="53"/>
    </row>
    <row r="890" spans="2:15" ht="12" customHeight="1">
      <c r="B890" s="34"/>
      <c r="C890" s="35" t="s">
        <v>34</v>
      </c>
      <c r="D890" s="19">
        <f aca="true" t="shared" si="322" ref="D890:O890">SUM(D701,D764,D827)</f>
        <v>1578.4755</v>
      </c>
      <c r="E890" s="19">
        <f t="shared" si="322"/>
        <v>0</v>
      </c>
      <c r="F890" s="19">
        <f t="shared" si="322"/>
        <v>0</v>
      </c>
      <c r="G890" s="19">
        <f t="shared" si="322"/>
        <v>0</v>
      </c>
      <c r="H890" s="19">
        <f t="shared" si="322"/>
        <v>0</v>
      </c>
      <c r="I890" s="19">
        <f t="shared" si="322"/>
        <v>0</v>
      </c>
      <c r="J890" s="19">
        <f t="shared" si="322"/>
        <v>0</v>
      </c>
      <c r="K890" s="19">
        <f t="shared" si="322"/>
        <v>0</v>
      </c>
      <c r="L890" s="19">
        <f t="shared" si="322"/>
        <v>0</v>
      </c>
      <c r="M890" s="19">
        <f t="shared" si="322"/>
        <v>0</v>
      </c>
      <c r="N890" s="19">
        <f t="shared" si="322"/>
        <v>0</v>
      </c>
      <c r="O890" s="20">
        <f t="shared" si="322"/>
        <v>1578.4755</v>
      </c>
    </row>
    <row r="891" spans="2:15" ht="12" customHeight="1">
      <c r="B891" s="36" t="s">
        <v>67</v>
      </c>
      <c r="C891" s="37" t="s">
        <v>35</v>
      </c>
      <c r="D891" s="21">
        <f aca="true" t="shared" si="323" ref="D891:O891">SUM(D702,D765,D828)</f>
        <v>0</v>
      </c>
      <c r="E891" s="21">
        <f t="shared" si="323"/>
        <v>0</v>
      </c>
      <c r="F891" s="21">
        <f t="shared" si="323"/>
        <v>0</v>
      </c>
      <c r="G891" s="21">
        <f t="shared" si="323"/>
        <v>0</v>
      </c>
      <c r="H891" s="21">
        <f t="shared" si="323"/>
        <v>0</v>
      </c>
      <c r="I891" s="21">
        <f t="shared" si="323"/>
        <v>0</v>
      </c>
      <c r="J891" s="21">
        <f t="shared" si="323"/>
        <v>0</v>
      </c>
      <c r="K891" s="21">
        <f t="shared" si="323"/>
        <v>0</v>
      </c>
      <c r="L891" s="21">
        <f t="shared" si="323"/>
        <v>0</v>
      </c>
      <c r="M891" s="21">
        <f t="shared" si="323"/>
        <v>0</v>
      </c>
      <c r="N891" s="21">
        <f t="shared" si="323"/>
        <v>0</v>
      </c>
      <c r="O891" s="22">
        <f t="shared" si="323"/>
        <v>0</v>
      </c>
    </row>
    <row r="892" spans="2:15" ht="12" customHeight="1">
      <c r="B892" s="36"/>
      <c r="C892" s="37" t="s">
        <v>36</v>
      </c>
      <c r="D892" s="21">
        <f aca="true" t="shared" si="324" ref="D892:O892">SUM(D703,D766,D829)</f>
        <v>0</v>
      </c>
      <c r="E892" s="21">
        <f t="shared" si="324"/>
        <v>0</v>
      </c>
      <c r="F892" s="21">
        <f t="shared" si="324"/>
        <v>0</v>
      </c>
      <c r="G892" s="21">
        <f t="shared" si="324"/>
        <v>0</v>
      </c>
      <c r="H892" s="21">
        <f t="shared" si="324"/>
        <v>0</v>
      </c>
      <c r="I892" s="21">
        <f t="shared" si="324"/>
        <v>0</v>
      </c>
      <c r="J892" s="21">
        <f t="shared" si="324"/>
        <v>0</v>
      </c>
      <c r="K892" s="21">
        <f t="shared" si="324"/>
        <v>0</v>
      </c>
      <c r="L892" s="21">
        <f t="shared" si="324"/>
        <v>0</v>
      </c>
      <c r="M892" s="21">
        <f t="shared" si="324"/>
        <v>2488.0872</v>
      </c>
      <c r="N892" s="21">
        <f t="shared" si="324"/>
        <v>0</v>
      </c>
      <c r="O892" s="22">
        <f t="shared" si="324"/>
        <v>2488.0872</v>
      </c>
    </row>
    <row r="893" spans="2:15" ht="12" customHeight="1">
      <c r="B893" s="36"/>
      <c r="C893" s="37" t="s">
        <v>94</v>
      </c>
      <c r="D893" s="21">
        <f aca="true" t="shared" si="325" ref="D893:O893">SUM(D704,D767,D830)</f>
        <v>77614.2219</v>
      </c>
      <c r="E893" s="21">
        <f t="shared" si="325"/>
        <v>4514.184</v>
      </c>
      <c r="F893" s="21">
        <f t="shared" si="325"/>
        <v>0</v>
      </c>
      <c r="G893" s="21">
        <f t="shared" si="325"/>
        <v>0</v>
      </c>
      <c r="H893" s="21">
        <f t="shared" si="325"/>
        <v>0</v>
      </c>
      <c r="I893" s="21">
        <f t="shared" si="325"/>
        <v>0</v>
      </c>
      <c r="J893" s="21">
        <f t="shared" si="325"/>
        <v>23867.2197</v>
      </c>
      <c r="K893" s="21">
        <f t="shared" si="325"/>
        <v>0</v>
      </c>
      <c r="L893" s="21">
        <f t="shared" si="325"/>
        <v>0</v>
      </c>
      <c r="M893" s="21">
        <f t="shared" si="325"/>
        <v>30562.4375</v>
      </c>
      <c r="N893" s="21">
        <f t="shared" si="325"/>
        <v>0</v>
      </c>
      <c r="O893" s="22">
        <f t="shared" si="325"/>
        <v>136558.0631</v>
      </c>
    </row>
    <row r="894" spans="2:15" ht="12" customHeight="1">
      <c r="B894" s="36"/>
      <c r="C894" s="37" t="s">
        <v>37</v>
      </c>
      <c r="D894" s="21">
        <f aca="true" t="shared" si="326" ref="D894:O894">SUM(D705,D768,D831)</f>
        <v>147192.8964</v>
      </c>
      <c r="E894" s="21">
        <f t="shared" si="326"/>
        <v>0</v>
      </c>
      <c r="F894" s="21">
        <f t="shared" si="326"/>
        <v>0</v>
      </c>
      <c r="G894" s="21">
        <f t="shared" si="326"/>
        <v>0</v>
      </c>
      <c r="H894" s="21">
        <f t="shared" si="326"/>
        <v>0</v>
      </c>
      <c r="I894" s="21">
        <f t="shared" si="326"/>
        <v>0</v>
      </c>
      <c r="J894" s="21">
        <f t="shared" si="326"/>
        <v>6472</v>
      </c>
      <c r="K894" s="21">
        <f t="shared" si="326"/>
        <v>0</v>
      </c>
      <c r="L894" s="21">
        <f t="shared" si="326"/>
        <v>0</v>
      </c>
      <c r="M894" s="21">
        <f t="shared" si="326"/>
        <v>15527.7061</v>
      </c>
      <c r="N894" s="21">
        <f t="shared" si="326"/>
        <v>0</v>
      </c>
      <c r="O894" s="22">
        <f t="shared" si="326"/>
        <v>169192.6025</v>
      </c>
    </row>
    <row r="895" spans="2:15" ht="12" customHeight="1">
      <c r="B895" s="36" t="s">
        <v>68</v>
      </c>
      <c r="C895" s="37" t="s">
        <v>38</v>
      </c>
      <c r="D895" s="21">
        <f aca="true" t="shared" si="327" ref="D895:O895">SUM(D706,D769,D832)</f>
        <v>0</v>
      </c>
      <c r="E895" s="21">
        <f t="shared" si="327"/>
        <v>0</v>
      </c>
      <c r="F895" s="21">
        <f t="shared" si="327"/>
        <v>0</v>
      </c>
      <c r="G895" s="21">
        <f t="shared" si="327"/>
        <v>0</v>
      </c>
      <c r="H895" s="21">
        <f t="shared" si="327"/>
        <v>0</v>
      </c>
      <c r="I895" s="21">
        <f t="shared" si="327"/>
        <v>0</v>
      </c>
      <c r="J895" s="21">
        <f t="shared" si="327"/>
        <v>0</v>
      </c>
      <c r="K895" s="21">
        <f t="shared" si="327"/>
        <v>0</v>
      </c>
      <c r="L895" s="21">
        <f t="shared" si="327"/>
        <v>0</v>
      </c>
      <c r="M895" s="21">
        <f t="shared" si="327"/>
        <v>0</v>
      </c>
      <c r="N895" s="21">
        <f t="shared" si="327"/>
        <v>0</v>
      </c>
      <c r="O895" s="22">
        <f t="shared" si="327"/>
        <v>0</v>
      </c>
    </row>
    <row r="896" spans="2:15" ht="12" customHeight="1">
      <c r="B896" s="38"/>
      <c r="C896" s="39" t="s">
        <v>69</v>
      </c>
      <c r="D896" s="23">
        <f aca="true" t="shared" si="328" ref="D896:O896">SUM(D707,D770,D833)</f>
        <v>226385.5938</v>
      </c>
      <c r="E896" s="23">
        <f t="shared" si="328"/>
        <v>4514.184</v>
      </c>
      <c r="F896" s="23">
        <f t="shared" si="328"/>
        <v>0</v>
      </c>
      <c r="G896" s="23">
        <f t="shared" si="328"/>
        <v>0</v>
      </c>
      <c r="H896" s="23">
        <f t="shared" si="328"/>
        <v>0</v>
      </c>
      <c r="I896" s="23">
        <f t="shared" si="328"/>
        <v>0</v>
      </c>
      <c r="J896" s="23">
        <f t="shared" si="328"/>
        <v>30339.2197</v>
      </c>
      <c r="K896" s="23">
        <f t="shared" si="328"/>
        <v>0</v>
      </c>
      <c r="L896" s="23">
        <f t="shared" si="328"/>
        <v>0</v>
      </c>
      <c r="M896" s="23">
        <f t="shared" si="328"/>
        <v>48578.230800000005</v>
      </c>
      <c r="N896" s="23">
        <f t="shared" si="328"/>
        <v>0</v>
      </c>
      <c r="O896" s="24">
        <f t="shared" si="328"/>
        <v>309817.2283</v>
      </c>
    </row>
    <row r="897" spans="2:15" ht="12" customHeight="1">
      <c r="B897" s="36"/>
      <c r="C897" s="40" t="s">
        <v>39</v>
      </c>
      <c r="D897" s="21">
        <f aca="true" t="shared" si="329" ref="D897:O897">SUM(D708,D771,D834)</f>
        <v>22633.946799999998</v>
      </c>
      <c r="E897" s="21">
        <f t="shared" si="329"/>
        <v>6238.5775</v>
      </c>
      <c r="F897" s="21">
        <f t="shared" si="329"/>
        <v>2966.6022000000003</v>
      </c>
      <c r="G897" s="21">
        <f t="shared" si="329"/>
        <v>132.1615</v>
      </c>
      <c r="H897" s="21">
        <f t="shared" si="329"/>
        <v>16.6235</v>
      </c>
      <c r="I897" s="21">
        <f t="shared" si="329"/>
        <v>50.1533</v>
      </c>
      <c r="J897" s="21">
        <f t="shared" si="329"/>
        <v>0</v>
      </c>
      <c r="K897" s="21">
        <f t="shared" si="329"/>
        <v>0</v>
      </c>
      <c r="L897" s="21">
        <f t="shared" si="329"/>
        <v>0.1566</v>
      </c>
      <c r="M897" s="21">
        <f t="shared" si="329"/>
        <v>2.8611</v>
      </c>
      <c r="N897" s="21">
        <f t="shared" si="329"/>
        <v>0</v>
      </c>
      <c r="O897" s="22">
        <f t="shared" si="329"/>
        <v>32041.082499999997</v>
      </c>
    </row>
    <row r="898" spans="2:15" ht="12" customHeight="1">
      <c r="B898" s="36"/>
      <c r="C898" s="40" t="s">
        <v>97</v>
      </c>
      <c r="D898" s="21">
        <f aca="true" t="shared" si="330" ref="D898:O898">SUM(D709,D772,D835)</f>
        <v>28.7247</v>
      </c>
      <c r="E898" s="21">
        <f t="shared" si="330"/>
        <v>1111.9458</v>
      </c>
      <c r="F898" s="21">
        <f t="shared" si="330"/>
        <v>552.6554</v>
      </c>
      <c r="G898" s="21">
        <f t="shared" si="330"/>
        <v>526.8523</v>
      </c>
      <c r="H898" s="21">
        <f t="shared" si="330"/>
        <v>0</v>
      </c>
      <c r="I898" s="21">
        <f t="shared" si="330"/>
        <v>0</v>
      </c>
      <c r="J898" s="21">
        <f t="shared" si="330"/>
        <v>0</v>
      </c>
      <c r="K898" s="21">
        <f t="shared" si="330"/>
        <v>0</v>
      </c>
      <c r="L898" s="21">
        <f t="shared" si="330"/>
        <v>0</v>
      </c>
      <c r="M898" s="21">
        <f t="shared" si="330"/>
        <v>0</v>
      </c>
      <c r="N898" s="21">
        <f t="shared" si="330"/>
        <v>0</v>
      </c>
      <c r="O898" s="22">
        <f t="shared" si="330"/>
        <v>2220.1782000000003</v>
      </c>
    </row>
    <row r="899" spans="2:15" ht="12" customHeight="1">
      <c r="B899" s="36"/>
      <c r="C899" s="40" t="s">
        <v>59</v>
      </c>
      <c r="D899" s="21">
        <f aca="true" t="shared" si="331" ref="D899:O899">SUM(D710,D773,D836)</f>
        <v>276.9324</v>
      </c>
      <c r="E899" s="21">
        <f t="shared" si="331"/>
        <v>36.7722</v>
      </c>
      <c r="F899" s="21">
        <f t="shared" si="331"/>
        <v>0</v>
      </c>
      <c r="G899" s="21">
        <f t="shared" si="331"/>
        <v>0.5517</v>
      </c>
      <c r="H899" s="21">
        <f t="shared" si="331"/>
        <v>0</v>
      </c>
      <c r="I899" s="21">
        <f t="shared" si="331"/>
        <v>0</v>
      </c>
      <c r="J899" s="21">
        <f t="shared" si="331"/>
        <v>0</v>
      </c>
      <c r="K899" s="21">
        <f t="shared" si="331"/>
        <v>0</v>
      </c>
      <c r="L899" s="21">
        <f t="shared" si="331"/>
        <v>0.0699</v>
      </c>
      <c r="M899" s="21">
        <f t="shared" si="331"/>
        <v>0</v>
      </c>
      <c r="N899" s="21">
        <f t="shared" si="331"/>
        <v>0</v>
      </c>
      <c r="O899" s="22">
        <f t="shared" si="331"/>
        <v>314.3262</v>
      </c>
    </row>
    <row r="900" spans="2:15" ht="12" customHeight="1">
      <c r="B900" s="36"/>
      <c r="C900" s="40" t="s">
        <v>40</v>
      </c>
      <c r="D900" s="21">
        <f aca="true" t="shared" si="332" ref="D900:O900">SUM(D711,D774,D837)</f>
        <v>1276.2284</v>
      </c>
      <c r="E900" s="21">
        <f t="shared" si="332"/>
        <v>3584.963</v>
      </c>
      <c r="F900" s="21">
        <f t="shared" si="332"/>
        <v>23.695</v>
      </c>
      <c r="G900" s="21">
        <f t="shared" si="332"/>
        <v>0</v>
      </c>
      <c r="H900" s="21">
        <f t="shared" si="332"/>
        <v>0</v>
      </c>
      <c r="I900" s="21">
        <f t="shared" si="332"/>
        <v>0</v>
      </c>
      <c r="J900" s="21">
        <f t="shared" si="332"/>
        <v>454.4347</v>
      </c>
      <c r="K900" s="21">
        <f t="shared" si="332"/>
        <v>0</v>
      </c>
      <c r="L900" s="21">
        <f t="shared" si="332"/>
        <v>0</v>
      </c>
      <c r="M900" s="21">
        <f t="shared" si="332"/>
        <v>0</v>
      </c>
      <c r="N900" s="21">
        <f t="shared" si="332"/>
        <v>0</v>
      </c>
      <c r="O900" s="22">
        <f t="shared" si="332"/>
        <v>5339.3211</v>
      </c>
    </row>
    <row r="901" spans="2:15" ht="12" customHeight="1">
      <c r="B901" s="36"/>
      <c r="C901" s="40" t="s">
        <v>41</v>
      </c>
      <c r="D901" s="21">
        <f aca="true" t="shared" si="333" ref="D901:O901">SUM(D712,D775,D838)</f>
        <v>0</v>
      </c>
      <c r="E901" s="21">
        <f t="shared" si="333"/>
        <v>25.3495</v>
      </c>
      <c r="F901" s="21">
        <f t="shared" si="333"/>
        <v>94.1535</v>
      </c>
      <c r="G901" s="21">
        <f t="shared" si="333"/>
        <v>0</v>
      </c>
      <c r="H901" s="21">
        <f t="shared" si="333"/>
        <v>0</v>
      </c>
      <c r="I901" s="21">
        <f t="shared" si="333"/>
        <v>0</v>
      </c>
      <c r="J901" s="21">
        <f t="shared" si="333"/>
        <v>0</v>
      </c>
      <c r="K901" s="21">
        <f t="shared" si="333"/>
        <v>0</v>
      </c>
      <c r="L901" s="21">
        <f t="shared" si="333"/>
        <v>0</v>
      </c>
      <c r="M901" s="21">
        <f t="shared" si="333"/>
        <v>3.0697</v>
      </c>
      <c r="N901" s="21">
        <f t="shared" si="333"/>
        <v>0</v>
      </c>
      <c r="O901" s="22">
        <f t="shared" si="333"/>
        <v>122.57269999999998</v>
      </c>
    </row>
    <row r="902" spans="2:15" ht="12" customHeight="1">
      <c r="B902" s="36" t="s">
        <v>70</v>
      </c>
      <c r="C902" s="40" t="s">
        <v>71</v>
      </c>
      <c r="D902" s="21">
        <f aca="true" t="shared" si="334" ref="D902:O902">SUM(D713,D776,D839)</f>
        <v>8162.2124</v>
      </c>
      <c r="E902" s="21">
        <f t="shared" si="334"/>
        <v>25097.093999999997</v>
      </c>
      <c r="F902" s="21">
        <f t="shared" si="334"/>
        <v>8221.0007</v>
      </c>
      <c r="G902" s="21">
        <f t="shared" si="334"/>
        <v>12.3535</v>
      </c>
      <c r="H902" s="21">
        <f t="shared" si="334"/>
        <v>0</v>
      </c>
      <c r="I902" s="21">
        <f t="shared" si="334"/>
        <v>0</v>
      </c>
      <c r="J902" s="21">
        <f t="shared" si="334"/>
        <v>59.5542</v>
      </c>
      <c r="K902" s="21">
        <f t="shared" si="334"/>
        <v>0</v>
      </c>
      <c r="L902" s="21">
        <f t="shared" si="334"/>
        <v>0</v>
      </c>
      <c r="M902" s="21">
        <f t="shared" si="334"/>
        <v>0</v>
      </c>
      <c r="N902" s="21">
        <f t="shared" si="334"/>
        <v>0</v>
      </c>
      <c r="O902" s="22">
        <f t="shared" si="334"/>
        <v>41552.2148</v>
      </c>
    </row>
    <row r="903" spans="2:15" ht="12" customHeight="1">
      <c r="B903" s="36"/>
      <c r="C903" s="40" t="s">
        <v>72</v>
      </c>
      <c r="D903" s="21">
        <f aca="true" t="shared" si="335" ref="D903:O903">SUM(D714,D777,D840)</f>
        <v>32.1535</v>
      </c>
      <c r="E903" s="21">
        <f t="shared" si="335"/>
        <v>0</v>
      </c>
      <c r="F903" s="21">
        <f t="shared" si="335"/>
        <v>2.5794</v>
      </c>
      <c r="G903" s="21">
        <f t="shared" si="335"/>
        <v>0</v>
      </c>
      <c r="H903" s="21">
        <f t="shared" si="335"/>
        <v>0.939</v>
      </c>
      <c r="I903" s="21">
        <f t="shared" si="335"/>
        <v>0</v>
      </c>
      <c r="J903" s="21">
        <f t="shared" si="335"/>
        <v>0</v>
      </c>
      <c r="K903" s="21">
        <f t="shared" si="335"/>
        <v>0</v>
      </c>
      <c r="L903" s="21">
        <f t="shared" si="335"/>
        <v>0</v>
      </c>
      <c r="M903" s="21">
        <f t="shared" si="335"/>
        <v>0</v>
      </c>
      <c r="N903" s="21">
        <f t="shared" si="335"/>
        <v>0</v>
      </c>
      <c r="O903" s="22">
        <f t="shared" si="335"/>
        <v>35.6719</v>
      </c>
    </row>
    <row r="904" spans="2:15" ht="12" customHeight="1">
      <c r="B904" s="36"/>
      <c r="C904" s="40" t="s">
        <v>60</v>
      </c>
      <c r="D904" s="21">
        <f aca="true" t="shared" si="336" ref="D904:O904">SUM(D715,D778,D841)</f>
        <v>138185.87819999998</v>
      </c>
      <c r="E904" s="21">
        <f t="shared" si="336"/>
        <v>24000.123499999998</v>
      </c>
      <c r="F904" s="21">
        <f t="shared" si="336"/>
        <v>679.5971</v>
      </c>
      <c r="G904" s="21">
        <f t="shared" si="336"/>
        <v>55.4233</v>
      </c>
      <c r="H904" s="21">
        <f t="shared" si="336"/>
        <v>3.1391</v>
      </c>
      <c r="I904" s="21">
        <f t="shared" si="336"/>
        <v>0</v>
      </c>
      <c r="J904" s="21">
        <f t="shared" si="336"/>
        <v>287.0101</v>
      </c>
      <c r="K904" s="21">
        <f t="shared" si="336"/>
        <v>0</v>
      </c>
      <c r="L904" s="21">
        <f t="shared" si="336"/>
        <v>0</v>
      </c>
      <c r="M904" s="21">
        <f t="shared" si="336"/>
        <v>2587.8435</v>
      </c>
      <c r="N904" s="21">
        <f t="shared" si="336"/>
        <v>83.8099</v>
      </c>
      <c r="O904" s="22">
        <f t="shared" si="336"/>
        <v>165882.82469999997</v>
      </c>
    </row>
    <row r="905" spans="2:15" ht="12" customHeight="1">
      <c r="B905" s="36"/>
      <c r="C905" s="40" t="s">
        <v>98</v>
      </c>
      <c r="D905" s="21">
        <f aca="true" t="shared" si="337" ref="D905:O905">SUM(D716,D779,D842)</f>
        <v>143055.3481</v>
      </c>
      <c r="E905" s="21">
        <f t="shared" si="337"/>
        <v>67843.04550000001</v>
      </c>
      <c r="F905" s="21">
        <f t="shared" si="337"/>
        <v>112502.9367</v>
      </c>
      <c r="G905" s="21">
        <f t="shared" si="337"/>
        <v>0</v>
      </c>
      <c r="H905" s="21">
        <f t="shared" si="337"/>
        <v>0</v>
      </c>
      <c r="I905" s="21">
        <f t="shared" si="337"/>
        <v>0</v>
      </c>
      <c r="J905" s="21">
        <f t="shared" si="337"/>
        <v>0</v>
      </c>
      <c r="K905" s="21">
        <f t="shared" si="337"/>
        <v>0</v>
      </c>
      <c r="L905" s="21">
        <f t="shared" si="337"/>
        <v>0</v>
      </c>
      <c r="M905" s="21">
        <f t="shared" si="337"/>
        <v>278089.3511</v>
      </c>
      <c r="N905" s="21">
        <f t="shared" si="337"/>
        <v>22299.4639</v>
      </c>
      <c r="O905" s="22">
        <f t="shared" si="337"/>
        <v>623790.1453</v>
      </c>
    </row>
    <row r="906" spans="2:15" ht="12" customHeight="1">
      <c r="B906" s="36"/>
      <c r="C906" s="40" t="s">
        <v>42</v>
      </c>
      <c r="D906" s="21">
        <f aca="true" t="shared" si="338" ref="D906:O906">SUM(D717,D780,D843)</f>
        <v>29.4713</v>
      </c>
      <c r="E906" s="21">
        <f t="shared" si="338"/>
        <v>0.6753</v>
      </c>
      <c r="F906" s="21">
        <f t="shared" si="338"/>
        <v>184.3802</v>
      </c>
      <c r="G906" s="21">
        <f t="shared" si="338"/>
        <v>8.7922</v>
      </c>
      <c r="H906" s="21">
        <f t="shared" si="338"/>
        <v>0</v>
      </c>
      <c r="I906" s="21">
        <f t="shared" si="338"/>
        <v>0</v>
      </c>
      <c r="J906" s="21">
        <f t="shared" si="338"/>
        <v>0</v>
      </c>
      <c r="K906" s="21">
        <f t="shared" si="338"/>
        <v>0</v>
      </c>
      <c r="L906" s="21">
        <f t="shared" si="338"/>
        <v>0</v>
      </c>
      <c r="M906" s="21">
        <f t="shared" si="338"/>
        <v>0</v>
      </c>
      <c r="N906" s="21">
        <f t="shared" si="338"/>
        <v>0</v>
      </c>
      <c r="O906" s="22">
        <f t="shared" si="338"/>
        <v>223.31900000000002</v>
      </c>
    </row>
    <row r="907" spans="2:15" ht="12" customHeight="1">
      <c r="B907" s="36"/>
      <c r="C907" s="40" t="s">
        <v>43</v>
      </c>
      <c r="D907" s="21">
        <f aca="true" t="shared" si="339" ref="D907:O907">SUM(D718,D781,D844)</f>
        <v>44.4346</v>
      </c>
      <c r="E907" s="21">
        <f t="shared" si="339"/>
        <v>183.456</v>
      </c>
      <c r="F907" s="21">
        <f t="shared" si="339"/>
        <v>0</v>
      </c>
      <c r="G907" s="21">
        <f t="shared" si="339"/>
        <v>0</v>
      </c>
      <c r="H907" s="21">
        <f t="shared" si="339"/>
        <v>0</v>
      </c>
      <c r="I907" s="21">
        <f t="shared" si="339"/>
        <v>0</v>
      </c>
      <c r="J907" s="21">
        <f t="shared" si="339"/>
        <v>0</v>
      </c>
      <c r="K907" s="21">
        <f t="shared" si="339"/>
        <v>0</v>
      </c>
      <c r="L907" s="21">
        <f t="shared" si="339"/>
        <v>0</v>
      </c>
      <c r="M907" s="21">
        <f t="shared" si="339"/>
        <v>0</v>
      </c>
      <c r="N907" s="21">
        <f t="shared" si="339"/>
        <v>246.5596</v>
      </c>
      <c r="O907" s="22">
        <f t="shared" si="339"/>
        <v>474.4502</v>
      </c>
    </row>
    <row r="908" spans="2:15" ht="12" customHeight="1">
      <c r="B908" s="36" t="s">
        <v>73</v>
      </c>
      <c r="C908" s="40" t="s">
        <v>95</v>
      </c>
      <c r="D908" s="21">
        <f aca="true" t="shared" si="340" ref="D908:O908">SUM(D719,D782,D845)</f>
        <v>0</v>
      </c>
      <c r="E908" s="21">
        <f t="shared" si="340"/>
        <v>0</v>
      </c>
      <c r="F908" s="21">
        <f t="shared" si="340"/>
        <v>0</v>
      </c>
      <c r="G908" s="21">
        <f t="shared" si="340"/>
        <v>0</v>
      </c>
      <c r="H908" s="21">
        <f t="shared" si="340"/>
        <v>0</v>
      </c>
      <c r="I908" s="21">
        <f t="shared" si="340"/>
        <v>0</v>
      </c>
      <c r="J908" s="21">
        <f t="shared" si="340"/>
        <v>0</v>
      </c>
      <c r="K908" s="21">
        <f t="shared" si="340"/>
        <v>0</v>
      </c>
      <c r="L908" s="21">
        <f t="shared" si="340"/>
        <v>0</v>
      </c>
      <c r="M908" s="21">
        <f t="shared" si="340"/>
        <v>0</v>
      </c>
      <c r="N908" s="21">
        <f t="shared" si="340"/>
        <v>0</v>
      </c>
      <c r="O908" s="22">
        <f t="shared" si="340"/>
        <v>0</v>
      </c>
    </row>
    <row r="909" spans="2:15" ht="12" customHeight="1">
      <c r="B909" s="36"/>
      <c r="C909" s="40" t="s">
        <v>44</v>
      </c>
      <c r="D909" s="21">
        <f aca="true" t="shared" si="341" ref="D909:O909">SUM(D720,D783,D846)</f>
        <v>74365.92050000001</v>
      </c>
      <c r="E909" s="21">
        <f t="shared" si="341"/>
        <v>68832.42469999999</v>
      </c>
      <c r="F909" s="21">
        <f t="shared" si="341"/>
        <v>12009.0966</v>
      </c>
      <c r="G909" s="21">
        <f t="shared" si="341"/>
        <v>0.0177</v>
      </c>
      <c r="H909" s="21">
        <f t="shared" si="341"/>
        <v>0</v>
      </c>
      <c r="I909" s="21">
        <f t="shared" si="341"/>
        <v>0</v>
      </c>
      <c r="J909" s="21">
        <f t="shared" si="341"/>
        <v>22800.7793</v>
      </c>
      <c r="K909" s="21">
        <f t="shared" si="341"/>
        <v>0</v>
      </c>
      <c r="L909" s="21">
        <f t="shared" si="341"/>
        <v>0</v>
      </c>
      <c r="M909" s="21">
        <f t="shared" si="341"/>
        <v>25698.4512</v>
      </c>
      <c r="N909" s="21">
        <f t="shared" si="341"/>
        <v>10758.5436</v>
      </c>
      <c r="O909" s="22">
        <f t="shared" si="341"/>
        <v>214465.23359999998</v>
      </c>
    </row>
    <row r="910" spans="2:15" ht="12" customHeight="1">
      <c r="B910" s="36"/>
      <c r="C910" s="40" t="s">
        <v>61</v>
      </c>
      <c r="D910" s="21">
        <f aca="true" t="shared" si="342" ref="D910:O910">SUM(D721,D784,D847)</f>
        <v>272164.8415</v>
      </c>
      <c r="E910" s="21">
        <f t="shared" si="342"/>
        <v>153996.5471</v>
      </c>
      <c r="F910" s="21">
        <f t="shared" si="342"/>
        <v>22221.4559</v>
      </c>
      <c r="G910" s="21">
        <f t="shared" si="342"/>
        <v>106.6979</v>
      </c>
      <c r="H910" s="21">
        <f t="shared" si="342"/>
        <v>0</v>
      </c>
      <c r="I910" s="21">
        <f t="shared" si="342"/>
        <v>0</v>
      </c>
      <c r="J910" s="21">
        <f t="shared" si="342"/>
        <v>6420.4994</v>
      </c>
      <c r="K910" s="21">
        <f t="shared" si="342"/>
        <v>0</v>
      </c>
      <c r="L910" s="21">
        <f t="shared" si="342"/>
        <v>0</v>
      </c>
      <c r="M910" s="21">
        <f t="shared" si="342"/>
        <v>360.60380000000004</v>
      </c>
      <c r="N910" s="21">
        <f t="shared" si="342"/>
        <v>8627.2495</v>
      </c>
      <c r="O910" s="22">
        <f t="shared" si="342"/>
        <v>463897.8951</v>
      </c>
    </row>
    <row r="911" spans="2:15" ht="12" customHeight="1">
      <c r="B911" s="36"/>
      <c r="C911" s="40" t="s">
        <v>45</v>
      </c>
      <c r="D911" s="21">
        <f aca="true" t="shared" si="343" ref="D911:O911">SUM(D722,D785,D848)</f>
        <v>29007.7148</v>
      </c>
      <c r="E911" s="21">
        <f t="shared" si="343"/>
        <v>11347.653199999999</v>
      </c>
      <c r="F911" s="21">
        <f t="shared" si="343"/>
        <v>1228.4401</v>
      </c>
      <c r="G911" s="21">
        <f t="shared" si="343"/>
        <v>0</v>
      </c>
      <c r="H911" s="21">
        <f t="shared" si="343"/>
        <v>0</v>
      </c>
      <c r="I911" s="21">
        <f t="shared" si="343"/>
        <v>0</v>
      </c>
      <c r="J911" s="21">
        <f t="shared" si="343"/>
        <v>0</v>
      </c>
      <c r="K911" s="21">
        <f t="shared" si="343"/>
        <v>0</v>
      </c>
      <c r="L911" s="21">
        <f t="shared" si="343"/>
        <v>0</v>
      </c>
      <c r="M911" s="21">
        <f t="shared" si="343"/>
        <v>0</v>
      </c>
      <c r="N911" s="21">
        <f t="shared" si="343"/>
        <v>2268.188</v>
      </c>
      <c r="O911" s="22">
        <f t="shared" si="343"/>
        <v>43851.996100000004</v>
      </c>
    </row>
    <row r="912" spans="2:15" ht="12" customHeight="1">
      <c r="B912" s="36"/>
      <c r="C912" s="40" t="s">
        <v>46</v>
      </c>
      <c r="D912" s="21">
        <f aca="true" t="shared" si="344" ref="D912:O912">SUM(D723,D786,D849)</f>
        <v>1072.9423</v>
      </c>
      <c r="E912" s="21">
        <f t="shared" si="344"/>
        <v>441.8068</v>
      </c>
      <c r="F912" s="21">
        <f t="shared" si="344"/>
        <v>1.6049</v>
      </c>
      <c r="G912" s="21">
        <f t="shared" si="344"/>
        <v>37.8834</v>
      </c>
      <c r="H912" s="21">
        <f t="shared" si="344"/>
        <v>0</v>
      </c>
      <c r="I912" s="21">
        <f t="shared" si="344"/>
        <v>0</v>
      </c>
      <c r="J912" s="21">
        <f t="shared" si="344"/>
        <v>930.3432</v>
      </c>
      <c r="K912" s="21">
        <f t="shared" si="344"/>
        <v>0</v>
      </c>
      <c r="L912" s="21">
        <f t="shared" si="344"/>
        <v>0</v>
      </c>
      <c r="M912" s="21">
        <f t="shared" si="344"/>
        <v>0</v>
      </c>
      <c r="N912" s="21">
        <f t="shared" si="344"/>
        <v>471.6448</v>
      </c>
      <c r="O912" s="22">
        <f t="shared" si="344"/>
        <v>2956.2254000000003</v>
      </c>
    </row>
    <row r="913" spans="2:15" ht="12" customHeight="1">
      <c r="B913" s="36"/>
      <c r="C913" s="40" t="s">
        <v>74</v>
      </c>
      <c r="D913" s="21">
        <f aca="true" t="shared" si="345" ref="D913:O913">SUM(D724,D787,D850)</f>
        <v>2254.5909</v>
      </c>
      <c r="E913" s="21">
        <f t="shared" si="345"/>
        <v>0</v>
      </c>
      <c r="F913" s="21">
        <f t="shared" si="345"/>
        <v>0</v>
      </c>
      <c r="G913" s="21">
        <f t="shared" si="345"/>
        <v>0.0287</v>
      </c>
      <c r="H913" s="21">
        <f t="shared" si="345"/>
        <v>0</v>
      </c>
      <c r="I913" s="21">
        <f t="shared" si="345"/>
        <v>0</v>
      </c>
      <c r="J913" s="21">
        <f t="shared" si="345"/>
        <v>58.1017</v>
      </c>
      <c r="K913" s="21">
        <f t="shared" si="345"/>
        <v>0</v>
      </c>
      <c r="L913" s="21">
        <f t="shared" si="345"/>
        <v>0</v>
      </c>
      <c r="M913" s="21">
        <f t="shared" si="345"/>
        <v>66.9549</v>
      </c>
      <c r="N913" s="21">
        <f t="shared" si="345"/>
        <v>44.0511</v>
      </c>
      <c r="O913" s="22">
        <f t="shared" si="345"/>
        <v>2423.7273</v>
      </c>
    </row>
    <row r="914" spans="2:15" ht="12" customHeight="1">
      <c r="B914" s="36" t="s">
        <v>75</v>
      </c>
      <c r="C914" s="40" t="s">
        <v>76</v>
      </c>
      <c r="D914" s="21">
        <f aca="true" t="shared" si="346" ref="D914:O914">SUM(D725,D788,D851)</f>
        <v>1979.4162000000001</v>
      </c>
      <c r="E914" s="21">
        <f t="shared" si="346"/>
        <v>185.742</v>
      </c>
      <c r="F914" s="21">
        <f t="shared" si="346"/>
        <v>512.9721</v>
      </c>
      <c r="G914" s="21">
        <f t="shared" si="346"/>
        <v>0</v>
      </c>
      <c r="H914" s="21">
        <f t="shared" si="346"/>
        <v>89.9206</v>
      </c>
      <c r="I914" s="21">
        <f t="shared" si="346"/>
        <v>0</v>
      </c>
      <c r="J914" s="21">
        <f t="shared" si="346"/>
        <v>2.6641</v>
      </c>
      <c r="K914" s="21">
        <f t="shared" si="346"/>
        <v>0</v>
      </c>
      <c r="L914" s="21">
        <f t="shared" si="346"/>
        <v>0</v>
      </c>
      <c r="M914" s="21">
        <f t="shared" si="346"/>
        <v>315.6531</v>
      </c>
      <c r="N914" s="21">
        <f t="shared" si="346"/>
        <v>1002.8986000000001</v>
      </c>
      <c r="O914" s="22">
        <f t="shared" si="346"/>
        <v>4089.2667</v>
      </c>
    </row>
    <row r="915" spans="2:15" ht="12" customHeight="1">
      <c r="B915" s="36"/>
      <c r="C915" s="40" t="s">
        <v>77</v>
      </c>
      <c r="D915" s="21">
        <f aca="true" t="shared" si="347" ref="D915:O915">SUM(D726,D789,D852)</f>
        <v>0</v>
      </c>
      <c r="E915" s="21">
        <f t="shared" si="347"/>
        <v>52.8542</v>
      </c>
      <c r="F915" s="21">
        <f t="shared" si="347"/>
        <v>0</v>
      </c>
      <c r="G915" s="21">
        <f t="shared" si="347"/>
        <v>0</v>
      </c>
      <c r="H915" s="21">
        <f t="shared" si="347"/>
        <v>0</v>
      </c>
      <c r="I915" s="21">
        <f t="shared" si="347"/>
        <v>0</v>
      </c>
      <c r="J915" s="21">
        <f t="shared" si="347"/>
        <v>0</v>
      </c>
      <c r="K915" s="21">
        <f t="shared" si="347"/>
        <v>0</v>
      </c>
      <c r="L915" s="21">
        <f t="shared" si="347"/>
        <v>0</v>
      </c>
      <c r="M915" s="21">
        <f t="shared" si="347"/>
        <v>1.3739</v>
      </c>
      <c r="N915" s="21">
        <f t="shared" si="347"/>
        <v>148.678</v>
      </c>
      <c r="O915" s="22">
        <f t="shared" si="347"/>
        <v>202.90609999999998</v>
      </c>
    </row>
    <row r="916" spans="2:15" ht="12" customHeight="1">
      <c r="B916" s="36"/>
      <c r="C916" s="40" t="s">
        <v>78</v>
      </c>
      <c r="D916" s="21">
        <f aca="true" t="shared" si="348" ref="D916:O916">SUM(D727,D790,D853)</f>
        <v>0.3687</v>
      </c>
      <c r="E916" s="21">
        <f t="shared" si="348"/>
        <v>0</v>
      </c>
      <c r="F916" s="21">
        <f t="shared" si="348"/>
        <v>0</v>
      </c>
      <c r="G916" s="21">
        <f t="shared" si="348"/>
        <v>0</v>
      </c>
      <c r="H916" s="21">
        <f t="shared" si="348"/>
        <v>0</v>
      </c>
      <c r="I916" s="21">
        <f t="shared" si="348"/>
        <v>0</v>
      </c>
      <c r="J916" s="21">
        <f t="shared" si="348"/>
        <v>0</v>
      </c>
      <c r="K916" s="21">
        <f t="shared" si="348"/>
        <v>0</v>
      </c>
      <c r="L916" s="21">
        <f t="shared" si="348"/>
        <v>0</v>
      </c>
      <c r="M916" s="21">
        <f t="shared" si="348"/>
        <v>0</v>
      </c>
      <c r="N916" s="21">
        <f t="shared" si="348"/>
        <v>0</v>
      </c>
      <c r="O916" s="22">
        <f t="shared" si="348"/>
        <v>0.3687</v>
      </c>
    </row>
    <row r="917" spans="2:15" ht="12" customHeight="1">
      <c r="B917" s="36"/>
      <c r="C917" s="40" t="s">
        <v>47</v>
      </c>
      <c r="D917" s="21">
        <f aca="true" t="shared" si="349" ref="D917:O917">SUM(D728,D791,D854)</f>
        <v>312.8766</v>
      </c>
      <c r="E917" s="21">
        <f t="shared" si="349"/>
        <v>177.2316</v>
      </c>
      <c r="F917" s="21">
        <f t="shared" si="349"/>
        <v>0</v>
      </c>
      <c r="G917" s="21">
        <f t="shared" si="349"/>
        <v>5.8718</v>
      </c>
      <c r="H917" s="21">
        <f t="shared" si="349"/>
        <v>0</v>
      </c>
      <c r="I917" s="21">
        <f t="shared" si="349"/>
        <v>0</v>
      </c>
      <c r="J917" s="21">
        <f t="shared" si="349"/>
        <v>12.9811</v>
      </c>
      <c r="K917" s="21">
        <f t="shared" si="349"/>
        <v>0</v>
      </c>
      <c r="L917" s="21">
        <f t="shared" si="349"/>
        <v>0</v>
      </c>
      <c r="M917" s="21">
        <f t="shared" si="349"/>
        <v>0</v>
      </c>
      <c r="N917" s="21">
        <f t="shared" si="349"/>
        <v>0</v>
      </c>
      <c r="O917" s="22">
        <f t="shared" si="349"/>
        <v>508.9611</v>
      </c>
    </row>
    <row r="918" spans="2:15" ht="12" customHeight="1">
      <c r="B918" s="36"/>
      <c r="C918" s="40" t="s">
        <v>79</v>
      </c>
      <c r="D918" s="21">
        <f aca="true" t="shared" si="350" ref="D918:O918">SUM(D729,D792,D855)</f>
        <v>0</v>
      </c>
      <c r="E918" s="21">
        <f t="shared" si="350"/>
        <v>0</v>
      </c>
      <c r="F918" s="21">
        <f t="shared" si="350"/>
        <v>20.6383</v>
      </c>
      <c r="G918" s="21">
        <f t="shared" si="350"/>
        <v>0</v>
      </c>
      <c r="H918" s="21">
        <f t="shared" si="350"/>
        <v>0</v>
      </c>
      <c r="I918" s="21">
        <f t="shared" si="350"/>
        <v>0</v>
      </c>
      <c r="J918" s="21">
        <f t="shared" si="350"/>
        <v>0</v>
      </c>
      <c r="K918" s="21">
        <f t="shared" si="350"/>
        <v>0</v>
      </c>
      <c r="L918" s="21">
        <f t="shared" si="350"/>
        <v>0</v>
      </c>
      <c r="M918" s="21">
        <f t="shared" si="350"/>
        <v>0.0013</v>
      </c>
      <c r="N918" s="21">
        <f t="shared" si="350"/>
        <v>0</v>
      </c>
      <c r="O918" s="22">
        <f t="shared" si="350"/>
        <v>20.6396</v>
      </c>
    </row>
    <row r="919" spans="2:15" ht="12" customHeight="1">
      <c r="B919" s="36"/>
      <c r="C919" s="40" t="s">
        <v>48</v>
      </c>
      <c r="D919" s="21">
        <f aca="true" t="shared" si="351" ref="D919:O919">SUM(D730,D793,D856)</f>
        <v>25257.4742</v>
      </c>
      <c r="E919" s="21">
        <f t="shared" si="351"/>
        <v>747.8336</v>
      </c>
      <c r="F919" s="21">
        <f t="shared" si="351"/>
        <v>6446.1422</v>
      </c>
      <c r="G919" s="21">
        <f t="shared" si="351"/>
        <v>0</v>
      </c>
      <c r="H919" s="21">
        <f t="shared" si="351"/>
        <v>603.7252</v>
      </c>
      <c r="I919" s="21">
        <f t="shared" si="351"/>
        <v>0</v>
      </c>
      <c r="J919" s="21">
        <f t="shared" si="351"/>
        <v>0</v>
      </c>
      <c r="K919" s="21">
        <f t="shared" si="351"/>
        <v>0</v>
      </c>
      <c r="L919" s="21">
        <f t="shared" si="351"/>
        <v>0</v>
      </c>
      <c r="M919" s="21">
        <f t="shared" si="351"/>
        <v>5960.2824</v>
      </c>
      <c r="N919" s="21">
        <f t="shared" si="351"/>
        <v>1373.9084</v>
      </c>
      <c r="O919" s="22">
        <f t="shared" si="351"/>
        <v>40389.365999999995</v>
      </c>
    </row>
    <row r="920" spans="2:15" ht="12" customHeight="1">
      <c r="B920" s="36"/>
      <c r="C920" s="41" t="s">
        <v>62</v>
      </c>
      <c r="D920" s="21">
        <f aca="true" t="shared" si="352" ref="D920:O920">SUM(D731,D794,D857)</f>
        <v>8.3759</v>
      </c>
      <c r="E920" s="21">
        <f t="shared" si="352"/>
        <v>0</v>
      </c>
      <c r="F920" s="21">
        <f t="shared" si="352"/>
        <v>181.6665</v>
      </c>
      <c r="G920" s="21">
        <f t="shared" si="352"/>
        <v>0</v>
      </c>
      <c r="H920" s="21">
        <f t="shared" si="352"/>
        <v>0</v>
      </c>
      <c r="I920" s="21">
        <f t="shared" si="352"/>
        <v>0</v>
      </c>
      <c r="J920" s="21">
        <f t="shared" si="352"/>
        <v>0</v>
      </c>
      <c r="K920" s="21">
        <f t="shared" si="352"/>
        <v>0</v>
      </c>
      <c r="L920" s="21">
        <f t="shared" si="352"/>
        <v>0</v>
      </c>
      <c r="M920" s="21">
        <f t="shared" si="352"/>
        <v>0</v>
      </c>
      <c r="N920" s="21">
        <f t="shared" si="352"/>
        <v>0</v>
      </c>
      <c r="O920" s="22">
        <f t="shared" si="352"/>
        <v>190.04240000000001</v>
      </c>
    </row>
    <row r="921" spans="2:15" ht="12" customHeight="1">
      <c r="B921" s="38"/>
      <c r="C921" s="42" t="s">
        <v>69</v>
      </c>
      <c r="D921" s="23">
        <f aca="true" t="shared" si="353" ref="D921:O921">SUM(D732,D795,D858)</f>
        <v>720149.852</v>
      </c>
      <c r="E921" s="23">
        <f t="shared" si="353"/>
        <v>363904.0955</v>
      </c>
      <c r="F921" s="23">
        <f t="shared" si="353"/>
        <v>167849.6168</v>
      </c>
      <c r="G921" s="23">
        <f t="shared" si="353"/>
        <v>886.6340000000001</v>
      </c>
      <c r="H921" s="23">
        <f t="shared" si="353"/>
        <v>714.3474</v>
      </c>
      <c r="I921" s="23">
        <f t="shared" si="353"/>
        <v>50.1533</v>
      </c>
      <c r="J921" s="23">
        <f t="shared" si="353"/>
        <v>31026.3678</v>
      </c>
      <c r="K921" s="23">
        <f t="shared" si="353"/>
        <v>0</v>
      </c>
      <c r="L921" s="23">
        <f t="shared" si="353"/>
        <v>0.22649999999999998</v>
      </c>
      <c r="M921" s="23">
        <f t="shared" si="353"/>
        <v>313086.44600000005</v>
      </c>
      <c r="N921" s="23">
        <f t="shared" si="353"/>
        <v>47324.9954</v>
      </c>
      <c r="O921" s="24">
        <f t="shared" si="353"/>
        <v>1644992.7347</v>
      </c>
    </row>
    <row r="922" spans="2:15" ht="12" customHeight="1">
      <c r="B922" s="34"/>
      <c r="C922" s="43" t="s">
        <v>49</v>
      </c>
      <c r="D922" s="21">
        <f aca="true" t="shared" si="354" ref="D922:O922">SUM(D733,D796,D859)</f>
        <v>0</v>
      </c>
      <c r="E922" s="21">
        <f t="shared" si="354"/>
        <v>0</v>
      </c>
      <c r="F922" s="21">
        <f t="shared" si="354"/>
        <v>0</v>
      </c>
      <c r="G922" s="21">
        <f t="shared" si="354"/>
        <v>0</v>
      </c>
      <c r="H922" s="21">
        <f t="shared" si="354"/>
        <v>0</v>
      </c>
      <c r="I922" s="21">
        <f t="shared" si="354"/>
        <v>0</v>
      </c>
      <c r="J922" s="21">
        <f t="shared" si="354"/>
        <v>0</v>
      </c>
      <c r="K922" s="21">
        <f t="shared" si="354"/>
        <v>0</v>
      </c>
      <c r="L922" s="21">
        <f t="shared" si="354"/>
        <v>0</v>
      </c>
      <c r="M922" s="21">
        <f t="shared" si="354"/>
        <v>0</v>
      </c>
      <c r="N922" s="21">
        <f t="shared" si="354"/>
        <v>0</v>
      </c>
      <c r="O922" s="22">
        <f t="shared" si="354"/>
        <v>0</v>
      </c>
    </row>
    <row r="923" spans="2:15" ht="12" customHeight="1">
      <c r="B923" s="36"/>
      <c r="C923" s="40" t="s">
        <v>50</v>
      </c>
      <c r="D923" s="21">
        <f aca="true" t="shared" si="355" ref="D923:O923">SUM(D734,D797,D860)</f>
        <v>0</v>
      </c>
      <c r="E923" s="21">
        <f t="shared" si="355"/>
        <v>0</v>
      </c>
      <c r="F923" s="21">
        <f t="shared" si="355"/>
        <v>0</v>
      </c>
      <c r="G923" s="21">
        <f t="shared" si="355"/>
        <v>0.158</v>
      </c>
      <c r="H923" s="21">
        <f t="shared" si="355"/>
        <v>0</v>
      </c>
      <c r="I923" s="21">
        <f t="shared" si="355"/>
        <v>0</v>
      </c>
      <c r="J923" s="21">
        <f t="shared" si="355"/>
        <v>0</v>
      </c>
      <c r="K923" s="21">
        <f t="shared" si="355"/>
        <v>0</v>
      </c>
      <c r="L923" s="21">
        <f t="shared" si="355"/>
        <v>0</v>
      </c>
      <c r="M923" s="21">
        <f t="shared" si="355"/>
        <v>0</v>
      </c>
      <c r="N923" s="21">
        <f t="shared" si="355"/>
        <v>0</v>
      </c>
      <c r="O923" s="22">
        <f t="shared" si="355"/>
        <v>0.158</v>
      </c>
    </row>
    <row r="924" spans="2:15" ht="12" customHeight="1">
      <c r="B924" s="36"/>
      <c r="C924" s="40" t="s">
        <v>51</v>
      </c>
      <c r="D924" s="21">
        <f aca="true" t="shared" si="356" ref="D924:O924">SUM(D735,D798,D861)</f>
        <v>0</v>
      </c>
      <c r="E924" s="21">
        <f t="shared" si="356"/>
        <v>0</v>
      </c>
      <c r="F924" s="21">
        <f t="shared" si="356"/>
        <v>0</v>
      </c>
      <c r="G924" s="21">
        <f t="shared" si="356"/>
        <v>0</v>
      </c>
      <c r="H924" s="21">
        <f t="shared" si="356"/>
        <v>0.7338</v>
      </c>
      <c r="I924" s="21">
        <f t="shared" si="356"/>
        <v>0</v>
      </c>
      <c r="J924" s="21">
        <f t="shared" si="356"/>
        <v>0</v>
      </c>
      <c r="K924" s="21">
        <f t="shared" si="356"/>
        <v>0</v>
      </c>
      <c r="L924" s="21">
        <f t="shared" si="356"/>
        <v>0</v>
      </c>
      <c r="M924" s="21">
        <f t="shared" si="356"/>
        <v>0</v>
      </c>
      <c r="N924" s="21">
        <f t="shared" si="356"/>
        <v>0</v>
      </c>
      <c r="O924" s="22">
        <f t="shared" si="356"/>
        <v>0.7338</v>
      </c>
    </row>
    <row r="925" spans="2:15" ht="12" customHeight="1">
      <c r="B925" s="36" t="s">
        <v>80</v>
      </c>
      <c r="C925" s="40" t="s">
        <v>81</v>
      </c>
      <c r="D925" s="21">
        <f aca="true" t="shared" si="357" ref="D925:O925">SUM(D736,D799,D862)</f>
        <v>240.135</v>
      </c>
      <c r="E925" s="21">
        <f t="shared" si="357"/>
        <v>232.2687</v>
      </c>
      <c r="F925" s="21">
        <f t="shared" si="357"/>
        <v>0</v>
      </c>
      <c r="G925" s="21">
        <f t="shared" si="357"/>
        <v>2.756</v>
      </c>
      <c r="H925" s="21">
        <f t="shared" si="357"/>
        <v>41.7074</v>
      </c>
      <c r="I925" s="21">
        <f t="shared" si="357"/>
        <v>2062.0324</v>
      </c>
      <c r="J925" s="21">
        <f t="shared" si="357"/>
        <v>0</v>
      </c>
      <c r="K925" s="21">
        <f t="shared" si="357"/>
        <v>0</v>
      </c>
      <c r="L925" s="21">
        <f t="shared" si="357"/>
        <v>0</v>
      </c>
      <c r="M925" s="21">
        <f t="shared" si="357"/>
        <v>58.7884</v>
      </c>
      <c r="N925" s="21">
        <f t="shared" si="357"/>
        <v>0</v>
      </c>
      <c r="O925" s="22">
        <f t="shared" si="357"/>
        <v>2637.6879</v>
      </c>
    </row>
    <row r="926" spans="2:15" ht="12" customHeight="1">
      <c r="B926" s="36"/>
      <c r="C926" s="40" t="s">
        <v>52</v>
      </c>
      <c r="D926" s="21">
        <f aca="true" t="shared" si="358" ref="D926:O926">SUM(D737,D800,D863)</f>
        <v>0</v>
      </c>
      <c r="E926" s="21">
        <f t="shared" si="358"/>
        <v>0</v>
      </c>
      <c r="F926" s="21">
        <f t="shared" si="358"/>
        <v>0</v>
      </c>
      <c r="G926" s="21">
        <f t="shared" si="358"/>
        <v>330.4529</v>
      </c>
      <c r="H926" s="21">
        <f t="shared" si="358"/>
        <v>114.3866</v>
      </c>
      <c r="I926" s="21">
        <f t="shared" si="358"/>
        <v>0</v>
      </c>
      <c r="J926" s="21">
        <f t="shared" si="358"/>
        <v>0</v>
      </c>
      <c r="K926" s="21">
        <f t="shared" si="358"/>
        <v>0</v>
      </c>
      <c r="L926" s="21">
        <f t="shared" si="358"/>
        <v>0</v>
      </c>
      <c r="M926" s="21">
        <f t="shared" si="358"/>
        <v>1644.4584</v>
      </c>
      <c r="N926" s="21">
        <f t="shared" si="358"/>
        <v>0</v>
      </c>
      <c r="O926" s="22">
        <f t="shared" si="358"/>
        <v>2089.2979</v>
      </c>
    </row>
    <row r="927" spans="2:15" ht="12" customHeight="1">
      <c r="B927" s="36"/>
      <c r="C927" s="40" t="s">
        <v>53</v>
      </c>
      <c r="D927" s="21">
        <f aca="true" t="shared" si="359" ref="D927:O927">SUM(D738,D801,D864)</f>
        <v>0</v>
      </c>
      <c r="E927" s="21">
        <f t="shared" si="359"/>
        <v>0</v>
      </c>
      <c r="F927" s="21">
        <f t="shared" si="359"/>
        <v>0</v>
      </c>
      <c r="G927" s="21">
        <f t="shared" si="359"/>
        <v>2.5593</v>
      </c>
      <c r="H927" s="21">
        <f t="shared" si="359"/>
        <v>0</v>
      </c>
      <c r="I927" s="21">
        <f t="shared" si="359"/>
        <v>0</v>
      </c>
      <c r="J927" s="21">
        <f t="shared" si="359"/>
        <v>126.6434</v>
      </c>
      <c r="K927" s="21">
        <f t="shared" si="359"/>
        <v>0</v>
      </c>
      <c r="L927" s="21">
        <f t="shared" si="359"/>
        <v>0</v>
      </c>
      <c r="M927" s="21">
        <f t="shared" si="359"/>
        <v>0</v>
      </c>
      <c r="N927" s="21">
        <f t="shared" si="359"/>
        <v>0</v>
      </c>
      <c r="O927" s="22">
        <f t="shared" si="359"/>
        <v>129.2027</v>
      </c>
    </row>
    <row r="928" spans="2:15" ht="12" customHeight="1">
      <c r="B928" s="36"/>
      <c r="C928" s="40" t="s">
        <v>54</v>
      </c>
      <c r="D928" s="21">
        <f aca="true" t="shared" si="360" ref="D928:O928">SUM(D739,D802,D865)</f>
        <v>2.664</v>
      </c>
      <c r="E928" s="21">
        <f t="shared" si="360"/>
        <v>0</v>
      </c>
      <c r="F928" s="21">
        <f t="shared" si="360"/>
        <v>0</v>
      </c>
      <c r="G928" s="21">
        <f t="shared" si="360"/>
        <v>0</v>
      </c>
      <c r="H928" s="21">
        <f t="shared" si="360"/>
        <v>2.7163</v>
      </c>
      <c r="I928" s="21">
        <f t="shared" si="360"/>
        <v>0</v>
      </c>
      <c r="J928" s="21">
        <f t="shared" si="360"/>
        <v>0</v>
      </c>
      <c r="K928" s="21">
        <f t="shared" si="360"/>
        <v>0</v>
      </c>
      <c r="L928" s="21">
        <f t="shared" si="360"/>
        <v>0</v>
      </c>
      <c r="M928" s="21">
        <f t="shared" si="360"/>
        <v>0.07</v>
      </c>
      <c r="N928" s="21">
        <f t="shared" si="360"/>
        <v>0</v>
      </c>
      <c r="O928" s="22">
        <f t="shared" si="360"/>
        <v>5.4503</v>
      </c>
    </row>
    <row r="929" spans="2:15" ht="12" customHeight="1">
      <c r="B929" s="36"/>
      <c r="C929" s="40" t="s">
        <v>55</v>
      </c>
      <c r="D929" s="21">
        <f aca="true" t="shared" si="361" ref="D929:O929">SUM(D740,D803,D866)</f>
        <v>801.2257</v>
      </c>
      <c r="E929" s="21">
        <f t="shared" si="361"/>
        <v>0</v>
      </c>
      <c r="F929" s="21">
        <f t="shared" si="361"/>
        <v>1423.9786</v>
      </c>
      <c r="G929" s="21">
        <f t="shared" si="361"/>
        <v>0</v>
      </c>
      <c r="H929" s="21">
        <f t="shared" si="361"/>
        <v>0</v>
      </c>
      <c r="I929" s="21">
        <f t="shared" si="361"/>
        <v>0</v>
      </c>
      <c r="J929" s="21">
        <f t="shared" si="361"/>
        <v>0</v>
      </c>
      <c r="K929" s="21">
        <f t="shared" si="361"/>
        <v>0</v>
      </c>
      <c r="L929" s="21">
        <f t="shared" si="361"/>
        <v>0</v>
      </c>
      <c r="M929" s="21">
        <f t="shared" si="361"/>
        <v>4763.4553</v>
      </c>
      <c r="N929" s="21">
        <f t="shared" si="361"/>
        <v>0</v>
      </c>
      <c r="O929" s="22">
        <f t="shared" si="361"/>
        <v>6988.659599999999</v>
      </c>
    </row>
    <row r="930" spans="2:15" ht="12" customHeight="1">
      <c r="B930" s="36" t="s">
        <v>82</v>
      </c>
      <c r="C930" s="40" t="s">
        <v>56</v>
      </c>
      <c r="D930" s="21">
        <f aca="true" t="shared" si="362" ref="D930:O930">SUM(D741,D804,D867)</f>
        <v>9584.025099999999</v>
      </c>
      <c r="E930" s="21">
        <f t="shared" si="362"/>
        <v>0</v>
      </c>
      <c r="F930" s="21">
        <f t="shared" si="362"/>
        <v>0</v>
      </c>
      <c r="G930" s="21">
        <f t="shared" si="362"/>
        <v>0</v>
      </c>
      <c r="H930" s="21">
        <f t="shared" si="362"/>
        <v>0</v>
      </c>
      <c r="I930" s="21">
        <f t="shared" si="362"/>
        <v>0</v>
      </c>
      <c r="J930" s="21">
        <f t="shared" si="362"/>
        <v>0</v>
      </c>
      <c r="K930" s="21">
        <f t="shared" si="362"/>
        <v>0</v>
      </c>
      <c r="L930" s="21">
        <f t="shared" si="362"/>
        <v>0</v>
      </c>
      <c r="M930" s="21">
        <f t="shared" si="362"/>
        <v>0</v>
      </c>
      <c r="N930" s="21">
        <f t="shared" si="362"/>
        <v>0</v>
      </c>
      <c r="O930" s="22">
        <f t="shared" si="362"/>
        <v>9584.025099999999</v>
      </c>
    </row>
    <row r="931" spans="2:15" ht="12" customHeight="1">
      <c r="B931" s="36"/>
      <c r="C931" s="40" t="s">
        <v>63</v>
      </c>
      <c r="D931" s="21">
        <f aca="true" t="shared" si="363" ref="D931:O931">SUM(D742,D805,D868)</f>
        <v>0</v>
      </c>
      <c r="E931" s="21">
        <f t="shared" si="363"/>
        <v>0</v>
      </c>
      <c r="F931" s="21">
        <f t="shared" si="363"/>
        <v>0</v>
      </c>
      <c r="G931" s="21">
        <f t="shared" si="363"/>
        <v>0</v>
      </c>
      <c r="H931" s="21">
        <f t="shared" si="363"/>
        <v>0.4622</v>
      </c>
      <c r="I931" s="21">
        <f t="shared" si="363"/>
        <v>0</v>
      </c>
      <c r="J931" s="21">
        <f t="shared" si="363"/>
        <v>0</v>
      </c>
      <c r="K931" s="21">
        <f t="shared" si="363"/>
        <v>0</v>
      </c>
      <c r="L931" s="21">
        <f t="shared" si="363"/>
        <v>0</v>
      </c>
      <c r="M931" s="21">
        <f t="shared" si="363"/>
        <v>17.6654</v>
      </c>
      <c r="N931" s="21">
        <f t="shared" si="363"/>
        <v>0</v>
      </c>
      <c r="O931" s="22">
        <f t="shared" si="363"/>
        <v>18.1276</v>
      </c>
    </row>
    <row r="932" spans="2:15" ht="12" customHeight="1">
      <c r="B932" s="36"/>
      <c r="C932" s="40" t="s">
        <v>64</v>
      </c>
      <c r="D932" s="21">
        <f aca="true" t="shared" si="364" ref="D932:O932">SUM(D743,D806,D869)</f>
        <v>3.2304</v>
      </c>
      <c r="E932" s="21">
        <f t="shared" si="364"/>
        <v>0</v>
      </c>
      <c r="F932" s="21">
        <f t="shared" si="364"/>
        <v>0</v>
      </c>
      <c r="G932" s="21">
        <f t="shared" si="364"/>
        <v>0</v>
      </c>
      <c r="H932" s="21">
        <f t="shared" si="364"/>
        <v>0</v>
      </c>
      <c r="I932" s="21">
        <f t="shared" si="364"/>
        <v>0</v>
      </c>
      <c r="J932" s="21">
        <f t="shared" si="364"/>
        <v>0</v>
      </c>
      <c r="K932" s="21">
        <f t="shared" si="364"/>
        <v>0</v>
      </c>
      <c r="L932" s="21">
        <f t="shared" si="364"/>
        <v>0</v>
      </c>
      <c r="M932" s="21">
        <f t="shared" si="364"/>
        <v>0</v>
      </c>
      <c r="N932" s="21">
        <f t="shared" si="364"/>
        <v>0</v>
      </c>
      <c r="O932" s="22">
        <f t="shared" si="364"/>
        <v>3.2304</v>
      </c>
    </row>
    <row r="933" spans="2:15" ht="12" customHeight="1">
      <c r="B933" s="36"/>
      <c r="C933" s="40" t="s">
        <v>65</v>
      </c>
      <c r="D933" s="21">
        <f aca="true" t="shared" si="365" ref="D933:O933">SUM(D744,D807,D870)</f>
        <v>0</v>
      </c>
      <c r="E933" s="21">
        <f t="shared" si="365"/>
        <v>0</v>
      </c>
      <c r="F933" s="21">
        <f t="shared" si="365"/>
        <v>0</v>
      </c>
      <c r="G933" s="21">
        <f t="shared" si="365"/>
        <v>0</v>
      </c>
      <c r="H933" s="21">
        <f t="shared" si="365"/>
        <v>37.1194</v>
      </c>
      <c r="I933" s="21">
        <f t="shared" si="365"/>
        <v>0</v>
      </c>
      <c r="J933" s="21">
        <f t="shared" si="365"/>
        <v>0</v>
      </c>
      <c r="K933" s="21">
        <f t="shared" si="365"/>
        <v>0</v>
      </c>
      <c r="L933" s="21">
        <f t="shared" si="365"/>
        <v>0</v>
      </c>
      <c r="M933" s="21">
        <f t="shared" si="365"/>
        <v>0</v>
      </c>
      <c r="N933" s="21">
        <f t="shared" si="365"/>
        <v>0</v>
      </c>
      <c r="O933" s="22">
        <f t="shared" si="365"/>
        <v>37.1194</v>
      </c>
    </row>
    <row r="934" spans="2:15" ht="12" customHeight="1">
      <c r="B934" s="36"/>
      <c r="C934" s="40" t="s">
        <v>66</v>
      </c>
      <c r="D934" s="21">
        <f aca="true" t="shared" si="366" ref="D934:O934">SUM(D745,D808,D871)</f>
        <v>0</v>
      </c>
      <c r="E934" s="21">
        <f t="shared" si="366"/>
        <v>0</v>
      </c>
      <c r="F934" s="21">
        <f t="shared" si="366"/>
        <v>0</v>
      </c>
      <c r="G934" s="21">
        <f t="shared" si="366"/>
        <v>0</v>
      </c>
      <c r="H934" s="21">
        <f t="shared" si="366"/>
        <v>0</v>
      </c>
      <c r="I934" s="21">
        <f t="shared" si="366"/>
        <v>0</v>
      </c>
      <c r="J934" s="21">
        <f t="shared" si="366"/>
        <v>0</v>
      </c>
      <c r="K934" s="21">
        <f t="shared" si="366"/>
        <v>0</v>
      </c>
      <c r="L934" s="21">
        <f t="shared" si="366"/>
        <v>0</v>
      </c>
      <c r="M934" s="21">
        <f t="shared" si="366"/>
        <v>0</v>
      </c>
      <c r="N934" s="21">
        <f t="shared" si="366"/>
        <v>0</v>
      </c>
      <c r="O934" s="22">
        <f t="shared" si="366"/>
        <v>0</v>
      </c>
    </row>
    <row r="935" spans="2:15" ht="12" customHeight="1">
      <c r="B935" s="36" t="s">
        <v>83</v>
      </c>
      <c r="C935" s="40" t="s">
        <v>57</v>
      </c>
      <c r="D935" s="21">
        <f aca="true" t="shared" si="367" ref="D935:O935">SUM(D746,D809,D872)</f>
        <v>0</v>
      </c>
      <c r="E935" s="21">
        <f t="shared" si="367"/>
        <v>0</v>
      </c>
      <c r="F935" s="21">
        <f t="shared" si="367"/>
        <v>0</v>
      </c>
      <c r="G935" s="21">
        <f t="shared" si="367"/>
        <v>0</v>
      </c>
      <c r="H935" s="21">
        <f t="shared" si="367"/>
        <v>0</v>
      </c>
      <c r="I935" s="21">
        <f t="shared" si="367"/>
        <v>0</v>
      </c>
      <c r="J935" s="21">
        <f t="shared" si="367"/>
        <v>0</v>
      </c>
      <c r="K935" s="21">
        <f t="shared" si="367"/>
        <v>0</v>
      </c>
      <c r="L935" s="21">
        <f t="shared" si="367"/>
        <v>0</v>
      </c>
      <c r="M935" s="21">
        <f t="shared" si="367"/>
        <v>0</v>
      </c>
      <c r="N935" s="21">
        <f t="shared" si="367"/>
        <v>0</v>
      </c>
      <c r="O935" s="22">
        <f t="shared" si="367"/>
        <v>0</v>
      </c>
    </row>
    <row r="936" spans="2:15" ht="12" customHeight="1">
      <c r="B936" s="36"/>
      <c r="C936" s="40" t="s">
        <v>96</v>
      </c>
      <c r="D936" s="21">
        <f aca="true" t="shared" si="368" ref="D936:O936">SUM(D747,D810,D873)</f>
        <v>0</v>
      </c>
      <c r="E936" s="21">
        <f t="shared" si="368"/>
        <v>0</v>
      </c>
      <c r="F936" s="21">
        <f t="shared" si="368"/>
        <v>17.7875</v>
      </c>
      <c r="G936" s="21">
        <f t="shared" si="368"/>
        <v>0</v>
      </c>
      <c r="H936" s="21">
        <f t="shared" si="368"/>
        <v>0</v>
      </c>
      <c r="I936" s="21">
        <f t="shared" si="368"/>
        <v>0</v>
      </c>
      <c r="J936" s="21">
        <f t="shared" si="368"/>
        <v>0</v>
      </c>
      <c r="K936" s="21">
        <f t="shared" si="368"/>
        <v>0</v>
      </c>
      <c r="L936" s="21">
        <f t="shared" si="368"/>
        <v>0</v>
      </c>
      <c r="M936" s="21">
        <f t="shared" si="368"/>
        <v>0</v>
      </c>
      <c r="N936" s="21">
        <f t="shared" si="368"/>
        <v>0</v>
      </c>
      <c r="O936" s="22">
        <f t="shared" si="368"/>
        <v>17.7875</v>
      </c>
    </row>
    <row r="937" spans="2:15" ht="12" customHeight="1">
      <c r="B937" s="36"/>
      <c r="C937" s="41" t="s">
        <v>58</v>
      </c>
      <c r="D937" s="25">
        <f aca="true" t="shared" si="369" ref="D937:O937">SUM(D748,D811,D874)</f>
        <v>0</v>
      </c>
      <c r="E937" s="25">
        <f t="shared" si="369"/>
        <v>0</v>
      </c>
      <c r="F937" s="25">
        <f t="shared" si="369"/>
        <v>0</v>
      </c>
      <c r="G937" s="25">
        <f t="shared" si="369"/>
        <v>16.189</v>
      </c>
      <c r="H937" s="25">
        <f t="shared" si="369"/>
        <v>165.1281</v>
      </c>
      <c r="I937" s="25">
        <f t="shared" si="369"/>
        <v>0</v>
      </c>
      <c r="J937" s="25">
        <f t="shared" si="369"/>
        <v>0</v>
      </c>
      <c r="K937" s="25">
        <f t="shared" si="369"/>
        <v>0</v>
      </c>
      <c r="L937" s="25">
        <f t="shared" si="369"/>
        <v>0</v>
      </c>
      <c r="M937" s="25">
        <f t="shared" si="369"/>
        <v>0</v>
      </c>
      <c r="N937" s="25">
        <f t="shared" si="369"/>
        <v>0</v>
      </c>
      <c r="O937" s="26">
        <f t="shared" si="369"/>
        <v>181.31709999999998</v>
      </c>
    </row>
    <row r="938" spans="2:15" ht="12" customHeight="1">
      <c r="B938" s="38"/>
      <c r="C938" s="44" t="s">
        <v>69</v>
      </c>
      <c r="D938" s="25">
        <f aca="true" t="shared" si="370" ref="D938:O938">SUM(D749,D812,D875)</f>
        <v>10631.280200000001</v>
      </c>
      <c r="E938" s="25">
        <f t="shared" si="370"/>
        <v>232.2687</v>
      </c>
      <c r="F938" s="25">
        <f t="shared" si="370"/>
        <v>1441.7660999999998</v>
      </c>
      <c r="G938" s="25">
        <f t="shared" si="370"/>
        <v>352.1152</v>
      </c>
      <c r="H938" s="25">
        <f t="shared" si="370"/>
        <v>362.25379999999996</v>
      </c>
      <c r="I938" s="25">
        <f t="shared" si="370"/>
        <v>2062.0324</v>
      </c>
      <c r="J938" s="25">
        <f t="shared" si="370"/>
        <v>126.6434</v>
      </c>
      <c r="K938" s="25">
        <f t="shared" si="370"/>
        <v>0</v>
      </c>
      <c r="L938" s="25">
        <f t="shared" si="370"/>
        <v>0</v>
      </c>
      <c r="M938" s="25">
        <f t="shared" si="370"/>
        <v>6484.4375</v>
      </c>
      <c r="N938" s="25">
        <f t="shared" si="370"/>
        <v>0</v>
      </c>
      <c r="O938" s="26">
        <f t="shared" si="370"/>
        <v>21692.797300000002</v>
      </c>
    </row>
    <row r="939" spans="2:15" ht="12" customHeight="1">
      <c r="B939" s="36"/>
      <c r="C939" s="37" t="s">
        <v>84</v>
      </c>
      <c r="D939" s="19">
        <f aca="true" t="shared" si="371" ref="D939:O939">SUM(D750,D813,D876)</f>
        <v>23780.1747</v>
      </c>
      <c r="E939" s="19">
        <f t="shared" si="371"/>
        <v>9450.8127</v>
      </c>
      <c r="F939" s="19">
        <f t="shared" si="371"/>
        <v>744.5767000000001</v>
      </c>
      <c r="G939" s="19">
        <f t="shared" si="371"/>
        <v>63.8177</v>
      </c>
      <c r="H939" s="19">
        <f t="shared" si="371"/>
        <v>1.5393000000000001</v>
      </c>
      <c r="I939" s="19">
        <f t="shared" si="371"/>
        <v>0.0675</v>
      </c>
      <c r="J939" s="19">
        <f t="shared" si="371"/>
        <v>232.4967</v>
      </c>
      <c r="K939" s="19">
        <f t="shared" si="371"/>
        <v>0</v>
      </c>
      <c r="L939" s="19">
        <f t="shared" si="371"/>
        <v>0</v>
      </c>
      <c r="M939" s="19">
        <f t="shared" si="371"/>
        <v>3.1959</v>
      </c>
      <c r="N939" s="19">
        <f t="shared" si="371"/>
        <v>110.0717</v>
      </c>
      <c r="O939" s="20">
        <f t="shared" si="371"/>
        <v>34386.7529</v>
      </c>
    </row>
    <row r="940" spans="2:15" ht="12" customHeight="1">
      <c r="B940" s="36" t="s">
        <v>85</v>
      </c>
      <c r="C940" s="37" t="s">
        <v>86</v>
      </c>
      <c r="D940" s="21">
        <f aca="true" t="shared" si="372" ref="D940:O940">SUM(D751,D814,D877)</f>
        <v>87394.8239</v>
      </c>
      <c r="E940" s="21">
        <f t="shared" si="372"/>
        <v>4011.2356</v>
      </c>
      <c r="F940" s="21">
        <f t="shared" si="372"/>
        <v>0</v>
      </c>
      <c r="G940" s="21">
        <f t="shared" si="372"/>
        <v>0</v>
      </c>
      <c r="H940" s="21">
        <f t="shared" si="372"/>
        <v>615.016</v>
      </c>
      <c r="I940" s="21">
        <f t="shared" si="372"/>
        <v>0</v>
      </c>
      <c r="J940" s="21">
        <f t="shared" si="372"/>
        <v>0</v>
      </c>
      <c r="K940" s="21">
        <f t="shared" si="372"/>
        <v>0</v>
      </c>
      <c r="L940" s="21">
        <f t="shared" si="372"/>
        <v>0</v>
      </c>
      <c r="M940" s="21">
        <f t="shared" si="372"/>
        <v>8346.3848</v>
      </c>
      <c r="N940" s="21">
        <f t="shared" si="372"/>
        <v>0</v>
      </c>
      <c r="O940" s="22">
        <f t="shared" si="372"/>
        <v>100367.4603</v>
      </c>
    </row>
    <row r="941" spans="2:15" ht="12" customHeight="1">
      <c r="B941" s="36"/>
      <c r="C941" s="37" t="s">
        <v>87</v>
      </c>
      <c r="D941" s="21">
        <f aca="true" t="shared" si="373" ref="D941:O941">SUM(D752,D815,D878)</f>
        <v>17561.6292</v>
      </c>
      <c r="E941" s="21">
        <f t="shared" si="373"/>
        <v>12785.1933</v>
      </c>
      <c r="F941" s="21">
        <f t="shared" si="373"/>
        <v>0</v>
      </c>
      <c r="G941" s="21">
        <f t="shared" si="373"/>
        <v>0</v>
      </c>
      <c r="H941" s="21">
        <f t="shared" si="373"/>
        <v>0</v>
      </c>
      <c r="I941" s="21">
        <f t="shared" si="373"/>
        <v>0</v>
      </c>
      <c r="J941" s="21">
        <f t="shared" si="373"/>
        <v>0</v>
      </c>
      <c r="K941" s="21">
        <f t="shared" si="373"/>
        <v>0</v>
      </c>
      <c r="L941" s="21">
        <f t="shared" si="373"/>
        <v>0</v>
      </c>
      <c r="M941" s="21">
        <f t="shared" si="373"/>
        <v>0</v>
      </c>
      <c r="N941" s="21">
        <f t="shared" si="373"/>
        <v>0</v>
      </c>
      <c r="O941" s="22">
        <f t="shared" si="373"/>
        <v>30346.822500000002</v>
      </c>
    </row>
    <row r="942" spans="2:15" ht="12" customHeight="1">
      <c r="B942" s="36" t="s">
        <v>88</v>
      </c>
      <c r="C942" s="37" t="s">
        <v>89</v>
      </c>
      <c r="D942" s="21">
        <f aca="true" t="shared" si="374" ref="D942:O942">SUM(D753,D816,D879)</f>
        <v>7.6236</v>
      </c>
      <c r="E942" s="21">
        <f t="shared" si="374"/>
        <v>133.3537</v>
      </c>
      <c r="F942" s="21">
        <f t="shared" si="374"/>
        <v>0</v>
      </c>
      <c r="G942" s="21">
        <f t="shared" si="374"/>
        <v>0</v>
      </c>
      <c r="H942" s="21">
        <f t="shared" si="374"/>
        <v>0.6864</v>
      </c>
      <c r="I942" s="21">
        <f t="shared" si="374"/>
        <v>0</v>
      </c>
      <c r="J942" s="21">
        <f t="shared" si="374"/>
        <v>0.045</v>
      </c>
      <c r="K942" s="21">
        <f t="shared" si="374"/>
        <v>0</v>
      </c>
      <c r="L942" s="21">
        <f t="shared" si="374"/>
        <v>0</v>
      </c>
      <c r="M942" s="21">
        <f t="shared" si="374"/>
        <v>0</v>
      </c>
      <c r="N942" s="21">
        <f t="shared" si="374"/>
        <v>0</v>
      </c>
      <c r="O942" s="22">
        <f t="shared" si="374"/>
        <v>141.70870000000002</v>
      </c>
    </row>
    <row r="943" spans="2:15" ht="12" customHeight="1">
      <c r="B943" s="36"/>
      <c r="C943" s="37" t="s">
        <v>90</v>
      </c>
      <c r="D943" s="21">
        <f aca="true" t="shared" si="375" ref="D943:O943">SUM(D754,D817,D880)</f>
        <v>15351.6828</v>
      </c>
      <c r="E943" s="21">
        <f t="shared" si="375"/>
        <v>1770.814</v>
      </c>
      <c r="F943" s="21">
        <f t="shared" si="375"/>
        <v>939</v>
      </c>
      <c r="G943" s="21">
        <f t="shared" si="375"/>
        <v>0</v>
      </c>
      <c r="H943" s="21">
        <f t="shared" si="375"/>
        <v>0</v>
      </c>
      <c r="I943" s="21">
        <f t="shared" si="375"/>
        <v>0</v>
      </c>
      <c r="J943" s="21">
        <f t="shared" si="375"/>
        <v>0</v>
      </c>
      <c r="K943" s="21">
        <f t="shared" si="375"/>
        <v>0</v>
      </c>
      <c r="L943" s="21">
        <f t="shared" si="375"/>
        <v>0</v>
      </c>
      <c r="M943" s="21">
        <f t="shared" si="375"/>
        <v>325.858</v>
      </c>
      <c r="N943" s="21">
        <f t="shared" si="375"/>
        <v>880</v>
      </c>
      <c r="O943" s="22">
        <f t="shared" si="375"/>
        <v>19267.3548</v>
      </c>
    </row>
    <row r="944" spans="2:15" ht="12" customHeight="1">
      <c r="B944" s="36" t="s">
        <v>75</v>
      </c>
      <c r="C944" s="37" t="s">
        <v>91</v>
      </c>
      <c r="D944" s="21">
        <f aca="true" t="shared" si="376" ref="D944:O944">SUM(D755,D818,D881)</f>
        <v>0</v>
      </c>
      <c r="E944" s="21">
        <f t="shared" si="376"/>
        <v>602.878</v>
      </c>
      <c r="F944" s="21">
        <f t="shared" si="376"/>
        <v>0</v>
      </c>
      <c r="G944" s="21">
        <f t="shared" si="376"/>
        <v>0</v>
      </c>
      <c r="H944" s="21">
        <f t="shared" si="376"/>
        <v>0</v>
      </c>
      <c r="I944" s="21">
        <f t="shared" si="376"/>
        <v>0</v>
      </c>
      <c r="J944" s="21">
        <f t="shared" si="376"/>
        <v>0</v>
      </c>
      <c r="K944" s="21">
        <f t="shared" si="376"/>
        <v>0</v>
      </c>
      <c r="L944" s="21">
        <f t="shared" si="376"/>
        <v>0</v>
      </c>
      <c r="M944" s="21">
        <f t="shared" si="376"/>
        <v>0</v>
      </c>
      <c r="N944" s="21">
        <f t="shared" si="376"/>
        <v>0</v>
      </c>
      <c r="O944" s="22">
        <f t="shared" si="376"/>
        <v>602.878</v>
      </c>
    </row>
    <row r="945" spans="2:15" ht="12" customHeight="1">
      <c r="B945" s="36"/>
      <c r="C945" s="45" t="s">
        <v>92</v>
      </c>
      <c r="D945" s="25">
        <f aca="true" t="shared" si="377" ref="D945:O945">SUM(D756,D819,D882)</f>
        <v>18.645799999999998</v>
      </c>
      <c r="E945" s="25">
        <f t="shared" si="377"/>
        <v>143.0342</v>
      </c>
      <c r="F945" s="25">
        <f t="shared" si="377"/>
        <v>142.65210000000002</v>
      </c>
      <c r="G945" s="25">
        <f t="shared" si="377"/>
        <v>8.381</v>
      </c>
      <c r="H945" s="25">
        <f t="shared" si="377"/>
        <v>0</v>
      </c>
      <c r="I945" s="25">
        <f t="shared" si="377"/>
        <v>0</v>
      </c>
      <c r="J945" s="25">
        <f t="shared" si="377"/>
        <v>0</v>
      </c>
      <c r="K945" s="25">
        <f t="shared" si="377"/>
        <v>0</v>
      </c>
      <c r="L945" s="25">
        <f t="shared" si="377"/>
        <v>0</v>
      </c>
      <c r="M945" s="25">
        <f t="shared" si="377"/>
        <v>17.4184</v>
      </c>
      <c r="N945" s="25">
        <f t="shared" si="377"/>
        <v>0</v>
      </c>
      <c r="O945" s="26">
        <f t="shared" si="377"/>
        <v>330.1315</v>
      </c>
    </row>
    <row r="946" spans="2:15" ht="12" customHeight="1">
      <c r="B946" s="38"/>
      <c r="C946" s="44" t="s">
        <v>69</v>
      </c>
      <c r="D946" s="23">
        <f aca="true" t="shared" si="378" ref="D946:O946">SUM(D757,D820,D883)</f>
        <v>144114.58000000002</v>
      </c>
      <c r="E946" s="23">
        <f t="shared" si="378"/>
        <v>28897.321500000002</v>
      </c>
      <c r="F946" s="23">
        <f t="shared" si="378"/>
        <v>1826.2287999999999</v>
      </c>
      <c r="G946" s="23">
        <f t="shared" si="378"/>
        <v>72.1987</v>
      </c>
      <c r="H946" s="23">
        <f t="shared" si="378"/>
        <v>617.2417</v>
      </c>
      <c r="I946" s="23">
        <f t="shared" si="378"/>
        <v>0.0675</v>
      </c>
      <c r="J946" s="23">
        <f t="shared" si="378"/>
        <v>232.5417</v>
      </c>
      <c r="K946" s="23">
        <f t="shared" si="378"/>
        <v>0</v>
      </c>
      <c r="L946" s="23">
        <f t="shared" si="378"/>
        <v>0</v>
      </c>
      <c r="M946" s="23">
        <f t="shared" si="378"/>
        <v>8692.857100000001</v>
      </c>
      <c r="N946" s="23">
        <f t="shared" si="378"/>
        <v>990.0717</v>
      </c>
      <c r="O946" s="24">
        <f t="shared" si="378"/>
        <v>185443.10869999998</v>
      </c>
    </row>
    <row r="947" spans="2:15" ht="12" customHeight="1">
      <c r="B947" s="56" t="s">
        <v>93</v>
      </c>
      <c r="C947" s="57"/>
      <c r="D947" s="27">
        <f aca="true" t="shared" si="379" ref="D947:O947">SUM(D758,D821,D884)</f>
        <v>1101281.3059999999</v>
      </c>
      <c r="E947" s="27">
        <f t="shared" si="379"/>
        <v>397547.8697</v>
      </c>
      <c r="F947" s="27">
        <f t="shared" si="379"/>
        <v>171117.6117</v>
      </c>
      <c r="G947" s="27">
        <f t="shared" si="379"/>
        <v>1310.9479000000001</v>
      </c>
      <c r="H947" s="27">
        <f t="shared" si="379"/>
        <v>1693.8428999999999</v>
      </c>
      <c r="I947" s="28">
        <f t="shared" si="379"/>
        <v>2112.2532</v>
      </c>
      <c r="J947" s="27">
        <f t="shared" si="379"/>
        <v>61724.7726</v>
      </c>
      <c r="K947" s="27">
        <f t="shared" si="379"/>
        <v>0</v>
      </c>
      <c r="L947" s="27">
        <f t="shared" si="379"/>
        <v>0.22649999999999998</v>
      </c>
      <c r="M947" s="27">
        <f t="shared" si="379"/>
        <v>376841.97140000004</v>
      </c>
      <c r="N947" s="27">
        <f t="shared" si="379"/>
        <v>48315.0671</v>
      </c>
      <c r="O947" s="29">
        <f t="shared" si="379"/>
        <v>2161945.869</v>
      </c>
    </row>
    <row r="948" ht="12" customHeight="1"/>
    <row r="949" spans="2:59" ht="13.5" customHeight="1">
      <c r="B949" s="12"/>
      <c r="C949" s="13" t="s">
        <v>15</v>
      </c>
      <c r="D949" s="46" t="s">
        <v>31</v>
      </c>
      <c r="E949" s="47"/>
      <c r="H949" s="3"/>
      <c r="BF949" s="6"/>
      <c r="BG949" s="3"/>
    </row>
    <row r="950" spans="3:59" ht="13.5" customHeight="1">
      <c r="C950" s="8"/>
      <c r="O950" s="7" t="str">
        <f>$O$5</f>
        <v>(３日間調査　単位：トン）</v>
      </c>
      <c r="BG950" s="3"/>
    </row>
    <row r="951" spans="2:15" s="11" customFormat="1" ht="15.75" customHeight="1">
      <c r="B951" s="9"/>
      <c r="C951" s="10" t="s">
        <v>6</v>
      </c>
      <c r="D951" s="48" t="s">
        <v>10</v>
      </c>
      <c r="E951" s="48" t="s">
        <v>1</v>
      </c>
      <c r="F951" s="48" t="s">
        <v>5</v>
      </c>
      <c r="G951" s="48" t="s">
        <v>2</v>
      </c>
      <c r="H951" s="54" t="s">
        <v>8</v>
      </c>
      <c r="I951" s="50" t="s">
        <v>3</v>
      </c>
      <c r="J951" s="50" t="s">
        <v>4</v>
      </c>
      <c r="K951" s="55" t="s">
        <v>9</v>
      </c>
      <c r="L951" s="50" t="s">
        <v>11</v>
      </c>
      <c r="M951" s="50" t="s">
        <v>12</v>
      </c>
      <c r="N951" s="50" t="s">
        <v>13</v>
      </c>
      <c r="O951" s="52" t="s">
        <v>14</v>
      </c>
    </row>
    <row r="952" spans="2:15" s="11" customFormat="1" ht="15.75" customHeight="1">
      <c r="B952" s="32" t="s">
        <v>7</v>
      </c>
      <c r="C952" s="33"/>
      <c r="D952" s="49"/>
      <c r="E952" s="49"/>
      <c r="F952" s="49"/>
      <c r="G952" s="49"/>
      <c r="H952" s="49"/>
      <c r="I952" s="51"/>
      <c r="J952" s="51"/>
      <c r="K952" s="51"/>
      <c r="L952" s="51"/>
      <c r="M952" s="51"/>
      <c r="N952" s="51"/>
      <c r="O952" s="53"/>
    </row>
    <row r="953" spans="2:15" ht="12" customHeight="1">
      <c r="B953" s="34"/>
      <c r="C953" s="35" t="s">
        <v>34</v>
      </c>
      <c r="D953" s="19">
        <v>0</v>
      </c>
      <c r="E953" s="19">
        <v>0</v>
      </c>
      <c r="F953" s="19">
        <v>0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0</v>
      </c>
      <c r="O953" s="20">
        <f aca="true" t="shared" si="380" ref="O953:O958">SUM(D953:N953)</f>
        <v>0</v>
      </c>
    </row>
    <row r="954" spans="2:15" ht="12" customHeight="1">
      <c r="B954" s="36" t="s">
        <v>67</v>
      </c>
      <c r="C954" s="37" t="s">
        <v>35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2">
        <f t="shared" si="380"/>
        <v>0</v>
      </c>
    </row>
    <row r="955" spans="2:15" ht="12" customHeight="1">
      <c r="B955" s="36"/>
      <c r="C955" s="37" t="s">
        <v>36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2">
        <f t="shared" si="380"/>
        <v>0</v>
      </c>
    </row>
    <row r="956" spans="2:15" ht="12" customHeight="1">
      <c r="B956" s="36"/>
      <c r="C956" s="37" t="s">
        <v>94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2">
        <f t="shared" si="380"/>
        <v>0</v>
      </c>
    </row>
    <row r="957" spans="2:15" ht="12" customHeight="1">
      <c r="B957" s="36"/>
      <c r="C957" s="37" t="s">
        <v>37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2">
        <f t="shared" si="380"/>
        <v>0</v>
      </c>
    </row>
    <row r="958" spans="2:15" ht="12" customHeight="1">
      <c r="B958" s="36" t="s">
        <v>68</v>
      </c>
      <c r="C958" s="37" t="s">
        <v>38</v>
      </c>
      <c r="D958" s="21">
        <v>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2">
        <f t="shared" si="380"/>
        <v>0</v>
      </c>
    </row>
    <row r="959" spans="2:15" ht="12" customHeight="1">
      <c r="B959" s="38"/>
      <c r="C959" s="39" t="s">
        <v>69</v>
      </c>
      <c r="D959" s="23">
        <f aca="true" t="shared" si="381" ref="D959:O959">SUM(D953:D958)</f>
        <v>0</v>
      </c>
      <c r="E959" s="23">
        <f t="shared" si="381"/>
        <v>0</v>
      </c>
      <c r="F959" s="23">
        <f t="shared" si="381"/>
        <v>0</v>
      </c>
      <c r="G959" s="23">
        <f t="shared" si="381"/>
        <v>0</v>
      </c>
      <c r="H959" s="23">
        <f t="shared" si="381"/>
        <v>0</v>
      </c>
      <c r="I959" s="23">
        <f t="shared" si="381"/>
        <v>0</v>
      </c>
      <c r="J959" s="23">
        <f t="shared" si="381"/>
        <v>0</v>
      </c>
      <c r="K959" s="23">
        <f t="shared" si="381"/>
        <v>0</v>
      </c>
      <c r="L959" s="23">
        <f t="shared" si="381"/>
        <v>0</v>
      </c>
      <c r="M959" s="23">
        <f t="shared" si="381"/>
        <v>0</v>
      </c>
      <c r="N959" s="23">
        <f t="shared" si="381"/>
        <v>0</v>
      </c>
      <c r="O959" s="24">
        <f t="shared" si="381"/>
        <v>0</v>
      </c>
    </row>
    <row r="960" spans="2:15" ht="12" customHeight="1">
      <c r="B960" s="36"/>
      <c r="C960" s="40" t="s">
        <v>39</v>
      </c>
      <c r="D960" s="21">
        <v>1.4665</v>
      </c>
      <c r="E960" s="21">
        <v>12.0853</v>
      </c>
      <c r="F960" s="21">
        <v>2.2858</v>
      </c>
      <c r="G960" s="21">
        <v>177.5267</v>
      </c>
      <c r="H960" s="21">
        <v>76.8126</v>
      </c>
      <c r="I960" s="21">
        <v>0</v>
      </c>
      <c r="J960" s="21">
        <v>0</v>
      </c>
      <c r="K960" s="21">
        <v>0</v>
      </c>
      <c r="L960" s="21">
        <v>0</v>
      </c>
      <c r="M960" s="21">
        <v>36.9717</v>
      </c>
      <c r="N960" s="21">
        <v>0</v>
      </c>
      <c r="O960" s="22">
        <f aca="true" t="shared" si="382" ref="O960:O983">SUM(D960:N960)</f>
        <v>307.14860000000004</v>
      </c>
    </row>
    <row r="961" spans="2:15" ht="12" customHeight="1">
      <c r="B961" s="36"/>
      <c r="C961" s="40" t="s">
        <v>97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2">
        <f t="shared" si="382"/>
        <v>0</v>
      </c>
    </row>
    <row r="962" spans="2:15" ht="12" customHeight="1">
      <c r="B962" s="36"/>
      <c r="C962" s="40" t="s">
        <v>59</v>
      </c>
      <c r="D962" s="21">
        <v>0.5806</v>
      </c>
      <c r="E962" s="21">
        <v>0.0594</v>
      </c>
      <c r="F962" s="21">
        <v>0.1815</v>
      </c>
      <c r="G962" s="21">
        <v>0.4904</v>
      </c>
      <c r="H962" s="21">
        <v>0.6527</v>
      </c>
      <c r="I962" s="21">
        <v>0</v>
      </c>
      <c r="J962" s="21">
        <v>0</v>
      </c>
      <c r="K962" s="21">
        <v>0</v>
      </c>
      <c r="L962" s="21">
        <v>0</v>
      </c>
      <c r="M962" s="21">
        <v>0.0288</v>
      </c>
      <c r="N962" s="21">
        <v>0</v>
      </c>
      <c r="O962" s="22">
        <f t="shared" si="382"/>
        <v>1.9933999999999998</v>
      </c>
    </row>
    <row r="963" spans="2:15" ht="12" customHeight="1">
      <c r="B963" s="36"/>
      <c r="C963" s="40" t="s">
        <v>40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2">
        <f t="shared" si="382"/>
        <v>0</v>
      </c>
    </row>
    <row r="964" spans="2:15" ht="12" customHeight="1">
      <c r="B964" s="36"/>
      <c r="C964" s="40" t="s">
        <v>41</v>
      </c>
      <c r="D964" s="21">
        <v>4.5096</v>
      </c>
      <c r="E964" s="21">
        <v>0</v>
      </c>
      <c r="F964" s="21">
        <v>0</v>
      </c>
      <c r="G964" s="21">
        <v>3.0853</v>
      </c>
      <c r="H964" s="21">
        <v>0.1806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2">
        <f t="shared" si="382"/>
        <v>7.7755</v>
      </c>
    </row>
    <row r="965" spans="2:15" ht="12" customHeight="1">
      <c r="B965" s="36" t="s">
        <v>70</v>
      </c>
      <c r="C965" s="40" t="s">
        <v>71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0.0254</v>
      </c>
      <c r="N965" s="21">
        <v>0</v>
      </c>
      <c r="O965" s="22">
        <f t="shared" si="382"/>
        <v>0.0254</v>
      </c>
    </row>
    <row r="966" spans="2:15" ht="12" customHeight="1">
      <c r="B966" s="36"/>
      <c r="C966" s="40" t="s">
        <v>72</v>
      </c>
      <c r="D966" s="21">
        <v>175.4114</v>
      </c>
      <c r="E966" s="21">
        <v>1.0924</v>
      </c>
      <c r="F966" s="21">
        <v>0</v>
      </c>
      <c r="G966" s="21">
        <v>0</v>
      </c>
      <c r="H966" s="21">
        <v>0.9688</v>
      </c>
      <c r="I966" s="21">
        <v>0</v>
      </c>
      <c r="J966" s="21">
        <v>0</v>
      </c>
      <c r="K966" s="21">
        <v>0</v>
      </c>
      <c r="L966" s="21">
        <v>0</v>
      </c>
      <c r="M966" s="21">
        <v>4.4048</v>
      </c>
      <c r="N966" s="21">
        <v>0</v>
      </c>
      <c r="O966" s="22">
        <f t="shared" si="382"/>
        <v>181.87739999999997</v>
      </c>
    </row>
    <row r="967" spans="1:15" ht="12" customHeight="1">
      <c r="A967" s="18"/>
      <c r="B967" s="36"/>
      <c r="C967" s="40" t="s">
        <v>60</v>
      </c>
      <c r="D967" s="21">
        <v>3.5642</v>
      </c>
      <c r="E967" s="21">
        <v>22.5143</v>
      </c>
      <c r="F967" s="21">
        <v>6.183</v>
      </c>
      <c r="G967" s="21">
        <v>25.1522</v>
      </c>
      <c r="H967" s="21">
        <v>4.4222</v>
      </c>
      <c r="I967" s="21">
        <v>0</v>
      </c>
      <c r="J967" s="21">
        <v>0</v>
      </c>
      <c r="K967" s="21">
        <v>0</v>
      </c>
      <c r="L967" s="21">
        <v>0.0023</v>
      </c>
      <c r="M967" s="21">
        <v>47.8807</v>
      </c>
      <c r="N967" s="21">
        <v>0</v>
      </c>
      <c r="O967" s="22">
        <f t="shared" si="382"/>
        <v>109.71889999999999</v>
      </c>
    </row>
    <row r="968" spans="2:15" ht="12" customHeight="1">
      <c r="B968" s="36"/>
      <c r="C968" s="40" t="s">
        <v>98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2">
        <f t="shared" si="382"/>
        <v>0</v>
      </c>
    </row>
    <row r="969" spans="2:15" ht="12" customHeight="1">
      <c r="B969" s="36"/>
      <c r="C969" s="40" t="s">
        <v>42</v>
      </c>
      <c r="D969" s="21">
        <v>85.4705</v>
      </c>
      <c r="E969" s="21">
        <v>0.0959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0.717</v>
      </c>
      <c r="N969" s="21">
        <v>0</v>
      </c>
      <c r="O969" s="22">
        <f t="shared" si="382"/>
        <v>86.2834</v>
      </c>
    </row>
    <row r="970" spans="2:15" ht="12" customHeight="1">
      <c r="B970" s="36"/>
      <c r="C970" s="40" t="s">
        <v>43</v>
      </c>
      <c r="D970" s="21">
        <v>3.0793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2">
        <f t="shared" si="382"/>
        <v>3.0793</v>
      </c>
    </row>
    <row r="971" spans="2:15" ht="12" customHeight="1">
      <c r="B971" s="36" t="s">
        <v>73</v>
      </c>
      <c r="C971" s="40" t="s">
        <v>95</v>
      </c>
      <c r="D971" s="21">
        <v>0</v>
      </c>
      <c r="E971" s="21">
        <v>0</v>
      </c>
      <c r="F971" s="21">
        <v>0</v>
      </c>
      <c r="G971" s="21">
        <v>0.012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2">
        <f t="shared" si="382"/>
        <v>0.012</v>
      </c>
    </row>
    <row r="972" spans="2:15" ht="12" customHeight="1">
      <c r="B972" s="36"/>
      <c r="C972" s="40" t="s">
        <v>44</v>
      </c>
      <c r="D972" s="21">
        <v>10.7428</v>
      </c>
      <c r="E972" s="21">
        <v>0</v>
      </c>
      <c r="F972" s="21">
        <v>0</v>
      </c>
      <c r="G972" s="21">
        <v>0</v>
      </c>
      <c r="H972" s="21">
        <v>1.7112</v>
      </c>
      <c r="I972" s="21">
        <v>0</v>
      </c>
      <c r="J972" s="21">
        <v>0</v>
      </c>
      <c r="K972" s="21">
        <v>0</v>
      </c>
      <c r="L972" s="21">
        <v>0</v>
      </c>
      <c r="M972" s="21">
        <v>0.0767</v>
      </c>
      <c r="N972" s="21">
        <v>0</v>
      </c>
      <c r="O972" s="22">
        <f t="shared" si="382"/>
        <v>12.530700000000001</v>
      </c>
    </row>
    <row r="973" spans="2:15" ht="12" customHeight="1">
      <c r="B973" s="36"/>
      <c r="C973" s="40" t="s">
        <v>61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2">
        <f t="shared" si="382"/>
        <v>0</v>
      </c>
    </row>
    <row r="974" spans="2:15" ht="12" customHeight="1">
      <c r="B974" s="36"/>
      <c r="C974" s="40" t="s">
        <v>45</v>
      </c>
      <c r="D974" s="21">
        <v>238.8717</v>
      </c>
      <c r="E974" s="21">
        <v>1.2681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45.9115</v>
      </c>
      <c r="O974" s="22">
        <f t="shared" si="382"/>
        <v>286.0513</v>
      </c>
    </row>
    <row r="975" spans="2:15" ht="12" customHeight="1">
      <c r="B975" s="36"/>
      <c r="C975" s="40" t="s">
        <v>46</v>
      </c>
      <c r="D975" s="21">
        <v>4.0039</v>
      </c>
      <c r="E975" s="21">
        <v>0.2024</v>
      </c>
      <c r="F975" s="21">
        <v>0</v>
      </c>
      <c r="G975" s="21">
        <v>0</v>
      </c>
      <c r="H975" s="21">
        <v>0</v>
      </c>
      <c r="I975" s="21">
        <v>0</v>
      </c>
      <c r="J975" s="21">
        <v>0.3001</v>
      </c>
      <c r="K975" s="21">
        <v>0</v>
      </c>
      <c r="L975" s="21">
        <v>0</v>
      </c>
      <c r="M975" s="21">
        <v>1.4995</v>
      </c>
      <c r="N975" s="21">
        <v>0</v>
      </c>
      <c r="O975" s="22">
        <f t="shared" si="382"/>
        <v>6.0059</v>
      </c>
    </row>
    <row r="976" spans="2:15" ht="12" customHeight="1">
      <c r="B976" s="36"/>
      <c r="C976" s="40" t="s">
        <v>74</v>
      </c>
      <c r="D976" s="21">
        <v>13.71</v>
      </c>
      <c r="E976" s="21">
        <v>0.5041</v>
      </c>
      <c r="F976" s="21">
        <v>0</v>
      </c>
      <c r="G976" s="21">
        <v>0.6222</v>
      </c>
      <c r="H976" s="21">
        <v>4.629</v>
      </c>
      <c r="I976" s="21">
        <v>0</v>
      </c>
      <c r="J976" s="21">
        <v>0.7552</v>
      </c>
      <c r="K976" s="21">
        <v>0</v>
      </c>
      <c r="L976" s="21">
        <v>0</v>
      </c>
      <c r="M976" s="21">
        <v>0.6391</v>
      </c>
      <c r="N976" s="21">
        <v>0</v>
      </c>
      <c r="O976" s="22">
        <f t="shared" si="382"/>
        <v>20.859599999999997</v>
      </c>
    </row>
    <row r="977" spans="1:15" ht="12" customHeight="1">
      <c r="A977" s="18"/>
      <c r="B977" s="36" t="s">
        <v>75</v>
      </c>
      <c r="C977" s="40" t="s">
        <v>76</v>
      </c>
      <c r="D977" s="21">
        <v>26.5435</v>
      </c>
      <c r="E977" s="21">
        <v>0.8449</v>
      </c>
      <c r="F977" s="21">
        <v>0</v>
      </c>
      <c r="G977" s="21">
        <v>0.0028</v>
      </c>
      <c r="H977" s="21">
        <v>0.0667</v>
      </c>
      <c r="I977" s="21">
        <v>0</v>
      </c>
      <c r="J977" s="21">
        <v>1.1516</v>
      </c>
      <c r="K977" s="21">
        <v>0</v>
      </c>
      <c r="L977" s="21">
        <v>0.0149</v>
      </c>
      <c r="M977" s="21">
        <v>2.2727</v>
      </c>
      <c r="N977" s="21">
        <v>0</v>
      </c>
      <c r="O977" s="22">
        <f t="shared" si="382"/>
        <v>30.897100000000002</v>
      </c>
    </row>
    <row r="978" spans="2:15" ht="12" customHeight="1">
      <c r="B978" s="36"/>
      <c r="C978" s="40" t="s">
        <v>77</v>
      </c>
      <c r="D978" s="21">
        <v>3.5835</v>
      </c>
      <c r="E978" s="21">
        <v>13.4097</v>
      </c>
      <c r="F978" s="21">
        <v>0</v>
      </c>
      <c r="G978" s="21">
        <v>0.4873</v>
      </c>
      <c r="H978" s="21">
        <v>1.8</v>
      </c>
      <c r="I978" s="21">
        <v>0</v>
      </c>
      <c r="J978" s="21">
        <v>0</v>
      </c>
      <c r="K978" s="21">
        <v>0</v>
      </c>
      <c r="L978" s="21">
        <v>0</v>
      </c>
      <c r="M978" s="21">
        <v>37.6371</v>
      </c>
      <c r="N978" s="21">
        <v>0</v>
      </c>
      <c r="O978" s="22">
        <f t="shared" si="382"/>
        <v>56.9176</v>
      </c>
    </row>
    <row r="979" spans="2:15" ht="12" customHeight="1">
      <c r="B979" s="36"/>
      <c r="C979" s="40" t="s">
        <v>78</v>
      </c>
      <c r="D979" s="21">
        <v>184.8725</v>
      </c>
      <c r="E979" s="21">
        <v>15.1212</v>
      </c>
      <c r="F979" s="21">
        <v>2.3346</v>
      </c>
      <c r="G979" s="21">
        <v>4.2977</v>
      </c>
      <c r="H979" s="21">
        <v>0.0029</v>
      </c>
      <c r="I979" s="21">
        <v>0</v>
      </c>
      <c r="J979" s="21">
        <v>10.2432</v>
      </c>
      <c r="K979" s="21">
        <v>0</v>
      </c>
      <c r="L979" s="21">
        <v>0</v>
      </c>
      <c r="M979" s="21">
        <v>3.5546</v>
      </c>
      <c r="N979" s="21">
        <v>75.0069</v>
      </c>
      <c r="O979" s="22">
        <f t="shared" si="382"/>
        <v>295.43359999999996</v>
      </c>
    </row>
    <row r="980" spans="2:15" ht="12" customHeight="1">
      <c r="B980" s="36"/>
      <c r="C980" s="40" t="s">
        <v>47</v>
      </c>
      <c r="D980" s="21">
        <v>102.8259</v>
      </c>
      <c r="E980" s="21">
        <v>6.1285</v>
      </c>
      <c r="F980" s="21">
        <v>0</v>
      </c>
      <c r="G980" s="21">
        <v>4.141</v>
      </c>
      <c r="H980" s="21">
        <v>2.6546</v>
      </c>
      <c r="I980" s="21">
        <v>0</v>
      </c>
      <c r="J980" s="21">
        <v>0.9418</v>
      </c>
      <c r="K980" s="21">
        <v>0</v>
      </c>
      <c r="L980" s="21">
        <v>0.0191</v>
      </c>
      <c r="M980" s="21">
        <v>11.2888</v>
      </c>
      <c r="N980" s="21">
        <v>1.0473</v>
      </c>
      <c r="O980" s="22">
        <f t="shared" si="382"/>
        <v>129.047</v>
      </c>
    </row>
    <row r="981" spans="2:15" ht="12" customHeight="1">
      <c r="B981" s="36"/>
      <c r="C981" s="40" t="s">
        <v>79</v>
      </c>
      <c r="D981" s="21">
        <v>102.5829</v>
      </c>
      <c r="E981" s="21">
        <v>25.7339</v>
      </c>
      <c r="F981" s="21">
        <v>0</v>
      </c>
      <c r="G981" s="21">
        <v>0.1193</v>
      </c>
      <c r="H981" s="21">
        <v>0.1872</v>
      </c>
      <c r="I981" s="21">
        <v>0</v>
      </c>
      <c r="J981" s="21">
        <v>0</v>
      </c>
      <c r="K981" s="21">
        <v>0</v>
      </c>
      <c r="L981" s="21">
        <v>0.0165</v>
      </c>
      <c r="M981" s="21">
        <v>3.2122</v>
      </c>
      <c r="N981" s="21">
        <v>0</v>
      </c>
      <c r="O981" s="22">
        <f t="shared" si="382"/>
        <v>131.852</v>
      </c>
    </row>
    <row r="982" spans="2:15" ht="12" customHeight="1">
      <c r="B982" s="36"/>
      <c r="C982" s="40" t="s">
        <v>48</v>
      </c>
      <c r="D982" s="21">
        <v>5.9143</v>
      </c>
      <c r="E982" s="21">
        <v>7.2557</v>
      </c>
      <c r="F982" s="21">
        <v>0</v>
      </c>
      <c r="G982" s="21">
        <v>0</v>
      </c>
      <c r="H982" s="21">
        <v>0.5162</v>
      </c>
      <c r="I982" s="21">
        <v>0</v>
      </c>
      <c r="J982" s="21">
        <v>0</v>
      </c>
      <c r="K982" s="21">
        <v>0</v>
      </c>
      <c r="L982" s="21">
        <v>0</v>
      </c>
      <c r="M982" s="21">
        <v>0.1599</v>
      </c>
      <c r="N982" s="21">
        <v>0</v>
      </c>
      <c r="O982" s="22">
        <f t="shared" si="382"/>
        <v>13.8461</v>
      </c>
    </row>
    <row r="983" spans="2:15" ht="12" customHeight="1">
      <c r="B983" s="36"/>
      <c r="C983" s="41" t="s">
        <v>62</v>
      </c>
      <c r="D983" s="21">
        <v>4.6952</v>
      </c>
      <c r="E983" s="21">
        <v>0</v>
      </c>
      <c r="F983" s="21">
        <v>0</v>
      </c>
      <c r="G983" s="21">
        <v>3.7548</v>
      </c>
      <c r="H983" s="21">
        <v>0.0652</v>
      </c>
      <c r="I983" s="21">
        <v>0</v>
      </c>
      <c r="J983" s="21">
        <v>0</v>
      </c>
      <c r="K983" s="21">
        <v>0</v>
      </c>
      <c r="L983" s="21">
        <v>0</v>
      </c>
      <c r="M983" s="21">
        <v>9.3991</v>
      </c>
      <c r="N983" s="21">
        <v>0</v>
      </c>
      <c r="O983" s="22">
        <f t="shared" si="382"/>
        <v>17.9143</v>
      </c>
    </row>
    <row r="984" spans="2:15" ht="12" customHeight="1">
      <c r="B984" s="38"/>
      <c r="C984" s="42" t="s">
        <v>69</v>
      </c>
      <c r="D984" s="23">
        <f aca="true" t="shared" si="383" ref="D984:O984">SUM(D960:D983)</f>
        <v>972.4283000000001</v>
      </c>
      <c r="E984" s="23">
        <f t="shared" si="383"/>
        <v>106.31580000000001</v>
      </c>
      <c r="F984" s="23">
        <f t="shared" si="383"/>
        <v>10.9849</v>
      </c>
      <c r="G984" s="23">
        <f t="shared" si="383"/>
        <v>219.69169999999997</v>
      </c>
      <c r="H984" s="23">
        <f t="shared" si="383"/>
        <v>94.66990000000001</v>
      </c>
      <c r="I984" s="23">
        <f t="shared" si="383"/>
        <v>0</v>
      </c>
      <c r="J984" s="23">
        <f t="shared" si="383"/>
        <v>13.3919</v>
      </c>
      <c r="K984" s="23">
        <f t="shared" si="383"/>
        <v>0</v>
      </c>
      <c r="L984" s="23">
        <f t="shared" si="383"/>
        <v>0.0528</v>
      </c>
      <c r="M984" s="23">
        <f t="shared" si="383"/>
        <v>159.76809999999998</v>
      </c>
      <c r="N984" s="23">
        <f t="shared" si="383"/>
        <v>121.9657</v>
      </c>
      <c r="O984" s="24">
        <f t="shared" si="383"/>
        <v>1699.2691</v>
      </c>
    </row>
    <row r="985" spans="2:15" ht="12" customHeight="1">
      <c r="B985" s="34"/>
      <c r="C985" s="43" t="s">
        <v>49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2">
        <f aca="true" t="shared" si="384" ref="O985:O1000">SUM(D985:N985)</f>
        <v>0</v>
      </c>
    </row>
    <row r="986" spans="2:15" ht="12" customHeight="1">
      <c r="B986" s="36"/>
      <c r="C986" s="40" t="s">
        <v>50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2">
        <f t="shared" si="384"/>
        <v>0</v>
      </c>
    </row>
    <row r="987" spans="2:15" ht="12" customHeight="1">
      <c r="B987" s="36"/>
      <c r="C987" s="40" t="s">
        <v>51</v>
      </c>
      <c r="D987" s="21">
        <v>0.1947</v>
      </c>
      <c r="E987" s="21">
        <v>0</v>
      </c>
      <c r="F987" s="21">
        <v>0</v>
      </c>
      <c r="G987" s="21">
        <v>13.5244</v>
      </c>
      <c r="H987" s="21">
        <v>14.8982</v>
      </c>
      <c r="I987" s="21">
        <v>0</v>
      </c>
      <c r="J987" s="21">
        <v>0</v>
      </c>
      <c r="K987" s="21">
        <v>0</v>
      </c>
      <c r="L987" s="21">
        <v>2.3355</v>
      </c>
      <c r="M987" s="21">
        <v>0.2406</v>
      </c>
      <c r="N987" s="21">
        <v>0</v>
      </c>
      <c r="O987" s="22">
        <f t="shared" si="384"/>
        <v>31.1934</v>
      </c>
    </row>
    <row r="988" spans="2:15" ht="12" customHeight="1">
      <c r="B988" s="36" t="s">
        <v>80</v>
      </c>
      <c r="C988" s="40" t="s">
        <v>81</v>
      </c>
      <c r="D988" s="21">
        <v>0.218</v>
      </c>
      <c r="E988" s="21">
        <v>0</v>
      </c>
      <c r="F988" s="21">
        <v>0</v>
      </c>
      <c r="G988" s="21">
        <v>59.5893</v>
      </c>
      <c r="H988" s="21">
        <v>3.9244</v>
      </c>
      <c r="I988" s="21">
        <v>52.3935</v>
      </c>
      <c r="J988" s="21">
        <v>0</v>
      </c>
      <c r="K988" s="21">
        <v>0</v>
      </c>
      <c r="L988" s="21">
        <v>0.8387</v>
      </c>
      <c r="M988" s="21">
        <v>0</v>
      </c>
      <c r="N988" s="21">
        <v>0</v>
      </c>
      <c r="O988" s="22">
        <f t="shared" si="384"/>
        <v>116.96390000000001</v>
      </c>
    </row>
    <row r="989" spans="2:15" ht="12" customHeight="1">
      <c r="B989" s="36"/>
      <c r="C989" s="40" t="s">
        <v>52</v>
      </c>
      <c r="D989" s="21">
        <v>0</v>
      </c>
      <c r="E989" s="21">
        <v>4.9691</v>
      </c>
      <c r="F989" s="21">
        <v>0</v>
      </c>
      <c r="G989" s="21">
        <v>12.7617</v>
      </c>
      <c r="H989" s="21">
        <v>50.9782</v>
      </c>
      <c r="I989" s="21">
        <v>0</v>
      </c>
      <c r="J989" s="21">
        <v>0</v>
      </c>
      <c r="K989" s="21">
        <v>0</v>
      </c>
      <c r="L989" s="21">
        <v>3.2522</v>
      </c>
      <c r="M989" s="21">
        <v>0</v>
      </c>
      <c r="N989" s="21">
        <v>0</v>
      </c>
      <c r="O989" s="22">
        <f t="shared" si="384"/>
        <v>71.9612</v>
      </c>
    </row>
    <row r="990" spans="1:15" ht="12" customHeight="1">
      <c r="A990" s="18"/>
      <c r="B990" s="36"/>
      <c r="C990" s="40" t="s">
        <v>53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2">
        <f t="shared" si="384"/>
        <v>0</v>
      </c>
    </row>
    <row r="991" spans="2:15" ht="12" customHeight="1">
      <c r="B991" s="36"/>
      <c r="C991" s="40" t="s">
        <v>54</v>
      </c>
      <c r="D991" s="21">
        <v>0.17</v>
      </c>
      <c r="E991" s="21">
        <v>0</v>
      </c>
      <c r="F991" s="21">
        <v>0</v>
      </c>
      <c r="G991" s="21">
        <v>23.1988</v>
      </c>
      <c r="H991" s="21">
        <v>103.6756</v>
      </c>
      <c r="I991" s="21">
        <v>0</v>
      </c>
      <c r="J991" s="21">
        <v>0</v>
      </c>
      <c r="K991" s="21">
        <v>0</v>
      </c>
      <c r="L991" s="21">
        <v>0</v>
      </c>
      <c r="M991" s="21">
        <v>0.51</v>
      </c>
      <c r="N991" s="21">
        <v>0</v>
      </c>
      <c r="O991" s="22">
        <f t="shared" si="384"/>
        <v>127.5544</v>
      </c>
    </row>
    <row r="992" spans="2:15" ht="12" customHeight="1">
      <c r="B992" s="36"/>
      <c r="C992" s="40" t="s">
        <v>55</v>
      </c>
      <c r="D992" s="21">
        <v>0</v>
      </c>
      <c r="E992" s="21">
        <v>0</v>
      </c>
      <c r="F992" s="21">
        <v>0</v>
      </c>
      <c r="G992" s="21">
        <v>0</v>
      </c>
      <c r="H992" s="21">
        <v>0.0223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2">
        <f t="shared" si="384"/>
        <v>0.0223</v>
      </c>
    </row>
    <row r="993" spans="2:15" ht="12" customHeight="1">
      <c r="B993" s="36" t="s">
        <v>82</v>
      </c>
      <c r="C993" s="40" t="s">
        <v>56</v>
      </c>
      <c r="D993" s="21">
        <v>1.3825</v>
      </c>
      <c r="E993" s="21">
        <v>0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2">
        <f t="shared" si="384"/>
        <v>1.3825</v>
      </c>
    </row>
    <row r="994" spans="2:15" ht="12" customHeight="1">
      <c r="B994" s="36"/>
      <c r="C994" s="40" t="s">
        <v>63</v>
      </c>
      <c r="D994" s="21">
        <v>2.5135</v>
      </c>
      <c r="E994" s="21">
        <v>5.314</v>
      </c>
      <c r="F994" s="21">
        <v>0</v>
      </c>
      <c r="G994" s="21">
        <v>2.7581</v>
      </c>
      <c r="H994" s="21">
        <v>2.9834</v>
      </c>
      <c r="I994" s="21">
        <v>0</v>
      </c>
      <c r="J994" s="21">
        <v>0</v>
      </c>
      <c r="K994" s="21">
        <v>0</v>
      </c>
      <c r="L994" s="21">
        <v>0</v>
      </c>
      <c r="M994" s="21">
        <v>0.1608</v>
      </c>
      <c r="N994" s="21">
        <v>0</v>
      </c>
      <c r="O994" s="22">
        <f t="shared" si="384"/>
        <v>13.729800000000001</v>
      </c>
    </row>
    <row r="995" spans="2:15" ht="12" customHeight="1">
      <c r="B995" s="36"/>
      <c r="C995" s="40" t="s">
        <v>64</v>
      </c>
      <c r="D995" s="21">
        <v>12.3672</v>
      </c>
      <c r="E995" s="21">
        <v>0</v>
      </c>
      <c r="F995" s="21">
        <v>16.88</v>
      </c>
      <c r="G995" s="21">
        <v>0.9817</v>
      </c>
      <c r="H995" s="21">
        <v>0.3906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2">
        <f t="shared" si="384"/>
        <v>30.6195</v>
      </c>
    </row>
    <row r="996" spans="2:15" ht="12" customHeight="1">
      <c r="B996" s="36"/>
      <c r="C996" s="40" t="s">
        <v>65</v>
      </c>
      <c r="D996" s="21">
        <v>2.3878</v>
      </c>
      <c r="E996" s="21">
        <v>0</v>
      </c>
      <c r="F996" s="21">
        <v>2.1248</v>
      </c>
      <c r="G996" s="21">
        <v>6.4529</v>
      </c>
      <c r="H996" s="21">
        <v>0.2803</v>
      </c>
      <c r="I996" s="21">
        <v>0</v>
      </c>
      <c r="J996" s="21">
        <v>0</v>
      </c>
      <c r="K996" s="21">
        <v>0</v>
      </c>
      <c r="L996" s="21">
        <v>0</v>
      </c>
      <c r="M996" s="21">
        <v>0.352</v>
      </c>
      <c r="N996" s="21">
        <v>0</v>
      </c>
      <c r="O996" s="22">
        <f t="shared" si="384"/>
        <v>11.5978</v>
      </c>
    </row>
    <row r="997" spans="2:15" ht="12" customHeight="1">
      <c r="B997" s="36"/>
      <c r="C997" s="40" t="s">
        <v>66</v>
      </c>
      <c r="D997" s="21">
        <v>0</v>
      </c>
      <c r="E997" s="21">
        <v>0.1628</v>
      </c>
      <c r="F997" s="21">
        <v>0.0977</v>
      </c>
      <c r="G997" s="21">
        <v>0.8415</v>
      </c>
      <c r="H997" s="21">
        <v>86.3241</v>
      </c>
      <c r="I997" s="21">
        <v>0</v>
      </c>
      <c r="J997" s="21">
        <v>0.3304</v>
      </c>
      <c r="K997" s="21">
        <v>0</v>
      </c>
      <c r="L997" s="21">
        <v>0</v>
      </c>
      <c r="M997" s="21">
        <v>104.8098</v>
      </c>
      <c r="N997" s="21">
        <v>0</v>
      </c>
      <c r="O997" s="22">
        <f t="shared" si="384"/>
        <v>192.5663</v>
      </c>
    </row>
    <row r="998" spans="2:15" ht="12" customHeight="1">
      <c r="B998" s="36" t="s">
        <v>83</v>
      </c>
      <c r="C998" s="40" t="s">
        <v>57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2">
        <f t="shared" si="384"/>
        <v>0</v>
      </c>
    </row>
    <row r="999" spans="2:15" ht="12" customHeight="1">
      <c r="B999" s="36"/>
      <c r="C999" s="40" t="s">
        <v>96</v>
      </c>
      <c r="D999" s="21">
        <v>0.7935</v>
      </c>
      <c r="E999" s="21">
        <v>0</v>
      </c>
      <c r="F999" s="21">
        <v>0</v>
      </c>
      <c r="G999" s="21">
        <v>0.3689</v>
      </c>
      <c r="H999" s="21">
        <v>1.8049</v>
      </c>
      <c r="I999" s="21">
        <v>0</v>
      </c>
      <c r="J999" s="21">
        <v>0</v>
      </c>
      <c r="K999" s="21">
        <v>0</v>
      </c>
      <c r="L999" s="21">
        <v>0</v>
      </c>
      <c r="M999" s="21">
        <v>1.6972</v>
      </c>
      <c r="N999" s="21">
        <v>0</v>
      </c>
      <c r="O999" s="22">
        <f t="shared" si="384"/>
        <v>4.6645</v>
      </c>
    </row>
    <row r="1000" spans="2:15" ht="12" customHeight="1">
      <c r="B1000" s="36"/>
      <c r="C1000" s="41" t="s">
        <v>58</v>
      </c>
      <c r="D1000" s="25">
        <v>0</v>
      </c>
      <c r="E1000" s="25">
        <v>5.3662</v>
      </c>
      <c r="F1000" s="25">
        <v>0</v>
      </c>
      <c r="G1000" s="25">
        <v>254.373</v>
      </c>
      <c r="H1000" s="25">
        <v>51.5358</v>
      </c>
      <c r="I1000" s="25">
        <v>1.1263</v>
      </c>
      <c r="J1000" s="25">
        <v>0</v>
      </c>
      <c r="K1000" s="25">
        <v>0</v>
      </c>
      <c r="L1000" s="25">
        <v>1.2204</v>
      </c>
      <c r="M1000" s="25">
        <v>6.0871</v>
      </c>
      <c r="N1000" s="25">
        <v>0</v>
      </c>
      <c r="O1000" s="26">
        <f t="shared" si="384"/>
        <v>319.7088</v>
      </c>
    </row>
    <row r="1001" spans="2:15" ht="12" customHeight="1">
      <c r="B1001" s="38"/>
      <c r="C1001" s="44" t="s">
        <v>69</v>
      </c>
      <c r="D1001" s="25">
        <f aca="true" t="shared" si="385" ref="D1001:O1001">SUM(D985:D1000)</f>
        <v>20.0272</v>
      </c>
      <c r="E1001" s="25">
        <f t="shared" si="385"/>
        <v>15.812100000000001</v>
      </c>
      <c r="F1001" s="25">
        <f t="shared" si="385"/>
        <v>19.1025</v>
      </c>
      <c r="G1001" s="25">
        <f t="shared" si="385"/>
        <v>374.85029999999995</v>
      </c>
      <c r="H1001" s="25">
        <f t="shared" si="385"/>
        <v>316.8178</v>
      </c>
      <c r="I1001" s="25">
        <f t="shared" si="385"/>
        <v>53.519800000000004</v>
      </c>
      <c r="J1001" s="25">
        <f t="shared" si="385"/>
        <v>0.3304</v>
      </c>
      <c r="K1001" s="25">
        <f t="shared" si="385"/>
        <v>0</v>
      </c>
      <c r="L1001" s="25">
        <f t="shared" si="385"/>
        <v>7.6468</v>
      </c>
      <c r="M1001" s="25">
        <f t="shared" si="385"/>
        <v>113.8575</v>
      </c>
      <c r="N1001" s="25">
        <f t="shared" si="385"/>
        <v>0</v>
      </c>
      <c r="O1001" s="26">
        <f t="shared" si="385"/>
        <v>921.9644000000001</v>
      </c>
    </row>
    <row r="1002" spans="2:15" ht="12" customHeight="1">
      <c r="B1002" s="36"/>
      <c r="C1002" s="37" t="s">
        <v>84</v>
      </c>
      <c r="D1002" s="19">
        <v>29.1589</v>
      </c>
      <c r="E1002" s="19">
        <v>3.6721</v>
      </c>
      <c r="F1002" s="19">
        <v>40.8356</v>
      </c>
      <c r="G1002" s="19">
        <v>115.0065</v>
      </c>
      <c r="H1002" s="19">
        <v>125.7374</v>
      </c>
      <c r="I1002" s="19">
        <v>0</v>
      </c>
      <c r="J1002" s="19">
        <v>0</v>
      </c>
      <c r="K1002" s="19">
        <v>0</v>
      </c>
      <c r="L1002" s="19">
        <v>1.2824</v>
      </c>
      <c r="M1002" s="19">
        <v>29.3745</v>
      </c>
      <c r="N1002" s="19">
        <v>0</v>
      </c>
      <c r="O1002" s="20">
        <f aca="true" t="shared" si="386" ref="O1002:O1008">SUM(D1002:N1002)</f>
        <v>345.06739999999996</v>
      </c>
    </row>
    <row r="1003" spans="1:15" ht="12" customHeight="1">
      <c r="A1003" s="18"/>
      <c r="B1003" s="36" t="s">
        <v>85</v>
      </c>
      <c r="C1003" s="37" t="s">
        <v>86</v>
      </c>
      <c r="D1003" s="21">
        <v>0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2">
        <f t="shared" si="386"/>
        <v>0</v>
      </c>
    </row>
    <row r="1004" spans="2:15" ht="12" customHeight="1">
      <c r="B1004" s="36"/>
      <c r="C1004" s="37" t="s">
        <v>87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2">
        <f t="shared" si="386"/>
        <v>0</v>
      </c>
    </row>
    <row r="1005" spans="2:15" ht="12" customHeight="1">
      <c r="B1005" s="36" t="s">
        <v>88</v>
      </c>
      <c r="C1005" s="37" t="s">
        <v>89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2">
        <f t="shared" si="386"/>
        <v>0</v>
      </c>
    </row>
    <row r="1006" spans="2:15" ht="12" customHeight="1">
      <c r="B1006" s="36"/>
      <c r="C1006" s="37" t="s">
        <v>90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2">
        <f t="shared" si="386"/>
        <v>0</v>
      </c>
    </row>
    <row r="1007" spans="2:15" ht="12" customHeight="1">
      <c r="B1007" s="36" t="s">
        <v>75</v>
      </c>
      <c r="C1007" s="37" t="s">
        <v>91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2">
        <f t="shared" si="386"/>
        <v>0</v>
      </c>
    </row>
    <row r="1008" spans="2:15" ht="12" customHeight="1">
      <c r="B1008" s="36"/>
      <c r="C1008" s="45" t="s">
        <v>92</v>
      </c>
      <c r="D1008" s="25">
        <v>1.9367</v>
      </c>
      <c r="E1008" s="25">
        <v>0.0431</v>
      </c>
      <c r="F1008" s="25">
        <v>5.0355</v>
      </c>
      <c r="G1008" s="25">
        <v>0.8312</v>
      </c>
      <c r="H1008" s="25">
        <v>0</v>
      </c>
      <c r="I1008" s="25">
        <v>0</v>
      </c>
      <c r="J1008" s="25">
        <v>0</v>
      </c>
      <c r="K1008" s="25">
        <v>0</v>
      </c>
      <c r="L1008" s="25">
        <v>0.092</v>
      </c>
      <c r="M1008" s="25">
        <v>0</v>
      </c>
      <c r="N1008" s="25">
        <v>0</v>
      </c>
      <c r="O1008" s="26">
        <f t="shared" si="386"/>
        <v>7.9384999999999994</v>
      </c>
    </row>
    <row r="1009" spans="2:15" ht="12" customHeight="1">
      <c r="B1009" s="38"/>
      <c r="C1009" s="44" t="s">
        <v>69</v>
      </c>
      <c r="D1009" s="23">
        <f aca="true" t="shared" si="387" ref="D1009:O1009">SUM(D1002:D1008)</f>
        <v>31.095599999999997</v>
      </c>
      <c r="E1009" s="23">
        <f t="shared" si="387"/>
        <v>3.7152</v>
      </c>
      <c r="F1009" s="23">
        <f t="shared" si="387"/>
        <v>45.8711</v>
      </c>
      <c r="G1009" s="23">
        <f t="shared" si="387"/>
        <v>115.8377</v>
      </c>
      <c r="H1009" s="23">
        <f t="shared" si="387"/>
        <v>125.7374</v>
      </c>
      <c r="I1009" s="23">
        <f t="shared" si="387"/>
        <v>0</v>
      </c>
      <c r="J1009" s="23">
        <f t="shared" si="387"/>
        <v>0</v>
      </c>
      <c r="K1009" s="23">
        <f t="shared" si="387"/>
        <v>0</v>
      </c>
      <c r="L1009" s="23">
        <f t="shared" si="387"/>
        <v>1.3744</v>
      </c>
      <c r="M1009" s="23">
        <f t="shared" si="387"/>
        <v>29.3745</v>
      </c>
      <c r="N1009" s="23">
        <f t="shared" si="387"/>
        <v>0</v>
      </c>
      <c r="O1009" s="24">
        <f t="shared" si="387"/>
        <v>353.00589999999994</v>
      </c>
    </row>
    <row r="1010" spans="2:15" ht="12" customHeight="1">
      <c r="B1010" s="56" t="s">
        <v>93</v>
      </c>
      <c r="C1010" s="57"/>
      <c r="D1010" s="27">
        <f aca="true" t="shared" si="388" ref="D1010:O1010">+D959+D984+D1001+D1009</f>
        <v>1023.5511000000001</v>
      </c>
      <c r="E1010" s="27">
        <f t="shared" si="388"/>
        <v>125.8431</v>
      </c>
      <c r="F1010" s="27">
        <f t="shared" si="388"/>
        <v>75.9585</v>
      </c>
      <c r="G1010" s="27">
        <f t="shared" si="388"/>
        <v>710.3797</v>
      </c>
      <c r="H1010" s="27">
        <f t="shared" si="388"/>
        <v>537.2251</v>
      </c>
      <c r="I1010" s="28">
        <f t="shared" si="388"/>
        <v>53.519800000000004</v>
      </c>
      <c r="J1010" s="27">
        <f t="shared" si="388"/>
        <v>13.7223</v>
      </c>
      <c r="K1010" s="27">
        <f t="shared" si="388"/>
        <v>0</v>
      </c>
      <c r="L1010" s="27">
        <f t="shared" si="388"/>
        <v>9.074</v>
      </c>
      <c r="M1010" s="27">
        <f t="shared" si="388"/>
        <v>303.0001</v>
      </c>
      <c r="N1010" s="27">
        <f t="shared" si="388"/>
        <v>121.9657</v>
      </c>
      <c r="O1010" s="29">
        <f t="shared" si="388"/>
        <v>2974.2394000000004</v>
      </c>
    </row>
    <row r="1011" ht="12" customHeight="1"/>
    <row r="1012" spans="2:59" ht="13.5" customHeight="1">
      <c r="B1012" s="12"/>
      <c r="C1012" s="13" t="s">
        <v>15</v>
      </c>
      <c r="D1012" s="46" t="s">
        <v>32</v>
      </c>
      <c r="E1012" s="47"/>
      <c r="H1012" s="3"/>
      <c r="BF1012" s="6"/>
      <c r="BG1012" s="3"/>
    </row>
    <row r="1013" spans="3:59" ht="13.5" customHeight="1">
      <c r="C1013" s="8"/>
      <c r="O1013" s="7" t="str">
        <f>$O$5</f>
        <v>(３日間調査　単位：トン）</v>
      </c>
      <c r="BG1013" s="3"/>
    </row>
    <row r="1014" spans="2:15" s="11" customFormat="1" ht="15.75" customHeight="1">
      <c r="B1014" s="9"/>
      <c r="C1014" s="10" t="s">
        <v>6</v>
      </c>
      <c r="D1014" s="48" t="s">
        <v>10</v>
      </c>
      <c r="E1014" s="48" t="s">
        <v>1</v>
      </c>
      <c r="F1014" s="48" t="s">
        <v>5</v>
      </c>
      <c r="G1014" s="48" t="s">
        <v>2</v>
      </c>
      <c r="H1014" s="54" t="s">
        <v>8</v>
      </c>
      <c r="I1014" s="50" t="s">
        <v>3</v>
      </c>
      <c r="J1014" s="50" t="s">
        <v>4</v>
      </c>
      <c r="K1014" s="55" t="s">
        <v>9</v>
      </c>
      <c r="L1014" s="50" t="s">
        <v>11</v>
      </c>
      <c r="M1014" s="50" t="s">
        <v>12</v>
      </c>
      <c r="N1014" s="50" t="s">
        <v>13</v>
      </c>
      <c r="O1014" s="52" t="s">
        <v>14</v>
      </c>
    </row>
    <row r="1015" spans="2:15" s="11" customFormat="1" ht="15.75" customHeight="1">
      <c r="B1015" s="32" t="s">
        <v>7</v>
      </c>
      <c r="C1015" s="33"/>
      <c r="D1015" s="49"/>
      <c r="E1015" s="49"/>
      <c r="F1015" s="49"/>
      <c r="G1015" s="49"/>
      <c r="H1015" s="49"/>
      <c r="I1015" s="51"/>
      <c r="J1015" s="51"/>
      <c r="K1015" s="51"/>
      <c r="L1015" s="51"/>
      <c r="M1015" s="51"/>
      <c r="N1015" s="51"/>
      <c r="O1015" s="53"/>
    </row>
    <row r="1016" spans="2:15" ht="12" customHeight="1">
      <c r="B1016" s="34"/>
      <c r="C1016" s="35" t="s">
        <v>34</v>
      </c>
      <c r="D1016" s="19">
        <v>0</v>
      </c>
      <c r="E1016" s="19">
        <v>0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20">
        <f aca="true" t="shared" si="389" ref="O1016:O1021">SUM(D1016:N1016)</f>
        <v>0</v>
      </c>
    </row>
    <row r="1017" spans="2:15" ht="12" customHeight="1">
      <c r="B1017" s="36" t="s">
        <v>67</v>
      </c>
      <c r="C1017" s="37" t="s">
        <v>35</v>
      </c>
      <c r="D1017" s="21">
        <v>0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2">
        <f t="shared" si="389"/>
        <v>0</v>
      </c>
    </row>
    <row r="1018" spans="2:15" ht="12" customHeight="1">
      <c r="B1018" s="36"/>
      <c r="C1018" s="37" t="s">
        <v>36</v>
      </c>
      <c r="D1018" s="21">
        <v>0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1789.5114</v>
      </c>
      <c r="N1018" s="21">
        <v>0</v>
      </c>
      <c r="O1018" s="22">
        <f t="shared" si="389"/>
        <v>1789.5114</v>
      </c>
    </row>
    <row r="1019" spans="2:15" ht="12" customHeight="1">
      <c r="B1019" s="36"/>
      <c r="C1019" s="37" t="s">
        <v>94</v>
      </c>
      <c r="D1019" s="21">
        <v>31191.309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2">
        <f t="shared" si="389"/>
        <v>31191.309</v>
      </c>
    </row>
    <row r="1020" spans="2:15" ht="12" customHeight="1">
      <c r="B1020" s="36"/>
      <c r="C1020" s="37" t="s">
        <v>37</v>
      </c>
      <c r="D1020" s="21">
        <v>44709.4075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34245</v>
      </c>
      <c r="O1020" s="22">
        <f t="shared" si="389"/>
        <v>78954.4075</v>
      </c>
    </row>
    <row r="1021" spans="2:15" ht="12" customHeight="1">
      <c r="B1021" s="36" t="s">
        <v>68</v>
      </c>
      <c r="C1021" s="37" t="s">
        <v>38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2">
        <f t="shared" si="389"/>
        <v>0</v>
      </c>
    </row>
    <row r="1022" spans="2:15" ht="12" customHeight="1">
      <c r="B1022" s="38"/>
      <c r="C1022" s="39" t="s">
        <v>69</v>
      </c>
      <c r="D1022" s="23">
        <f aca="true" t="shared" si="390" ref="D1022:O1022">SUM(D1016:D1021)</f>
        <v>75900.71650000001</v>
      </c>
      <c r="E1022" s="23">
        <f t="shared" si="390"/>
        <v>0</v>
      </c>
      <c r="F1022" s="23">
        <f t="shared" si="390"/>
        <v>0</v>
      </c>
      <c r="G1022" s="23">
        <f t="shared" si="390"/>
        <v>0</v>
      </c>
      <c r="H1022" s="23">
        <f t="shared" si="390"/>
        <v>0</v>
      </c>
      <c r="I1022" s="23">
        <f t="shared" si="390"/>
        <v>0</v>
      </c>
      <c r="J1022" s="23">
        <f t="shared" si="390"/>
        <v>0</v>
      </c>
      <c r="K1022" s="23">
        <f t="shared" si="390"/>
        <v>0</v>
      </c>
      <c r="L1022" s="23">
        <f t="shared" si="390"/>
        <v>0</v>
      </c>
      <c r="M1022" s="23">
        <f t="shared" si="390"/>
        <v>1789.5114</v>
      </c>
      <c r="N1022" s="23">
        <f t="shared" si="390"/>
        <v>34245</v>
      </c>
      <c r="O1022" s="24">
        <f t="shared" si="390"/>
        <v>111935.2279</v>
      </c>
    </row>
    <row r="1023" spans="2:15" ht="12" customHeight="1">
      <c r="B1023" s="36"/>
      <c r="C1023" s="40" t="s">
        <v>39</v>
      </c>
      <c r="D1023" s="21">
        <v>3666.9311</v>
      </c>
      <c r="E1023" s="21">
        <v>2325.9635</v>
      </c>
      <c r="F1023" s="21">
        <v>1189.6213</v>
      </c>
      <c r="G1023" s="21">
        <v>0</v>
      </c>
      <c r="H1023" s="21">
        <v>1.1069</v>
      </c>
      <c r="I1023" s="21">
        <v>0</v>
      </c>
      <c r="J1023" s="21">
        <v>0</v>
      </c>
      <c r="K1023" s="21">
        <v>0</v>
      </c>
      <c r="L1023" s="21">
        <v>0</v>
      </c>
      <c r="M1023" s="21">
        <v>0.0325</v>
      </c>
      <c r="N1023" s="21">
        <v>0</v>
      </c>
      <c r="O1023" s="22">
        <f aca="true" t="shared" si="391" ref="O1023:O1046">SUM(D1023:N1023)</f>
        <v>7183.655299999999</v>
      </c>
    </row>
    <row r="1024" spans="2:15" ht="12" customHeight="1">
      <c r="B1024" s="36"/>
      <c r="C1024" s="40" t="s">
        <v>97</v>
      </c>
      <c r="D1024" s="21">
        <v>0</v>
      </c>
      <c r="E1024" s="21">
        <v>2300.8097</v>
      </c>
      <c r="F1024" s="21">
        <v>0.2431</v>
      </c>
      <c r="G1024" s="21">
        <v>0</v>
      </c>
      <c r="H1024" s="21">
        <v>0.0264</v>
      </c>
      <c r="I1024" s="21">
        <v>0</v>
      </c>
      <c r="J1024" s="21">
        <v>0</v>
      </c>
      <c r="K1024" s="21">
        <v>0</v>
      </c>
      <c r="L1024" s="21">
        <v>0.0228</v>
      </c>
      <c r="M1024" s="21">
        <v>2.2846</v>
      </c>
      <c r="N1024" s="21">
        <v>0</v>
      </c>
      <c r="O1024" s="22">
        <f t="shared" si="391"/>
        <v>2303.3866000000003</v>
      </c>
    </row>
    <row r="1025" spans="2:15" ht="12" customHeight="1">
      <c r="B1025" s="36"/>
      <c r="C1025" s="40" t="s">
        <v>59</v>
      </c>
      <c r="D1025" s="21">
        <v>0.3748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2">
        <f t="shared" si="391"/>
        <v>0.3748</v>
      </c>
    </row>
    <row r="1026" spans="2:15" ht="12" customHeight="1">
      <c r="B1026" s="36"/>
      <c r="C1026" s="40" t="s">
        <v>40</v>
      </c>
      <c r="D1026" s="21">
        <v>0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2">
        <f t="shared" si="391"/>
        <v>0</v>
      </c>
    </row>
    <row r="1027" spans="2:15" ht="12" customHeight="1">
      <c r="B1027" s="36"/>
      <c r="C1027" s="40" t="s">
        <v>41</v>
      </c>
      <c r="D1027" s="21">
        <v>0</v>
      </c>
      <c r="E1027" s="21">
        <v>177.7151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2">
        <f t="shared" si="391"/>
        <v>177.7151</v>
      </c>
    </row>
    <row r="1028" spans="2:15" ht="12" customHeight="1">
      <c r="B1028" s="36" t="s">
        <v>70</v>
      </c>
      <c r="C1028" s="40" t="s">
        <v>71</v>
      </c>
      <c r="D1028" s="21">
        <v>295.3207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2">
        <f t="shared" si="391"/>
        <v>295.3207</v>
      </c>
    </row>
    <row r="1029" spans="2:15" ht="12" customHeight="1">
      <c r="B1029" s="36"/>
      <c r="C1029" s="40" t="s">
        <v>72</v>
      </c>
      <c r="D1029" s="21">
        <v>0.7549</v>
      </c>
      <c r="E1029" s="21">
        <v>0</v>
      </c>
      <c r="F1029" s="21">
        <v>0</v>
      </c>
      <c r="G1029" s="21">
        <v>0.4692</v>
      </c>
      <c r="H1029" s="21">
        <v>0.8396</v>
      </c>
      <c r="I1029" s="21">
        <v>0</v>
      </c>
      <c r="J1029" s="21">
        <v>0</v>
      </c>
      <c r="K1029" s="21">
        <v>0</v>
      </c>
      <c r="L1029" s="21">
        <v>0.0521</v>
      </c>
      <c r="M1029" s="21">
        <v>3.7059</v>
      </c>
      <c r="N1029" s="21">
        <v>0</v>
      </c>
      <c r="O1029" s="22">
        <f t="shared" si="391"/>
        <v>5.8217</v>
      </c>
    </row>
    <row r="1030" spans="1:15" ht="12" customHeight="1">
      <c r="A1030" s="18"/>
      <c r="B1030" s="36"/>
      <c r="C1030" s="40" t="s">
        <v>60</v>
      </c>
      <c r="D1030" s="21">
        <v>102910.8904</v>
      </c>
      <c r="E1030" s="21">
        <v>223.4162</v>
      </c>
      <c r="F1030" s="21">
        <v>30.8033</v>
      </c>
      <c r="G1030" s="21">
        <v>6.2622</v>
      </c>
      <c r="H1030" s="21">
        <v>0.0858</v>
      </c>
      <c r="I1030" s="21">
        <v>0</v>
      </c>
      <c r="J1030" s="21">
        <v>0</v>
      </c>
      <c r="K1030" s="21">
        <v>0</v>
      </c>
      <c r="L1030" s="21">
        <v>0</v>
      </c>
      <c r="M1030" s="21">
        <v>95.3876</v>
      </c>
      <c r="N1030" s="21">
        <v>72661.9683</v>
      </c>
      <c r="O1030" s="22">
        <f t="shared" si="391"/>
        <v>175928.8138</v>
      </c>
    </row>
    <row r="1031" spans="2:15" ht="12" customHeight="1">
      <c r="B1031" s="36"/>
      <c r="C1031" s="40" t="s">
        <v>98</v>
      </c>
      <c r="D1031" s="21">
        <v>118340.1332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10220.8903</v>
      </c>
      <c r="O1031" s="22">
        <f t="shared" si="391"/>
        <v>128561.0235</v>
      </c>
    </row>
    <row r="1032" spans="2:15" ht="12" customHeight="1">
      <c r="B1032" s="36"/>
      <c r="C1032" s="40" t="s">
        <v>42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2">
        <f t="shared" si="391"/>
        <v>0</v>
      </c>
    </row>
    <row r="1033" spans="2:15" ht="12" customHeight="1">
      <c r="B1033" s="36"/>
      <c r="C1033" s="40" t="s">
        <v>43</v>
      </c>
      <c r="D1033" s="21">
        <v>1379.5233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2">
        <f t="shared" si="391"/>
        <v>1379.5233</v>
      </c>
    </row>
    <row r="1034" spans="2:15" ht="12" customHeight="1">
      <c r="B1034" s="36" t="s">
        <v>73</v>
      </c>
      <c r="C1034" s="40" t="s">
        <v>95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2">
        <f t="shared" si="391"/>
        <v>0</v>
      </c>
    </row>
    <row r="1035" spans="2:15" ht="12" customHeight="1">
      <c r="B1035" s="36"/>
      <c r="C1035" s="40" t="s">
        <v>44</v>
      </c>
      <c r="D1035" s="21">
        <v>58043.7386</v>
      </c>
      <c r="E1035" s="21">
        <v>0</v>
      </c>
      <c r="F1035" s="21">
        <v>0</v>
      </c>
      <c r="G1035" s="21">
        <v>92.2633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110077.56</v>
      </c>
      <c r="O1035" s="22">
        <f t="shared" si="391"/>
        <v>168213.5619</v>
      </c>
    </row>
    <row r="1036" spans="2:15" ht="12" customHeight="1">
      <c r="B1036" s="36"/>
      <c r="C1036" s="40" t="s">
        <v>61</v>
      </c>
      <c r="D1036" s="21">
        <v>0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231056.545</v>
      </c>
      <c r="O1036" s="22">
        <f t="shared" si="391"/>
        <v>231056.545</v>
      </c>
    </row>
    <row r="1037" spans="2:15" ht="12" customHeight="1">
      <c r="B1037" s="36"/>
      <c r="C1037" s="40" t="s">
        <v>45</v>
      </c>
      <c r="D1037" s="21">
        <v>23.6643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2">
        <f t="shared" si="391"/>
        <v>23.6643</v>
      </c>
    </row>
    <row r="1038" spans="2:15" ht="12" customHeight="1">
      <c r="B1038" s="36"/>
      <c r="C1038" s="40" t="s">
        <v>46</v>
      </c>
      <c r="D1038" s="21">
        <v>105.7963</v>
      </c>
      <c r="E1038" s="21">
        <v>140.6126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0.0524</v>
      </c>
      <c r="N1038" s="21">
        <v>0</v>
      </c>
      <c r="O1038" s="22">
        <f t="shared" si="391"/>
        <v>246.4613</v>
      </c>
    </row>
    <row r="1039" spans="2:15" ht="12" customHeight="1">
      <c r="B1039" s="36"/>
      <c r="C1039" s="40" t="s">
        <v>74</v>
      </c>
      <c r="D1039" s="21">
        <v>0</v>
      </c>
      <c r="E1039" s="21">
        <v>0</v>
      </c>
      <c r="F1039" s="21">
        <v>0</v>
      </c>
      <c r="G1039" s="21">
        <v>0.0059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2">
        <f t="shared" si="391"/>
        <v>0.0059</v>
      </c>
    </row>
    <row r="1040" spans="1:15" ht="12" customHeight="1">
      <c r="A1040" s="18"/>
      <c r="B1040" s="36" t="s">
        <v>75</v>
      </c>
      <c r="C1040" s="40" t="s">
        <v>76</v>
      </c>
      <c r="D1040" s="21">
        <v>277.5895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250.229</v>
      </c>
      <c r="O1040" s="22">
        <f t="shared" si="391"/>
        <v>527.8185</v>
      </c>
    </row>
    <row r="1041" spans="2:15" ht="12" customHeight="1">
      <c r="B1041" s="36"/>
      <c r="C1041" s="40" t="s">
        <v>77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0.0064</v>
      </c>
      <c r="N1041" s="21">
        <v>0</v>
      </c>
      <c r="O1041" s="22">
        <f t="shared" si="391"/>
        <v>0.0064</v>
      </c>
    </row>
    <row r="1042" spans="2:15" ht="12" customHeight="1">
      <c r="B1042" s="36"/>
      <c r="C1042" s="40" t="s">
        <v>78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2">
        <f t="shared" si="391"/>
        <v>0</v>
      </c>
    </row>
    <row r="1043" spans="2:15" ht="12" customHeight="1">
      <c r="B1043" s="36"/>
      <c r="C1043" s="40" t="s">
        <v>47</v>
      </c>
      <c r="D1043" s="21">
        <v>381.2297</v>
      </c>
      <c r="E1043" s="21">
        <v>634.9147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4.582</v>
      </c>
      <c r="N1043" s="21">
        <v>1322.9141</v>
      </c>
      <c r="O1043" s="22">
        <f t="shared" si="391"/>
        <v>2343.6405</v>
      </c>
    </row>
    <row r="1044" spans="2:15" ht="12" customHeight="1">
      <c r="B1044" s="36"/>
      <c r="C1044" s="40" t="s">
        <v>79</v>
      </c>
      <c r="D1044" s="21">
        <v>96.7623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2">
        <f t="shared" si="391"/>
        <v>96.7623</v>
      </c>
    </row>
    <row r="1045" spans="2:15" ht="12" customHeight="1">
      <c r="B1045" s="36"/>
      <c r="C1045" s="40" t="s">
        <v>48</v>
      </c>
      <c r="D1045" s="21">
        <v>3037.1149</v>
      </c>
      <c r="E1045" s="21">
        <v>0</v>
      </c>
      <c r="F1045" s="21">
        <v>684.8262</v>
      </c>
      <c r="G1045" s="21">
        <v>0</v>
      </c>
      <c r="H1045" s="21">
        <v>375.7496</v>
      </c>
      <c r="I1045" s="21">
        <v>0</v>
      </c>
      <c r="J1045" s="21">
        <v>0</v>
      </c>
      <c r="K1045" s="21">
        <v>0</v>
      </c>
      <c r="L1045" s="21">
        <v>0</v>
      </c>
      <c r="M1045" s="21">
        <v>3957.851</v>
      </c>
      <c r="N1045" s="21">
        <v>28455.0392</v>
      </c>
      <c r="O1045" s="22">
        <f t="shared" si="391"/>
        <v>36510.5809</v>
      </c>
    </row>
    <row r="1046" spans="2:15" ht="12" customHeight="1">
      <c r="B1046" s="36"/>
      <c r="C1046" s="41" t="s">
        <v>62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2.4274</v>
      </c>
      <c r="N1046" s="21">
        <v>0</v>
      </c>
      <c r="O1046" s="22">
        <f t="shared" si="391"/>
        <v>2.4274</v>
      </c>
    </row>
    <row r="1047" spans="2:15" ht="12" customHeight="1">
      <c r="B1047" s="38"/>
      <c r="C1047" s="42" t="s">
        <v>69</v>
      </c>
      <c r="D1047" s="23">
        <f aca="true" t="shared" si="392" ref="D1047:O1047">SUM(D1023:D1046)</f>
        <v>288559.824</v>
      </c>
      <c r="E1047" s="23">
        <f t="shared" si="392"/>
        <v>5803.4318</v>
      </c>
      <c r="F1047" s="23">
        <f t="shared" si="392"/>
        <v>1905.4939</v>
      </c>
      <c r="G1047" s="23">
        <f t="shared" si="392"/>
        <v>99.00059999999999</v>
      </c>
      <c r="H1047" s="23">
        <f t="shared" si="392"/>
        <v>377.8083</v>
      </c>
      <c r="I1047" s="23">
        <f t="shared" si="392"/>
        <v>0</v>
      </c>
      <c r="J1047" s="23">
        <f t="shared" si="392"/>
        <v>0</v>
      </c>
      <c r="K1047" s="23">
        <f t="shared" si="392"/>
        <v>0</v>
      </c>
      <c r="L1047" s="23">
        <f t="shared" si="392"/>
        <v>0.0749</v>
      </c>
      <c r="M1047" s="23">
        <f t="shared" si="392"/>
        <v>4066.3298</v>
      </c>
      <c r="N1047" s="23">
        <f t="shared" si="392"/>
        <v>454045.1459</v>
      </c>
      <c r="O1047" s="24">
        <f t="shared" si="392"/>
        <v>754857.1092</v>
      </c>
    </row>
    <row r="1048" spans="2:15" ht="12" customHeight="1">
      <c r="B1048" s="34"/>
      <c r="C1048" s="43" t="s">
        <v>49</v>
      </c>
      <c r="D1048" s="21">
        <v>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2">
        <f aca="true" t="shared" si="393" ref="O1048:O1063">SUM(D1048:N1048)</f>
        <v>0</v>
      </c>
    </row>
    <row r="1049" spans="2:15" ht="12" customHeight="1">
      <c r="B1049" s="36"/>
      <c r="C1049" s="40" t="s">
        <v>50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2">
        <f t="shared" si="393"/>
        <v>0</v>
      </c>
    </row>
    <row r="1050" spans="2:15" ht="12" customHeight="1">
      <c r="B1050" s="36"/>
      <c r="C1050" s="40" t="s">
        <v>51</v>
      </c>
      <c r="D1050" s="21">
        <v>0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0.6489</v>
      </c>
      <c r="N1050" s="21">
        <v>0</v>
      </c>
      <c r="O1050" s="22">
        <f t="shared" si="393"/>
        <v>0.6489</v>
      </c>
    </row>
    <row r="1051" spans="2:15" ht="12" customHeight="1">
      <c r="B1051" s="36" t="s">
        <v>80</v>
      </c>
      <c r="C1051" s="40" t="s">
        <v>81</v>
      </c>
      <c r="D1051" s="21">
        <v>0</v>
      </c>
      <c r="E1051" s="21">
        <v>13646.0776</v>
      </c>
      <c r="F1051" s="21">
        <v>2591.4633</v>
      </c>
      <c r="G1051" s="21">
        <v>21.2047</v>
      </c>
      <c r="H1051" s="21">
        <v>79.5779</v>
      </c>
      <c r="I1051" s="21">
        <v>3894.9092</v>
      </c>
      <c r="J1051" s="21">
        <v>0</v>
      </c>
      <c r="K1051" s="21">
        <v>0</v>
      </c>
      <c r="L1051" s="21">
        <v>0</v>
      </c>
      <c r="M1051" s="21">
        <v>4596.2589</v>
      </c>
      <c r="N1051" s="21">
        <v>0</v>
      </c>
      <c r="O1051" s="22">
        <f t="shared" si="393"/>
        <v>24829.4916</v>
      </c>
    </row>
    <row r="1052" spans="2:15" ht="12" customHeight="1">
      <c r="B1052" s="36"/>
      <c r="C1052" s="40" t="s">
        <v>52</v>
      </c>
      <c r="D1052" s="21">
        <v>0</v>
      </c>
      <c r="E1052" s="21">
        <v>0</v>
      </c>
      <c r="F1052" s="21">
        <v>0</v>
      </c>
      <c r="G1052" s="21">
        <v>0.4319</v>
      </c>
      <c r="H1052" s="21">
        <v>0</v>
      </c>
      <c r="I1052" s="21">
        <v>234.8772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2">
        <f t="shared" si="393"/>
        <v>235.3091</v>
      </c>
    </row>
    <row r="1053" spans="1:15" ht="12" customHeight="1">
      <c r="A1053" s="18"/>
      <c r="B1053" s="36"/>
      <c r="C1053" s="40" t="s">
        <v>53</v>
      </c>
      <c r="D1053" s="21">
        <v>436.9204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2">
        <f t="shared" si="393"/>
        <v>436.9204</v>
      </c>
    </row>
    <row r="1054" spans="2:15" ht="12" customHeight="1">
      <c r="B1054" s="36"/>
      <c r="C1054" s="40" t="s">
        <v>54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2">
        <f t="shared" si="393"/>
        <v>0</v>
      </c>
    </row>
    <row r="1055" spans="2:15" ht="12" customHeight="1">
      <c r="B1055" s="36"/>
      <c r="C1055" s="40" t="s">
        <v>55</v>
      </c>
      <c r="D1055" s="21">
        <v>28366.6024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2">
        <f t="shared" si="393"/>
        <v>28366.6024</v>
      </c>
    </row>
    <row r="1056" spans="2:15" ht="12" customHeight="1">
      <c r="B1056" s="36" t="s">
        <v>82</v>
      </c>
      <c r="C1056" s="40" t="s">
        <v>56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2">
        <f t="shared" si="393"/>
        <v>0</v>
      </c>
    </row>
    <row r="1057" spans="2:15" ht="12" customHeight="1">
      <c r="B1057" s="36"/>
      <c r="C1057" s="40" t="s">
        <v>63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2">
        <f t="shared" si="393"/>
        <v>0</v>
      </c>
    </row>
    <row r="1058" spans="2:15" ht="12" customHeight="1">
      <c r="B1058" s="36"/>
      <c r="C1058" s="40" t="s">
        <v>64</v>
      </c>
      <c r="D1058" s="21">
        <v>0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730.01</v>
      </c>
      <c r="N1058" s="21">
        <v>0</v>
      </c>
      <c r="O1058" s="22">
        <f t="shared" si="393"/>
        <v>730.01</v>
      </c>
    </row>
    <row r="1059" spans="2:15" ht="12" customHeight="1">
      <c r="B1059" s="36"/>
      <c r="C1059" s="40" t="s">
        <v>65</v>
      </c>
      <c r="D1059" s="21">
        <v>0</v>
      </c>
      <c r="E1059" s="21">
        <v>0</v>
      </c>
      <c r="F1059" s="21">
        <v>0</v>
      </c>
      <c r="G1059" s="21">
        <v>0</v>
      </c>
      <c r="H1059" s="21">
        <v>0.0684</v>
      </c>
      <c r="I1059" s="21">
        <v>0</v>
      </c>
      <c r="J1059" s="21">
        <v>0</v>
      </c>
      <c r="K1059" s="21">
        <v>0</v>
      </c>
      <c r="L1059" s="21">
        <v>0</v>
      </c>
      <c r="M1059" s="21">
        <v>13.3257</v>
      </c>
      <c r="N1059" s="21">
        <v>0</v>
      </c>
      <c r="O1059" s="22">
        <f t="shared" si="393"/>
        <v>13.3941</v>
      </c>
    </row>
    <row r="1060" spans="2:15" ht="12" customHeight="1">
      <c r="B1060" s="36"/>
      <c r="C1060" s="40" t="s">
        <v>66</v>
      </c>
      <c r="D1060" s="21">
        <v>19.5393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2">
        <f t="shared" si="393"/>
        <v>19.5393</v>
      </c>
    </row>
    <row r="1061" spans="2:15" ht="12" customHeight="1">
      <c r="B1061" s="36" t="s">
        <v>83</v>
      </c>
      <c r="C1061" s="40" t="s">
        <v>57</v>
      </c>
      <c r="D1061" s="21">
        <v>0</v>
      </c>
      <c r="E1061" s="21">
        <v>0</v>
      </c>
      <c r="F1061" s="21">
        <v>0</v>
      </c>
      <c r="G1061" s="21">
        <v>0</v>
      </c>
      <c r="H1061" s="21">
        <v>39.8839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2">
        <f t="shared" si="393"/>
        <v>39.8839</v>
      </c>
    </row>
    <row r="1062" spans="2:15" ht="12" customHeight="1">
      <c r="B1062" s="36"/>
      <c r="C1062" s="40" t="s">
        <v>96</v>
      </c>
      <c r="D1062" s="21">
        <v>0</v>
      </c>
      <c r="E1062" s="21">
        <v>774.3317</v>
      </c>
      <c r="F1062" s="21">
        <v>0</v>
      </c>
      <c r="G1062" s="21">
        <v>0.0176</v>
      </c>
      <c r="H1062" s="21">
        <v>0.3246</v>
      </c>
      <c r="I1062" s="21">
        <v>0</v>
      </c>
      <c r="J1062" s="21">
        <v>0</v>
      </c>
      <c r="K1062" s="21">
        <v>0</v>
      </c>
      <c r="L1062" s="21">
        <v>0.0345</v>
      </c>
      <c r="M1062" s="21">
        <v>84.0672</v>
      </c>
      <c r="N1062" s="21">
        <v>0</v>
      </c>
      <c r="O1062" s="22">
        <f t="shared" si="393"/>
        <v>858.7755999999999</v>
      </c>
    </row>
    <row r="1063" spans="2:15" ht="12" customHeight="1">
      <c r="B1063" s="36"/>
      <c r="C1063" s="41" t="s">
        <v>58</v>
      </c>
      <c r="D1063" s="25">
        <v>0</v>
      </c>
      <c r="E1063" s="25">
        <v>0</v>
      </c>
      <c r="F1063" s="25">
        <v>0</v>
      </c>
      <c r="G1063" s="25">
        <v>36.1534</v>
      </c>
      <c r="H1063" s="25">
        <v>0.2922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6">
        <f t="shared" si="393"/>
        <v>36.4456</v>
      </c>
    </row>
    <row r="1064" spans="2:15" ht="12" customHeight="1">
      <c r="B1064" s="38"/>
      <c r="C1064" s="44" t="s">
        <v>69</v>
      </c>
      <c r="D1064" s="25">
        <f aca="true" t="shared" si="394" ref="D1064:O1064">SUM(D1048:D1063)</f>
        <v>28823.0621</v>
      </c>
      <c r="E1064" s="25">
        <f t="shared" si="394"/>
        <v>14420.409300000001</v>
      </c>
      <c r="F1064" s="25">
        <f t="shared" si="394"/>
        <v>2591.4633</v>
      </c>
      <c r="G1064" s="25">
        <f t="shared" si="394"/>
        <v>57.807599999999994</v>
      </c>
      <c r="H1064" s="25">
        <f t="shared" si="394"/>
        <v>120.14699999999999</v>
      </c>
      <c r="I1064" s="25">
        <f t="shared" si="394"/>
        <v>4129.7864</v>
      </c>
      <c r="J1064" s="25">
        <f t="shared" si="394"/>
        <v>0</v>
      </c>
      <c r="K1064" s="25">
        <f t="shared" si="394"/>
        <v>0</v>
      </c>
      <c r="L1064" s="25">
        <f t="shared" si="394"/>
        <v>0.0345</v>
      </c>
      <c r="M1064" s="25">
        <f t="shared" si="394"/>
        <v>5424.310700000001</v>
      </c>
      <c r="N1064" s="25">
        <f t="shared" si="394"/>
        <v>0</v>
      </c>
      <c r="O1064" s="26">
        <f t="shared" si="394"/>
        <v>55567.020899999996</v>
      </c>
    </row>
    <row r="1065" spans="2:15" ht="12" customHeight="1">
      <c r="B1065" s="36"/>
      <c r="C1065" s="37" t="s">
        <v>84</v>
      </c>
      <c r="D1065" s="19">
        <v>7855.0065</v>
      </c>
      <c r="E1065" s="19">
        <v>552.0423</v>
      </c>
      <c r="F1065" s="19">
        <v>0</v>
      </c>
      <c r="G1065" s="19">
        <v>0</v>
      </c>
      <c r="H1065" s="19">
        <v>0</v>
      </c>
      <c r="I1065" s="19">
        <v>0</v>
      </c>
      <c r="J1065" s="19">
        <v>0</v>
      </c>
      <c r="K1065" s="19">
        <v>0</v>
      </c>
      <c r="L1065" s="19">
        <v>0</v>
      </c>
      <c r="M1065" s="19">
        <v>2055.2364</v>
      </c>
      <c r="N1065" s="19">
        <v>9823.9454</v>
      </c>
      <c r="O1065" s="20">
        <f aca="true" t="shared" si="395" ref="O1065:O1071">SUM(D1065:N1065)</f>
        <v>20286.230600000003</v>
      </c>
    </row>
    <row r="1066" spans="1:15" ht="12" customHeight="1">
      <c r="A1066" s="18"/>
      <c r="B1066" s="36" t="s">
        <v>85</v>
      </c>
      <c r="C1066" s="37" t="s">
        <v>86</v>
      </c>
      <c r="D1066" s="21">
        <v>12286.4536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20784.0808</v>
      </c>
      <c r="N1066" s="21">
        <v>6668.6506</v>
      </c>
      <c r="O1066" s="22">
        <f t="shared" si="395"/>
        <v>39739.185000000005</v>
      </c>
    </row>
    <row r="1067" spans="2:15" ht="12" customHeight="1">
      <c r="B1067" s="36"/>
      <c r="C1067" s="37" t="s">
        <v>87</v>
      </c>
      <c r="D1067" s="21">
        <v>166873.9874</v>
      </c>
      <c r="E1067" s="21">
        <v>181.2234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2">
        <f t="shared" si="395"/>
        <v>167055.2108</v>
      </c>
    </row>
    <row r="1068" spans="2:15" ht="12" customHeight="1">
      <c r="B1068" s="36" t="s">
        <v>88</v>
      </c>
      <c r="C1068" s="37" t="s">
        <v>89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2">
        <f t="shared" si="395"/>
        <v>0</v>
      </c>
    </row>
    <row r="1069" spans="2:15" ht="12" customHeight="1">
      <c r="B1069" s="36"/>
      <c r="C1069" s="37" t="s">
        <v>90</v>
      </c>
      <c r="D1069" s="21">
        <v>3678.0682</v>
      </c>
      <c r="E1069" s="21">
        <v>0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2">
        <f t="shared" si="395"/>
        <v>3678.0682</v>
      </c>
    </row>
    <row r="1070" spans="2:15" ht="12" customHeight="1">
      <c r="B1070" s="36" t="s">
        <v>75</v>
      </c>
      <c r="C1070" s="37" t="s">
        <v>91</v>
      </c>
      <c r="D1070" s="21">
        <v>1749.1</v>
      </c>
      <c r="E1070" s="21">
        <v>0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2">
        <f t="shared" si="395"/>
        <v>1749.1</v>
      </c>
    </row>
    <row r="1071" spans="2:15" ht="12" customHeight="1">
      <c r="B1071" s="36"/>
      <c r="C1071" s="45" t="s">
        <v>92</v>
      </c>
      <c r="D1071" s="25">
        <v>493.5612</v>
      </c>
      <c r="E1071" s="25">
        <v>589.3488</v>
      </c>
      <c r="F1071" s="25">
        <v>62.984</v>
      </c>
      <c r="G1071" s="25">
        <v>4.9253</v>
      </c>
      <c r="H1071" s="25">
        <v>18.8787</v>
      </c>
      <c r="I1071" s="25">
        <v>649.7016</v>
      </c>
      <c r="J1071" s="25">
        <v>0</v>
      </c>
      <c r="K1071" s="25">
        <v>0</v>
      </c>
      <c r="L1071" s="25">
        <v>0.0775</v>
      </c>
      <c r="M1071" s="25">
        <v>5.5652</v>
      </c>
      <c r="N1071" s="25">
        <v>0</v>
      </c>
      <c r="O1071" s="26">
        <f t="shared" si="395"/>
        <v>1825.0422999999998</v>
      </c>
    </row>
    <row r="1072" spans="2:15" ht="12" customHeight="1">
      <c r="B1072" s="38"/>
      <c r="C1072" s="44" t="s">
        <v>69</v>
      </c>
      <c r="D1072" s="23">
        <f aca="true" t="shared" si="396" ref="D1072:O1072">SUM(D1065:D1071)</f>
        <v>192936.17690000002</v>
      </c>
      <c r="E1072" s="23">
        <f t="shared" si="396"/>
        <v>1322.6145</v>
      </c>
      <c r="F1072" s="23">
        <f t="shared" si="396"/>
        <v>62.984</v>
      </c>
      <c r="G1072" s="23">
        <f t="shared" si="396"/>
        <v>4.9253</v>
      </c>
      <c r="H1072" s="23">
        <f t="shared" si="396"/>
        <v>18.8787</v>
      </c>
      <c r="I1072" s="23">
        <f t="shared" si="396"/>
        <v>649.7016</v>
      </c>
      <c r="J1072" s="23">
        <f t="shared" si="396"/>
        <v>0</v>
      </c>
      <c r="K1072" s="23">
        <f t="shared" si="396"/>
        <v>0</v>
      </c>
      <c r="L1072" s="23">
        <f t="shared" si="396"/>
        <v>0.0775</v>
      </c>
      <c r="M1072" s="23">
        <f t="shared" si="396"/>
        <v>22844.8824</v>
      </c>
      <c r="N1072" s="23">
        <f t="shared" si="396"/>
        <v>16492.596</v>
      </c>
      <c r="O1072" s="24">
        <f t="shared" si="396"/>
        <v>234332.83690000002</v>
      </c>
    </row>
    <row r="1073" spans="2:15" ht="12" customHeight="1">
      <c r="B1073" s="56" t="s">
        <v>93</v>
      </c>
      <c r="C1073" s="57"/>
      <c r="D1073" s="27">
        <f aca="true" t="shared" si="397" ref="D1073:O1073">+D1022+D1047+D1064+D1072</f>
        <v>586219.7795</v>
      </c>
      <c r="E1073" s="27">
        <f t="shared" si="397"/>
        <v>21546.4556</v>
      </c>
      <c r="F1073" s="27">
        <f t="shared" si="397"/>
        <v>4559.9412</v>
      </c>
      <c r="G1073" s="27">
        <f t="shared" si="397"/>
        <v>161.7335</v>
      </c>
      <c r="H1073" s="27">
        <f t="shared" si="397"/>
        <v>516.834</v>
      </c>
      <c r="I1073" s="28">
        <f t="shared" si="397"/>
        <v>4779.488</v>
      </c>
      <c r="J1073" s="27">
        <f t="shared" si="397"/>
        <v>0</v>
      </c>
      <c r="K1073" s="27">
        <f t="shared" si="397"/>
        <v>0</v>
      </c>
      <c r="L1073" s="27">
        <f t="shared" si="397"/>
        <v>0.1869</v>
      </c>
      <c r="M1073" s="27">
        <f t="shared" si="397"/>
        <v>34125.0343</v>
      </c>
      <c r="N1073" s="27">
        <f t="shared" si="397"/>
        <v>504782.7419</v>
      </c>
      <c r="O1073" s="29">
        <f t="shared" si="397"/>
        <v>1156692.1949</v>
      </c>
    </row>
  </sheetData>
  <mergeCells count="238">
    <mergeCell ref="B1073:C1073"/>
    <mergeCell ref="B821:C821"/>
    <mergeCell ref="B884:C884"/>
    <mergeCell ref="B947:C947"/>
    <mergeCell ref="B1010:C1010"/>
    <mergeCell ref="B569:C569"/>
    <mergeCell ref="B632:C632"/>
    <mergeCell ref="B695:C695"/>
    <mergeCell ref="B758:C758"/>
    <mergeCell ref="B317:C317"/>
    <mergeCell ref="B380:C380"/>
    <mergeCell ref="B443:C443"/>
    <mergeCell ref="B506:C506"/>
    <mergeCell ref="B65:C65"/>
    <mergeCell ref="B128:C128"/>
    <mergeCell ref="B191:C191"/>
    <mergeCell ref="B254:C254"/>
    <mergeCell ref="H1014:H1015"/>
    <mergeCell ref="I1014:I1015"/>
    <mergeCell ref="J1014:J1015"/>
    <mergeCell ref="D1014:D1015"/>
    <mergeCell ref="E1014:E1015"/>
    <mergeCell ref="F1014:F1015"/>
    <mergeCell ref="G1014:G1015"/>
    <mergeCell ref="O1014:O1015"/>
    <mergeCell ref="N1014:N1015"/>
    <mergeCell ref="K1014:K1015"/>
    <mergeCell ref="L1014:L1015"/>
    <mergeCell ref="M1014:M1015"/>
    <mergeCell ref="O951:O952"/>
    <mergeCell ref="J951:J952"/>
    <mergeCell ref="K951:K952"/>
    <mergeCell ref="L951:L952"/>
    <mergeCell ref="M951:M952"/>
    <mergeCell ref="N951:N952"/>
    <mergeCell ref="I951:I952"/>
    <mergeCell ref="D1012:E1012"/>
    <mergeCell ref="D951:D952"/>
    <mergeCell ref="E951:E952"/>
    <mergeCell ref="F951:F952"/>
    <mergeCell ref="G951:G952"/>
    <mergeCell ref="H951:H952"/>
    <mergeCell ref="N6:N7"/>
    <mergeCell ref="O6:O7"/>
    <mergeCell ref="L888:L889"/>
    <mergeCell ref="M888:M889"/>
    <mergeCell ref="N888:N889"/>
    <mergeCell ref="O888:O889"/>
    <mergeCell ref="L132:L133"/>
    <mergeCell ref="M132:M133"/>
    <mergeCell ref="N132:N133"/>
    <mergeCell ref="L195:L196"/>
    <mergeCell ref="J6:J7"/>
    <mergeCell ref="K6:K7"/>
    <mergeCell ref="L6:L7"/>
    <mergeCell ref="M6:M7"/>
    <mergeCell ref="F6:F7"/>
    <mergeCell ref="G6:G7"/>
    <mergeCell ref="H6:H7"/>
    <mergeCell ref="I6:I7"/>
    <mergeCell ref="O69:O70"/>
    <mergeCell ref="L69:L70"/>
    <mergeCell ref="G132:G133"/>
    <mergeCell ref="H132:H133"/>
    <mergeCell ref="I132:I133"/>
    <mergeCell ref="J132:J133"/>
    <mergeCell ref="K132:K133"/>
    <mergeCell ref="I69:I70"/>
    <mergeCell ref="J69:J70"/>
    <mergeCell ref="K69:K70"/>
    <mergeCell ref="F132:F133"/>
    <mergeCell ref="M69:M70"/>
    <mergeCell ref="K195:K196"/>
    <mergeCell ref="N69:N70"/>
    <mergeCell ref="F69:F70"/>
    <mergeCell ref="G69:G70"/>
    <mergeCell ref="H69:H70"/>
    <mergeCell ref="N195:N196"/>
    <mergeCell ref="J195:J196"/>
    <mergeCell ref="O132:O133"/>
    <mergeCell ref="O195:O196"/>
    <mergeCell ref="D195:D196"/>
    <mergeCell ref="E195:E196"/>
    <mergeCell ref="F195:F196"/>
    <mergeCell ref="D193:E193"/>
    <mergeCell ref="G195:G196"/>
    <mergeCell ref="H195:H196"/>
    <mergeCell ref="I195:I196"/>
    <mergeCell ref="M195:M196"/>
    <mergeCell ref="D258:D259"/>
    <mergeCell ref="E258:E259"/>
    <mergeCell ref="F258:F259"/>
    <mergeCell ref="D256:E256"/>
    <mergeCell ref="N321:N322"/>
    <mergeCell ref="K321:K322"/>
    <mergeCell ref="G258:G259"/>
    <mergeCell ref="K258:K259"/>
    <mergeCell ref="L258:L259"/>
    <mergeCell ref="M258:M259"/>
    <mergeCell ref="H258:H259"/>
    <mergeCell ref="I258:I259"/>
    <mergeCell ref="J258:J259"/>
    <mergeCell ref="E321:E322"/>
    <mergeCell ref="F321:F322"/>
    <mergeCell ref="D319:E319"/>
    <mergeCell ref="N258:N259"/>
    <mergeCell ref="G321:G322"/>
    <mergeCell ref="H321:H322"/>
    <mergeCell ref="I321:I322"/>
    <mergeCell ref="J321:J322"/>
    <mergeCell ref="L321:L322"/>
    <mergeCell ref="M321:M322"/>
    <mergeCell ref="N384:N385"/>
    <mergeCell ref="O258:O259"/>
    <mergeCell ref="O321:O322"/>
    <mergeCell ref="D384:D385"/>
    <mergeCell ref="E384:E385"/>
    <mergeCell ref="F384:F385"/>
    <mergeCell ref="G384:G385"/>
    <mergeCell ref="H384:H385"/>
    <mergeCell ref="I384:I385"/>
    <mergeCell ref="D321:D322"/>
    <mergeCell ref="E447:E448"/>
    <mergeCell ref="F447:F448"/>
    <mergeCell ref="G447:G448"/>
    <mergeCell ref="H447:H448"/>
    <mergeCell ref="F510:F511"/>
    <mergeCell ref="N447:N448"/>
    <mergeCell ref="O384:O385"/>
    <mergeCell ref="O447:O448"/>
    <mergeCell ref="I447:I448"/>
    <mergeCell ref="J447:J448"/>
    <mergeCell ref="K384:K385"/>
    <mergeCell ref="L384:L385"/>
    <mergeCell ref="M384:M385"/>
    <mergeCell ref="J384:J385"/>
    <mergeCell ref="L447:L448"/>
    <mergeCell ref="M447:M448"/>
    <mergeCell ref="H510:H511"/>
    <mergeCell ref="I510:I511"/>
    <mergeCell ref="J510:J511"/>
    <mergeCell ref="K447:K448"/>
    <mergeCell ref="G510:G511"/>
    <mergeCell ref="K510:K511"/>
    <mergeCell ref="L510:L511"/>
    <mergeCell ref="M510:M511"/>
    <mergeCell ref="F573:F574"/>
    <mergeCell ref="N510:N511"/>
    <mergeCell ref="G573:G574"/>
    <mergeCell ref="H573:H574"/>
    <mergeCell ref="I573:I574"/>
    <mergeCell ref="J573:J574"/>
    <mergeCell ref="L573:L574"/>
    <mergeCell ref="M573:M574"/>
    <mergeCell ref="N573:N574"/>
    <mergeCell ref="K573:K574"/>
    <mergeCell ref="N636:N637"/>
    <mergeCell ref="O510:O511"/>
    <mergeCell ref="O573:O574"/>
    <mergeCell ref="D636:D637"/>
    <mergeCell ref="E636:E637"/>
    <mergeCell ref="F636:F637"/>
    <mergeCell ref="G636:G637"/>
    <mergeCell ref="H636:H637"/>
    <mergeCell ref="I636:I637"/>
    <mergeCell ref="D573:D574"/>
    <mergeCell ref="K636:K637"/>
    <mergeCell ref="L636:L637"/>
    <mergeCell ref="M636:M637"/>
    <mergeCell ref="J636:J637"/>
    <mergeCell ref="N699:N700"/>
    <mergeCell ref="O636:O637"/>
    <mergeCell ref="O699:O700"/>
    <mergeCell ref="D699:D700"/>
    <mergeCell ref="E699:E700"/>
    <mergeCell ref="F699:F700"/>
    <mergeCell ref="G699:G700"/>
    <mergeCell ref="H699:H700"/>
    <mergeCell ref="I699:I700"/>
    <mergeCell ref="J699:J700"/>
    <mergeCell ref="L699:L700"/>
    <mergeCell ref="M699:M700"/>
    <mergeCell ref="D762:D763"/>
    <mergeCell ref="E762:E763"/>
    <mergeCell ref="F762:F763"/>
    <mergeCell ref="K699:K700"/>
    <mergeCell ref="D760:E760"/>
    <mergeCell ref="F825:F826"/>
    <mergeCell ref="G825:G826"/>
    <mergeCell ref="G762:G763"/>
    <mergeCell ref="H762:H763"/>
    <mergeCell ref="H825:H826"/>
    <mergeCell ref="J888:J889"/>
    <mergeCell ref="K825:K826"/>
    <mergeCell ref="N762:N763"/>
    <mergeCell ref="K888:K889"/>
    <mergeCell ref="J762:J763"/>
    <mergeCell ref="K762:K763"/>
    <mergeCell ref="L762:L763"/>
    <mergeCell ref="M762:M763"/>
    <mergeCell ref="F888:F889"/>
    <mergeCell ref="G888:G889"/>
    <mergeCell ref="H888:H889"/>
    <mergeCell ref="I888:I889"/>
    <mergeCell ref="I825:I826"/>
    <mergeCell ref="J825:J826"/>
    <mergeCell ref="O762:O763"/>
    <mergeCell ref="I762:I763"/>
    <mergeCell ref="O825:O826"/>
    <mergeCell ref="L825:L826"/>
    <mergeCell ref="M825:M826"/>
    <mergeCell ref="N825:N826"/>
    <mergeCell ref="D4:E4"/>
    <mergeCell ref="D67:E67"/>
    <mergeCell ref="D130:E130"/>
    <mergeCell ref="D132:D133"/>
    <mergeCell ref="E132:E133"/>
    <mergeCell ref="E69:E70"/>
    <mergeCell ref="D69:D70"/>
    <mergeCell ref="D6:D7"/>
    <mergeCell ref="E6:E7"/>
    <mergeCell ref="D634:E634"/>
    <mergeCell ref="D697:E697"/>
    <mergeCell ref="D382:E382"/>
    <mergeCell ref="D445:E445"/>
    <mergeCell ref="D508:E508"/>
    <mergeCell ref="D571:E571"/>
    <mergeCell ref="E573:E574"/>
    <mergeCell ref="D510:D511"/>
    <mergeCell ref="E510:E511"/>
    <mergeCell ref="D447:D448"/>
    <mergeCell ref="D823:E823"/>
    <mergeCell ref="D886:E886"/>
    <mergeCell ref="D949:E949"/>
    <mergeCell ref="D888:D889"/>
    <mergeCell ref="E888:E889"/>
    <mergeCell ref="D825:D826"/>
    <mergeCell ref="E825:E826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