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11700" activeTab="0"/>
  </bookViews>
  <sheets>
    <sheet name="Sheet1" sheetId="1" r:id="rId1"/>
  </sheets>
  <definedNames>
    <definedName name="_xlnm.Print_Area" localSheetId="0">'Sheet1'!$B$2:$I$64</definedName>
  </definedNames>
  <calcPr fullCalcOnLoad="1"/>
</workbook>
</file>

<file path=xl/sharedStrings.xml><?xml version="1.0" encoding="utf-8"?>
<sst xmlns="http://schemas.openxmlformats.org/spreadsheetml/2006/main" count="94" uniqueCount="73">
  <si>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</si>
  <si>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</si>
  <si>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</si>
  <si>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</si>
  <si>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</si>
  <si>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</si>
  <si>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</si>
  <si>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</si>
  <si>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</si>
  <si>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</si>
  <si>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</si>
  <si>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</si>
  <si>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（年間調査　単位：トン，％）</t>
  </si>
  <si>
    <t>産　業　業　種</t>
  </si>
  <si>
    <t>構 成 比（％）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</si>
  <si>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</si>
  <si>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</si>
  <si>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</si>
  <si>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</si>
  <si>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</si>
  <si>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</si>
  <si>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</si>
  <si>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</si>
  <si>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</si>
  <si>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</si>
  <si>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</si>
  <si>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</si>
  <si>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</si>
  <si>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</si>
  <si>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</si>
  <si>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</si>
  <si>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</si>
  <si>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</si>
  <si>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</si>
  <si>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</si>
  <si>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</si>
  <si>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</si>
  <si>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</si>
  <si>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</si>
  <si>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</si>
  <si>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</si>
  <si>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</si>
  <si>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家具・建具･じゅう器</t>
  </si>
  <si>
    <t>その他の卸売業</t>
  </si>
  <si>
    <t>１・２・３ 類</t>
  </si>
  <si>
    <t>－</t>
  </si>
  <si>
    <t>表Ⅰ－１－２　産業業種別年間輸出入量　－重量－</t>
  </si>
  <si>
    <t>輸　　出　　量</t>
  </si>
  <si>
    <t>輸　　入　　量</t>
  </si>
  <si>
    <t>－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</si>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</sst>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#,##0;\-#,##0;"/>
    <numFmt numFmtId="181" formatCode="0.0%;\-0.0%;"/>
    <numFmt numFmtId="182" formatCode="#,##0;\-#,##0;&quot;－&quot;"/>
  </numFmts>
  <fonts count="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4" xfId="17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6" xfId="17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38" fontId="3" fillId="0" borderId="0" xfId="1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0" fontId="3" fillId="0" borderId="8" xfId="17" applyNumberFormat="1" applyFont="1" applyFill="1" applyBorder="1" applyAlignment="1">
      <alignment vertical="center"/>
    </xf>
    <xf numFmtId="180" fontId="3" fillId="0" borderId="4" xfId="17" applyNumberFormat="1" applyFont="1" applyFill="1" applyBorder="1" applyAlignment="1">
      <alignment vertical="center"/>
    </xf>
    <xf numFmtId="180" fontId="3" fillId="0" borderId="16" xfId="17" applyNumberFormat="1" applyFont="1" applyFill="1" applyBorder="1" applyAlignment="1">
      <alignment vertical="center"/>
    </xf>
    <xf numFmtId="180" fontId="3" fillId="0" borderId="15" xfId="17" applyNumberFormat="1" applyFont="1" applyFill="1" applyBorder="1" applyAlignment="1">
      <alignment vertical="center"/>
    </xf>
    <xf numFmtId="180" fontId="3" fillId="0" borderId="17" xfId="17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23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2" fontId="3" fillId="0" borderId="4" xfId="17" applyNumberFormat="1" applyFont="1" applyFill="1" applyBorder="1" applyAlignment="1">
      <alignment horizontal="center" vertical="center"/>
    </xf>
    <xf numFmtId="182" fontId="3" fillId="0" borderId="15" xfId="17" applyNumberFormat="1" applyFont="1" applyFill="1" applyBorder="1" applyAlignment="1">
      <alignment horizontal="center" vertical="center"/>
    </xf>
    <xf numFmtId="38" fontId="3" fillId="0" borderId="25" xfId="17" applyNumberFormat="1" applyFont="1" applyFill="1" applyBorder="1" applyAlignment="1">
      <alignment horizontal="center" vertical="center"/>
    </xf>
    <xf numFmtId="38" fontId="3" fillId="0" borderId="2" xfId="17" applyNumberFormat="1" applyFont="1" applyFill="1" applyBorder="1" applyAlignment="1">
      <alignment horizontal="center" vertical="center"/>
    </xf>
    <xf numFmtId="38" fontId="3" fillId="0" borderId="26" xfId="17" applyNumberFormat="1" applyFont="1" applyFill="1" applyBorder="1" applyAlignment="1">
      <alignment horizontal="center" vertical="center"/>
    </xf>
    <xf numFmtId="38" fontId="3" fillId="0" borderId="27" xfId="17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3.19921875" style="2" customWidth="1"/>
    <col min="2" max="2" width="3.59765625" style="1" customWidth="1"/>
    <col min="3" max="3" width="23.59765625" style="2" bestFit="1" customWidth="1"/>
    <col min="4" max="4" width="13.59765625" style="3" customWidth="1"/>
    <col min="5" max="6" width="7.09765625" style="2" customWidth="1"/>
    <col min="7" max="7" width="13.59765625" style="3" customWidth="1"/>
    <col min="8" max="9" width="7.09765625" style="2" customWidth="1"/>
    <col min="10" max="16384" width="9" style="2" customWidth="1"/>
  </cols>
  <sheetData>
    <row r="1" spans="2:8" ht="12">
      <c r="B1" s="2"/>
      <c r="C1" s="1"/>
      <c r="D1" s="2"/>
      <c r="E1" s="3"/>
      <c r="G1" s="2"/>
      <c r="H1" s="3"/>
    </row>
    <row r="2" spans="2:10" ht="13.5">
      <c r="B2" s="54" t="s">
        <v>46</v>
      </c>
      <c r="C2" s="54"/>
      <c r="D2" s="54"/>
      <c r="E2" s="54"/>
      <c r="F2" s="54"/>
      <c r="G2" s="54"/>
      <c r="H2" s="54"/>
      <c r="I2" s="54"/>
      <c r="J2" s="24"/>
    </row>
    <row r="4" ht="13.5" customHeight="1">
      <c r="I4" s="4" t="s">
        <v>12</v>
      </c>
    </row>
    <row r="5" spans="2:9" ht="13.5" customHeight="1">
      <c r="B5" s="5"/>
      <c r="C5" s="6"/>
      <c r="D5" s="57" t="s">
        <v>47</v>
      </c>
      <c r="E5" s="58"/>
      <c r="F5" s="59"/>
      <c r="G5" s="57" t="s">
        <v>48</v>
      </c>
      <c r="H5" s="58"/>
      <c r="I5" s="60"/>
    </row>
    <row r="6" spans="2:9" ht="13.5" customHeight="1">
      <c r="B6" s="66" t="s">
        <v>13</v>
      </c>
      <c r="C6" s="67"/>
      <c r="D6" s="8"/>
      <c r="E6" s="63" t="s">
        <v>14</v>
      </c>
      <c r="F6" s="64"/>
      <c r="G6" s="10"/>
      <c r="H6" s="63" t="s">
        <v>14</v>
      </c>
      <c r="I6" s="65"/>
    </row>
    <row r="7" spans="2:17" ht="13.5" customHeight="1">
      <c r="B7" s="11"/>
      <c r="C7" s="12" t="s">
        <v>15</v>
      </c>
      <c r="D7" s="25">
        <v>0</v>
      </c>
      <c r="E7" s="30">
        <f aca="true" t="shared" si="0" ref="E7:E38">+D7/$D$64</f>
        <v>0</v>
      </c>
      <c r="F7" s="31">
        <f aca="true" t="shared" si="1" ref="F7:F13">+D7/D$13</f>
        <v>0</v>
      </c>
      <c r="G7" s="25">
        <v>0</v>
      </c>
      <c r="H7" s="40">
        <f aca="true" t="shared" si="2" ref="H7:H38">+G7/$G$64</f>
        <v>0</v>
      </c>
      <c r="I7" s="41">
        <f aca="true" t="shared" si="3" ref="I7:I13">+G7/G$13</f>
        <v>0</v>
      </c>
      <c r="K7" s="23"/>
      <c r="L7" s="23"/>
      <c r="M7" s="23"/>
      <c r="N7" s="23"/>
      <c r="O7" s="23"/>
      <c r="P7" s="23"/>
      <c r="Q7" s="23"/>
    </row>
    <row r="8" spans="2:17" ht="13.5" customHeight="1">
      <c r="B8" s="7" t="s">
        <v>0</v>
      </c>
      <c r="C8" s="13" t="s">
        <v>16</v>
      </c>
      <c r="D8" s="26">
        <v>0</v>
      </c>
      <c r="E8" s="32">
        <f t="shared" si="0"/>
        <v>0</v>
      </c>
      <c r="F8" s="33">
        <f t="shared" si="1"/>
        <v>0</v>
      </c>
      <c r="G8" s="26">
        <v>0</v>
      </c>
      <c r="H8" s="42">
        <f t="shared" si="2"/>
        <v>0</v>
      </c>
      <c r="I8" s="43">
        <f t="shared" si="3"/>
        <v>0</v>
      </c>
      <c r="K8" s="23"/>
      <c r="L8" s="23"/>
      <c r="M8" s="23"/>
      <c r="N8" s="23"/>
      <c r="O8" s="23"/>
      <c r="P8" s="23"/>
      <c r="Q8" s="23"/>
    </row>
    <row r="9" spans="2:17" ht="13.5" customHeight="1">
      <c r="B9" s="7"/>
      <c r="C9" s="13" t="s">
        <v>17</v>
      </c>
      <c r="D9" s="26">
        <v>326.05</v>
      </c>
      <c r="E9" s="32">
        <f t="shared" si="0"/>
        <v>2.5391376805777504E-06</v>
      </c>
      <c r="F9" s="33">
        <f t="shared" si="1"/>
        <v>9.161940388182319E-05</v>
      </c>
      <c r="G9" s="26">
        <v>522849.413</v>
      </c>
      <c r="H9" s="42">
        <f t="shared" si="2"/>
        <v>0.0009034890971665379</v>
      </c>
      <c r="I9" s="43">
        <f t="shared" si="3"/>
        <v>0.5642286562047178</v>
      </c>
      <c r="K9" s="23"/>
      <c r="L9" s="23"/>
      <c r="M9" s="23"/>
      <c r="N9" s="23"/>
      <c r="O9" s="23"/>
      <c r="P9" s="23"/>
      <c r="Q9" s="23"/>
    </row>
    <row r="10" spans="2:17" ht="13.5" customHeight="1">
      <c r="B10" s="7"/>
      <c r="C10" s="13" t="s">
        <v>68</v>
      </c>
      <c r="D10" s="26">
        <v>216664.99</v>
      </c>
      <c r="E10" s="32">
        <f t="shared" si="0"/>
        <v>0.0016872940965220104</v>
      </c>
      <c r="F10" s="33">
        <f t="shared" si="1"/>
        <v>0.06088243283502892</v>
      </c>
      <c r="G10" s="26">
        <v>94320.464</v>
      </c>
      <c r="H10" s="42">
        <f t="shared" si="2"/>
        <v>0.00016298671997110753</v>
      </c>
      <c r="I10" s="43">
        <f t="shared" si="3"/>
        <v>0.1017851552131808</v>
      </c>
      <c r="K10" s="23"/>
      <c r="L10" s="23"/>
      <c r="M10" s="23"/>
      <c r="N10" s="23"/>
      <c r="O10" s="23"/>
      <c r="P10" s="23"/>
      <c r="Q10" s="23"/>
    </row>
    <row r="11" spans="2:17" ht="13.5" customHeight="1">
      <c r="B11" s="7"/>
      <c r="C11" s="13" t="s">
        <v>18</v>
      </c>
      <c r="D11" s="26">
        <v>3341752.918</v>
      </c>
      <c r="E11" s="32">
        <f t="shared" si="0"/>
        <v>0.026024139712542402</v>
      </c>
      <c r="F11" s="33">
        <f t="shared" si="1"/>
        <v>0.9390259477610893</v>
      </c>
      <c r="G11" s="26">
        <v>309474.403</v>
      </c>
      <c r="H11" s="42">
        <f t="shared" si="2"/>
        <v>0.0005347749122606805</v>
      </c>
      <c r="I11" s="43">
        <f t="shared" si="3"/>
        <v>0.3339667640297175</v>
      </c>
      <c r="K11" s="23"/>
      <c r="L11" s="23"/>
      <c r="M11" s="23"/>
      <c r="N11" s="23"/>
      <c r="O11" s="23"/>
      <c r="P11" s="23"/>
      <c r="Q11" s="23"/>
    </row>
    <row r="12" spans="2:17" ht="13.5" customHeight="1">
      <c r="B12" s="7" t="s">
        <v>1</v>
      </c>
      <c r="C12" s="13" t="s">
        <v>19</v>
      </c>
      <c r="D12" s="26">
        <v>0</v>
      </c>
      <c r="E12" s="32">
        <f t="shared" si="0"/>
        <v>0</v>
      </c>
      <c r="F12" s="33">
        <f t="shared" si="1"/>
        <v>0</v>
      </c>
      <c r="G12" s="26">
        <v>18</v>
      </c>
      <c r="H12" s="42">
        <f t="shared" si="2"/>
        <v>3.110418285770875E-08</v>
      </c>
      <c r="I12" s="43">
        <f t="shared" si="3"/>
        <v>1.942455238385229E-05</v>
      </c>
      <c r="K12" s="23"/>
      <c r="L12" s="23"/>
      <c r="M12" s="23"/>
      <c r="N12" s="23"/>
      <c r="O12" s="23"/>
      <c r="P12" s="23"/>
      <c r="Q12" s="23"/>
    </row>
    <row r="13" spans="2:17" ht="13.5" customHeight="1">
      <c r="B13" s="14"/>
      <c r="C13" s="9" t="s">
        <v>2</v>
      </c>
      <c r="D13" s="27">
        <f>SUM(D7:D12)</f>
        <v>3558743.958</v>
      </c>
      <c r="E13" s="34">
        <f t="shared" si="0"/>
        <v>0.02771397294674499</v>
      </c>
      <c r="F13" s="35">
        <f t="shared" si="1"/>
        <v>1</v>
      </c>
      <c r="G13" s="27">
        <f>SUM(G7:G12)</f>
        <v>926662.28</v>
      </c>
      <c r="H13" s="44">
        <f t="shared" si="2"/>
        <v>0.0016012818335811837</v>
      </c>
      <c r="I13" s="45">
        <f t="shared" si="3"/>
        <v>1</v>
      </c>
      <c r="K13" s="23"/>
      <c r="L13" s="23"/>
      <c r="M13" s="23"/>
      <c r="N13" s="23"/>
      <c r="O13" s="23"/>
      <c r="P13" s="23"/>
      <c r="Q13" s="23"/>
    </row>
    <row r="14" spans="2:17" ht="13.5" customHeight="1">
      <c r="B14" s="7"/>
      <c r="C14" s="15" t="s">
        <v>20</v>
      </c>
      <c r="D14" s="26">
        <v>661210.91</v>
      </c>
      <c r="E14" s="32">
        <f t="shared" si="0"/>
        <v>0.00514922722401504</v>
      </c>
      <c r="F14" s="33">
        <f aca="true" t="shared" si="4" ref="F14:F38">+D14/D$38</f>
        <v>0.006031526606599614</v>
      </c>
      <c r="G14" s="26">
        <v>13463787.331</v>
      </c>
      <c r="H14" s="42">
        <f t="shared" si="2"/>
        <v>0.02326556128337369</v>
      </c>
      <c r="I14" s="43">
        <f aca="true" t="shared" si="5" ref="I14:I38">+G14/G$38</f>
        <v>0.023864961698509678</v>
      </c>
      <c r="K14" s="23"/>
      <c r="L14" s="23"/>
      <c r="M14" s="23"/>
      <c r="N14" s="23"/>
      <c r="O14" s="23"/>
      <c r="P14" s="23"/>
      <c r="Q14" s="23"/>
    </row>
    <row r="15" spans="2:17" ht="13.5" customHeight="1">
      <c r="B15" s="7"/>
      <c r="C15" s="15" t="s">
        <v>71</v>
      </c>
      <c r="D15" s="26">
        <v>227533.81</v>
      </c>
      <c r="E15" s="32">
        <f t="shared" si="0"/>
        <v>0.0017719358091593885</v>
      </c>
      <c r="F15" s="33">
        <f t="shared" si="4"/>
        <v>0.002075549886065826</v>
      </c>
      <c r="G15" s="26">
        <v>15502492.923</v>
      </c>
      <c r="H15" s="42">
        <f t="shared" si="2"/>
        <v>0.026788465257073766</v>
      </c>
      <c r="I15" s="43">
        <f t="shared" si="5"/>
        <v>0.02747862772512567</v>
      </c>
      <c r="K15" s="23"/>
      <c r="L15" s="23"/>
      <c r="M15" s="23"/>
      <c r="N15" s="23"/>
      <c r="O15" s="23"/>
      <c r="P15" s="23"/>
      <c r="Q15" s="23"/>
    </row>
    <row r="16" spans="2:17" ht="13.5" customHeight="1">
      <c r="B16" s="7"/>
      <c r="C16" s="15" t="s">
        <v>50</v>
      </c>
      <c r="D16" s="26">
        <v>582501.969</v>
      </c>
      <c r="E16" s="32">
        <f t="shared" si="0"/>
        <v>0.004536275719977405</v>
      </c>
      <c r="F16" s="33">
        <f t="shared" si="4"/>
        <v>0.005313548326690743</v>
      </c>
      <c r="G16" s="26">
        <v>309610.274</v>
      </c>
      <c r="H16" s="42">
        <f t="shared" si="2"/>
        <v>0.0005350096987289615</v>
      </c>
      <c r="I16" s="43">
        <f t="shared" si="5"/>
        <v>0.0005487933780313428</v>
      </c>
      <c r="K16" s="23"/>
      <c r="L16" s="23"/>
      <c r="M16" s="23"/>
      <c r="N16" s="23"/>
      <c r="O16" s="23"/>
      <c r="P16" s="23"/>
      <c r="Q16" s="23"/>
    </row>
    <row r="17" spans="2:17" ht="13.5" customHeight="1">
      <c r="B17" s="7"/>
      <c r="C17" s="15" t="s">
        <v>21</v>
      </c>
      <c r="D17" s="26">
        <v>49629.385</v>
      </c>
      <c r="E17" s="32">
        <f t="shared" si="0"/>
        <v>0.00038649238312344795</v>
      </c>
      <c r="F17" s="33">
        <f t="shared" si="4"/>
        <v>0.0004527162990953609</v>
      </c>
      <c r="G17" s="26">
        <v>4190499.884</v>
      </c>
      <c r="H17" s="42">
        <f t="shared" si="2"/>
        <v>0.007241226369841295</v>
      </c>
      <c r="I17" s="43">
        <f t="shared" si="5"/>
        <v>0.007427785122467577</v>
      </c>
      <c r="K17" s="23"/>
      <c r="L17" s="23"/>
      <c r="M17" s="23"/>
      <c r="N17" s="23"/>
      <c r="O17" s="23"/>
      <c r="P17" s="23"/>
      <c r="Q17" s="23"/>
    </row>
    <row r="18" spans="2:17" ht="13.5" customHeight="1">
      <c r="B18" s="7"/>
      <c r="C18" s="15" t="s">
        <v>22</v>
      </c>
      <c r="D18" s="26">
        <v>30026.364</v>
      </c>
      <c r="E18" s="32">
        <f t="shared" si="0"/>
        <v>0.0002338324558906403</v>
      </c>
      <c r="F18" s="33">
        <f t="shared" si="4"/>
        <v>0.0002738987070939964</v>
      </c>
      <c r="G18" s="26">
        <v>307660.072</v>
      </c>
      <c r="H18" s="42">
        <f t="shared" si="2"/>
        <v>0.0005316397298613244</v>
      </c>
      <c r="I18" s="43">
        <f t="shared" si="5"/>
        <v>0.0005453365872420828</v>
      </c>
      <c r="K18" s="23"/>
      <c r="L18" s="23"/>
      <c r="M18" s="23"/>
      <c r="N18" s="23"/>
      <c r="O18" s="23"/>
      <c r="P18" s="23"/>
      <c r="Q18" s="23"/>
    </row>
    <row r="19" spans="2:17" ht="13.5" customHeight="1">
      <c r="B19" s="7" t="s">
        <v>3</v>
      </c>
      <c r="C19" s="15" t="s">
        <v>51</v>
      </c>
      <c r="D19" s="26">
        <v>1458379.107</v>
      </c>
      <c r="E19" s="32">
        <f t="shared" si="0"/>
        <v>0.011357231538570867</v>
      </c>
      <c r="F19" s="33">
        <f t="shared" si="4"/>
        <v>0.013303247501435638</v>
      </c>
      <c r="G19" s="26">
        <v>20103472.624</v>
      </c>
      <c r="H19" s="42">
        <f t="shared" si="2"/>
        <v>0.034739004920657665</v>
      </c>
      <c r="I19" s="43">
        <f t="shared" si="5"/>
        <v>0.0356340004772761</v>
      </c>
      <c r="K19" s="23"/>
      <c r="L19" s="23"/>
      <c r="M19" s="23"/>
      <c r="N19" s="23"/>
      <c r="O19" s="23"/>
      <c r="P19" s="23"/>
      <c r="Q19" s="23"/>
    </row>
    <row r="20" spans="2:17" ht="13.5" customHeight="1">
      <c r="B20" s="7"/>
      <c r="C20" s="15" t="s">
        <v>52</v>
      </c>
      <c r="D20" s="26">
        <v>159203.957</v>
      </c>
      <c r="E20" s="32">
        <f t="shared" si="0"/>
        <v>0.001239812194803803</v>
      </c>
      <c r="F20" s="33">
        <f t="shared" si="4"/>
        <v>0.0014522490297709104</v>
      </c>
      <c r="G20" s="26">
        <v>95318.595</v>
      </c>
      <c r="H20" s="42">
        <f t="shared" si="2"/>
        <v>0.00016471150047888238</v>
      </c>
      <c r="I20" s="43">
        <f t="shared" si="5"/>
        <v>0.0001689550319614118</v>
      </c>
      <c r="K20" s="23"/>
      <c r="L20" s="23"/>
      <c r="M20" s="23"/>
      <c r="N20" s="23"/>
      <c r="O20" s="23"/>
      <c r="P20" s="23"/>
      <c r="Q20" s="23"/>
    </row>
    <row r="21" spans="2:17" ht="13.5" customHeight="1">
      <c r="B21" s="7"/>
      <c r="C21" s="15" t="s">
        <v>53</v>
      </c>
      <c r="D21" s="26">
        <v>19565317.943</v>
      </c>
      <c r="E21" s="32">
        <f t="shared" si="0"/>
        <v>0.15236631198146072</v>
      </c>
      <c r="F21" s="33">
        <f t="shared" si="4"/>
        <v>0.178473666957167</v>
      </c>
      <c r="G21" s="26">
        <v>52902580.181</v>
      </c>
      <c r="H21" s="42">
        <f t="shared" si="2"/>
        <v>0.09141619597746793</v>
      </c>
      <c r="I21" s="43">
        <f t="shared" si="5"/>
        <v>0.09377138978309536</v>
      </c>
      <c r="K21" s="23"/>
      <c r="L21" s="23"/>
      <c r="M21" s="23"/>
      <c r="N21" s="23"/>
      <c r="O21" s="23"/>
      <c r="P21" s="23"/>
      <c r="Q21" s="23"/>
    </row>
    <row r="22" spans="2:17" ht="13.5" customHeight="1">
      <c r="B22" s="7"/>
      <c r="C22" s="15" t="s">
        <v>72</v>
      </c>
      <c r="D22" s="26">
        <v>11584298.313</v>
      </c>
      <c r="E22" s="32">
        <f t="shared" si="0"/>
        <v>0.09021355114121014</v>
      </c>
      <c r="F22" s="33">
        <f t="shared" si="4"/>
        <v>0.10567128042948733</v>
      </c>
      <c r="G22" s="26">
        <v>221806793.7</v>
      </c>
      <c r="H22" s="42">
        <f t="shared" si="2"/>
        <v>0.3832843927959378</v>
      </c>
      <c r="I22" s="43">
        <f t="shared" si="5"/>
        <v>0.39315910939352144</v>
      </c>
      <c r="K22" s="23"/>
      <c r="L22" s="23"/>
      <c r="M22" s="23"/>
      <c r="N22" s="23"/>
      <c r="O22" s="23"/>
      <c r="P22" s="23"/>
      <c r="Q22" s="23"/>
    </row>
    <row r="23" spans="2:17" ht="13.5" customHeight="1">
      <c r="B23" s="7"/>
      <c r="C23" s="15" t="s">
        <v>23</v>
      </c>
      <c r="D23" s="26">
        <v>1127177.118</v>
      </c>
      <c r="E23" s="32">
        <f t="shared" si="0"/>
        <v>0.008777972375398967</v>
      </c>
      <c r="F23" s="33">
        <f t="shared" si="4"/>
        <v>0.010282042650456678</v>
      </c>
      <c r="G23" s="26">
        <v>758045.537</v>
      </c>
      <c r="H23" s="42">
        <f t="shared" si="2"/>
        <v>0.0013099103887398902</v>
      </c>
      <c r="I23" s="43">
        <f t="shared" si="5"/>
        <v>0.001343658159586181</v>
      </c>
      <c r="K23" s="23"/>
      <c r="L23" s="23"/>
      <c r="M23" s="23"/>
      <c r="N23" s="23"/>
      <c r="O23" s="23"/>
      <c r="P23" s="23"/>
      <c r="Q23" s="23"/>
    </row>
    <row r="24" spans="2:17" ht="13.5" customHeight="1">
      <c r="B24" s="7"/>
      <c r="C24" s="15" t="s">
        <v>24</v>
      </c>
      <c r="D24" s="26">
        <v>943626.57</v>
      </c>
      <c r="E24" s="32">
        <f t="shared" si="0"/>
        <v>0.007348559362923902</v>
      </c>
      <c r="F24" s="33">
        <f t="shared" si="4"/>
        <v>0.008607705465188607</v>
      </c>
      <c r="G24" s="26">
        <v>823350.106</v>
      </c>
      <c r="H24" s="42">
        <f t="shared" si="2"/>
        <v>0.0014227573473854379</v>
      </c>
      <c r="I24" s="43">
        <f t="shared" si="5"/>
        <v>0.001459412441766077</v>
      </c>
      <c r="K24" s="23"/>
      <c r="L24" s="23"/>
      <c r="M24" s="23"/>
      <c r="N24" s="23"/>
      <c r="O24" s="23"/>
      <c r="P24" s="23"/>
      <c r="Q24" s="23"/>
    </row>
    <row r="25" spans="2:17" ht="13.5" customHeight="1">
      <c r="B25" s="7" t="s">
        <v>4</v>
      </c>
      <c r="C25" s="15" t="s">
        <v>69</v>
      </c>
      <c r="D25" s="26">
        <v>636.042</v>
      </c>
      <c r="E25" s="32">
        <f t="shared" si="0"/>
        <v>4.953222538353117E-06</v>
      </c>
      <c r="F25" s="33">
        <f t="shared" si="4"/>
        <v>5.8019373060780735E-06</v>
      </c>
      <c r="G25" s="26">
        <v>36902.813</v>
      </c>
      <c r="H25" s="42">
        <f t="shared" si="2"/>
        <v>6.376843575087954E-05</v>
      </c>
      <c r="I25" s="43">
        <f t="shared" si="5"/>
        <v>6.54113287116853E-05</v>
      </c>
      <c r="K25" s="23"/>
      <c r="L25" s="23"/>
      <c r="M25" s="23"/>
      <c r="N25" s="23"/>
      <c r="O25" s="23"/>
      <c r="P25" s="23"/>
      <c r="Q25" s="23"/>
    </row>
    <row r="26" spans="2:17" ht="13.5" customHeight="1">
      <c r="B26" s="7"/>
      <c r="C26" s="15" t="s">
        <v>25</v>
      </c>
      <c r="D26" s="26">
        <v>12647202.147</v>
      </c>
      <c r="E26" s="32">
        <f t="shared" si="0"/>
        <v>0.09849099072329866</v>
      </c>
      <c r="F26" s="33">
        <f t="shared" si="4"/>
        <v>0.11536702600487075</v>
      </c>
      <c r="G26" s="26">
        <v>36297750.583</v>
      </c>
      <c r="H26" s="42">
        <f t="shared" si="2"/>
        <v>0.06272288174761868</v>
      </c>
      <c r="I26" s="43">
        <f t="shared" si="5"/>
        <v>0.0643388376620335</v>
      </c>
      <c r="K26" s="23"/>
      <c r="L26" s="23"/>
      <c r="M26" s="23"/>
      <c r="N26" s="23"/>
      <c r="O26" s="23"/>
      <c r="P26" s="23"/>
      <c r="Q26" s="23"/>
    </row>
    <row r="27" spans="2:17" ht="13.5" customHeight="1">
      <c r="B27" s="7"/>
      <c r="C27" s="15" t="s">
        <v>54</v>
      </c>
      <c r="D27" s="26">
        <v>36899168.087</v>
      </c>
      <c r="E27" s="32">
        <f t="shared" si="0"/>
        <v>0.28735490897615007</v>
      </c>
      <c r="F27" s="33">
        <f t="shared" si="4"/>
        <v>0.3365920173309479</v>
      </c>
      <c r="G27" s="26">
        <v>184020018.843</v>
      </c>
      <c r="H27" s="42">
        <f t="shared" si="2"/>
        <v>0.3179884619762045</v>
      </c>
      <c r="I27" s="43">
        <f t="shared" si="5"/>
        <v>0.3261809321167466</v>
      </c>
      <c r="K27" s="23"/>
      <c r="L27" s="23"/>
      <c r="M27" s="23"/>
      <c r="N27" s="23"/>
      <c r="O27" s="23"/>
      <c r="P27" s="23"/>
      <c r="Q27" s="23"/>
    </row>
    <row r="28" spans="2:17" ht="13.5" customHeight="1">
      <c r="B28" s="7"/>
      <c r="C28" s="15" t="s">
        <v>26</v>
      </c>
      <c r="D28" s="26">
        <v>4737681.801</v>
      </c>
      <c r="E28" s="32">
        <f t="shared" si="0"/>
        <v>0.03689503566786247</v>
      </c>
      <c r="F28" s="33">
        <f t="shared" si="4"/>
        <v>0.04321685169461931</v>
      </c>
      <c r="G28" s="26">
        <v>7967631.69</v>
      </c>
      <c r="H28" s="42">
        <f t="shared" si="2"/>
        <v>0.013768148501590834</v>
      </c>
      <c r="I28" s="43">
        <f t="shared" si="5"/>
        <v>0.014122863087110206</v>
      </c>
      <c r="K28" s="23"/>
      <c r="L28" s="23"/>
      <c r="M28" s="23"/>
      <c r="N28" s="23"/>
      <c r="O28" s="23"/>
      <c r="P28" s="23"/>
      <c r="Q28" s="23"/>
    </row>
    <row r="29" spans="2:17" ht="13.5" customHeight="1">
      <c r="B29" s="7"/>
      <c r="C29" s="15" t="s">
        <v>27</v>
      </c>
      <c r="D29" s="26">
        <v>222917.849</v>
      </c>
      <c r="E29" s="32">
        <f t="shared" si="0"/>
        <v>0.0017359886829297383</v>
      </c>
      <c r="F29" s="33">
        <f t="shared" si="4"/>
        <v>0.002033443364280627</v>
      </c>
      <c r="G29" s="26">
        <v>536006.836</v>
      </c>
      <c r="H29" s="42">
        <f t="shared" si="2"/>
        <v>0.0009262252577736614</v>
      </c>
      <c r="I29" s="43">
        <f t="shared" si="5"/>
        <v>0.0009500879876367796</v>
      </c>
      <c r="K29" s="23"/>
      <c r="L29" s="23"/>
      <c r="M29" s="23"/>
      <c r="N29" s="23"/>
      <c r="O29" s="23"/>
      <c r="P29" s="23"/>
      <c r="Q29" s="23"/>
    </row>
    <row r="30" spans="2:17" ht="13.5" customHeight="1">
      <c r="B30" s="7"/>
      <c r="C30" s="15" t="s">
        <v>55</v>
      </c>
      <c r="D30" s="26">
        <v>1116709.773</v>
      </c>
      <c r="E30" s="32">
        <f t="shared" si="0"/>
        <v>0.008696457178020936</v>
      </c>
      <c r="F30" s="33">
        <f t="shared" si="4"/>
        <v>0.010186560151736327</v>
      </c>
      <c r="G30" s="26">
        <v>658910.119</v>
      </c>
      <c r="H30" s="42">
        <f t="shared" si="2"/>
        <v>0.0011386033793428128</v>
      </c>
      <c r="I30" s="43">
        <f t="shared" si="5"/>
        <v>0.0011679376958435301</v>
      </c>
      <c r="K30" s="23"/>
      <c r="L30" s="23"/>
      <c r="M30" s="23"/>
      <c r="N30" s="23"/>
      <c r="O30" s="23"/>
      <c r="P30" s="23"/>
      <c r="Q30" s="23"/>
    </row>
    <row r="31" spans="2:17" ht="13.5" customHeight="1">
      <c r="B31" s="7" t="s">
        <v>5</v>
      </c>
      <c r="C31" s="15" t="s">
        <v>56</v>
      </c>
      <c r="D31" s="26">
        <v>1884968.975</v>
      </c>
      <c r="E31" s="32">
        <f t="shared" si="0"/>
        <v>0.014679330627641528</v>
      </c>
      <c r="F31" s="33">
        <f t="shared" si="4"/>
        <v>0.01719457491305959</v>
      </c>
      <c r="G31" s="26">
        <v>491816.768</v>
      </c>
      <c r="H31" s="42">
        <f t="shared" si="2"/>
        <v>0.0008498643713532955</v>
      </c>
      <c r="I31" s="43">
        <f t="shared" si="5"/>
        <v>0.0008717597836665369</v>
      </c>
      <c r="K31" s="23"/>
      <c r="L31" s="23"/>
      <c r="M31" s="23"/>
      <c r="N31" s="23"/>
      <c r="O31" s="23"/>
      <c r="P31" s="23"/>
      <c r="Q31" s="23"/>
    </row>
    <row r="32" spans="2:17" ht="13.5" customHeight="1">
      <c r="B32" s="7"/>
      <c r="C32" s="15" t="s">
        <v>57</v>
      </c>
      <c r="D32" s="26">
        <v>246842.276</v>
      </c>
      <c r="E32" s="32">
        <f t="shared" si="0"/>
        <v>0.001922301868275335</v>
      </c>
      <c r="F32" s="33">
        <f t="shared" si="4"/>
        <v>0.002251680564870905</v>
      </c>
      <c r="G32" s="26">
        <v>124167.921</v>
      </c>
      <c r="H32" s="42">
        <f t="shared" si="2"/>
        <v>0.00021456342888030746</v>
      </c>
      <c r="I32" s="43">
        <f t="shared" si="5"/>
        <v>0.0002200913165068899</v>
      </c>
      <c r="K32" s="23"/>
      <c r="L32" s="23"/>
      <c r="M32" s="23"/>
      <c r="N32" s="23"/>
      <c r="O32" s="23"/>
      <c r="P32" s="23"/>
      <c r="Q32" s="23"/>
    </row>
    <row r="33" spans="2:17" ht="13.5" customHeight="1">
      <c r="B33" s="7"/>
      <c r="C33" s="15" t="s">
        <v>58</v>
      </c>
      <c r="D33" s="26">
        <v>460785.629</v>
      </c>
      <c r="E33" s="32">
        <f t="shared" si="0"/>
        <v>0.0035884010221212083</v>
      </c>
      <c r="F33" s="33">
        <f t="shared" si="4"/>
        <v>0.004203259110247044</v>
      </c>
      <c r="G33" s="26">
        <v>216377.921</v>
      </c>
      <c r="H33" s="42">
        <f t="shared" si="2"/>
        <v>0.0003739032456197143</v>
      </c>
      <c r="I33" s="43">
        <f t="shared" si="5"/>
        <v>0.0003835362717872503</v>
      </c>
      <c r="K33" s="23"/>
      <c r="L33" s="23"/>
      <c r="M33" s="23"/>
      <c r="N33" s="23"/>
      <c r="O33" s="23"/>
      <c r="P33" s="23"/>
      <c r="Q33" s="23"/>
    </row>
    <row r="34" spans="2:17" ht="13.5" customHeight="1">
      <c r="B34" s="7"/>
      <c r="C34" s="15" t="s">
        <v>28</v>
      </c>
      <c r="D34" s="26">
        <v>1227511.164</v>
      </c>
      <c r="E34" s="32">
        <f t="shared" si="0"/>
        <v>0.009559330930355022</v>
      </c>
      <c r="F34" s="33">
        <f t="shared" si="4"/>
        <v>0.01119728385238541</v>
      </c>
      <c r="G34" s="26">
        <v>1252525.475</v>
      </c>
      <c r="H34" s="42">
        <f t="shared" si="2"/>
        <v>0.002164376744907695</v>
      </c>
      <c r="I34" s="43">
        <f t="shared" si="5"/>
        <v>0.0022201384909325142</v>
      </c>
      <c r="K34" s="23"/>
      <c r="L34" s="23"/>
      <c r="M34" s="23"/>
      <c r="N34" s="23"/>
      <c r="O34" s="23"/>
      <c r="P34" s="23"/>
      <c r="Q34" s="23"/>
    </row>
    <row r="35" spans="2:17" ht="13.5" customHeight="1">
      <c r="B35" s="7"/>
      <c r="C35" s="15" t="s">
        <v>59</v>
      </c>
      <c r="D35" s="26">
        <v>174900.009</v>
      </c>
      <c r="E35" s="32">
        <f t="shared" si="0"/>
        <v>0.001362046321684673</v>
      </c>
      <c r="F35" s="33">
        <f t="shared" si="4"/>
        <v>0.0015954274828556773</v>
      </c>
      <c r="G35" s="26">
        <v>326171.776</v>
      </c>
      <c r="H35" s="42">
        <f t="shared" si="2"/>
        <v>0.0005636281424293121</v>
      </c>
      <c r="I35" s="43">
        <f t="shared" si="5"/>
        <v>0.0005781491307020466</v>
      </c>
      <c r="K35" s="23"/>
      <c r="L35" s="23"/>
      <c r="M35" s="23"/>
      <c r="N35" s="23"/>
      <c r="O35" s="23"/>
      <c r="P35" s="23"/>
      <c r="Q35" s="23"/>
    </row>
    <row r="36" spans="2:17" ht="13.5" customHeight="1">
      <c r="B36" s="7"/>
      <c r="C36" s="15" t="s">
        <v>29</v>
      </c>
      <c r="D36" s="26">
        <v>13507927.998</v>
      </c>
      <c r="E36" s="32">
        <f t="shared" si="0"/>
        <v>0.10519395481138775</v>
      </c>
      <c r="F36" s="33">
        <f t="shared" si="4"/>
        <v>0.12321851604047013</v>
      </c>
      <c r="G36" s="26">
        <v>1691757.42</v>
      </c>
      <c r="H36" s="42">
        <f t="shared" si="2"/>
        <v>0.00292337400792031</v>
      </c>
      <c r="I36" s="43">
        <f t="shared" si="5"/>
        <v>0.002998690118827869</v>
      </c>
      <c r="K36" s="23"/>
      <c r="L36" s="23"/>
      <c r="M36" s="23"/>
      <c r="N36" s="23"/>
      <c r="O36" s="23"/>
      <c r="P36" s="23"/>
      <c r="Q36" s="23"/>
    </row>
    <row r="37" spans="2:17" ht="13.5" customHeight="1">
      <c r="B37" s="7"/>
      <c r="C37" s="16" t="s">
        <v>60</v>
      </c>
      <c r="D37" s="28">
        <v>109639.576</v>
      </c>
      <c r="E37" s="36">
        <f t="shared" si="0"/>
        <v>0.0008538260349767459</v>
      </c>
      <c r="F37" s="37">
        <f t="shared" si="4"/>
        <v>0.0010001256932985277</v>
      </c>
      <c r="G37" s="28">
        <v>281820.517</v>
      </c>
      <c r="H37" s="46">
        <f t="shared" si="2"/>
        <v>0.0004869887163234454</v>
      </c>
      <c r="I37" s="47">
        <f t="shared" si="5"/>
        <v>0.0004995352109115393</v>
      </c>
      <c r="K37" s="23"/>
      <c r="L37" s="23"/>
      <c r="M37" s="23"/>
      <c r="N37" s="23"/>
      <c r="O37" s="23"/>
      <c r="P37" s="23"/>
      <c r="Q37" s="23"/>
    </row>
    <row r="38" spans="2:17" ht="13.5" customHeight="1">
      <c r="B38" s="14"/>
      <c r="C38" s="17" t="s">
        <v>2</v>
      </c>
      <c r="D38" s="26">
        <f>SUM(D14:D37)</f>
        <v>109625796.772</v>
      </c>
      <c r="E38" s="32">
        <f t="shared" si="0"/>
        <v>0.8537187282537768</v>
      </c>
      <c r="F38" s="33">
        <f t="shared" si="4"/>
        <v>1</v>
      </c>
      <c r="G38" s="26">
        <f>SUM(G14:G37)</f>
        <v>564165469.909</v>
      </c>
      <c r="H38" s="42">
        <f t="shared" si="2"/>
        <v>0.9748836632252622</v>
      </c>
      <c r="I38" s="43">
        <f t="shared" si="5"/>
        <v>1</v>
      </c>
      <c r="K38" s="23"/>
      <c r="L38" s="23"/>
      <c r="M38" s="23"/>
      <c r="N38" s="23"/>
      <c r="O38" s="23"/>
      <c r="P38" s="23"/>
      <c r="Q38" s="23"/>
    </row>
    <row r="39" spans="2:17" ht="13.5" customHeight="1">
      <c r="B39" s="11"/>
      <c r="C39" s="18" t="s">
        <v>30</v>
      </c>
      <c r="D39" s="25">
        <v>3476.546</v>
      </c>
      <c r="E39" s="30">
        <f aca="true" t="shared" si="6" ref="E39:E64">+D39/$D$64</f>
        <v>2.7073850473430013E-05</v>
      </c>
      <c r="F39" s="31">
        <f aca="true" t="shared" si="7" ref="F39:F55">+D39/D$55</f>
        <v>0.000680194356870175</v>
      </c>
      <c r="G39" s="25">
        <v>473.594</v>
      </c>
      <c r="H39" s="40">
        <f aca="true" t="shared" si="8" ref="H39:H64">+G39/$G$64</f>
        <v>8.183752431285398E-07</v>
      </c>
      <c r="I39" s="41">
        <f aca="true" t="shared" si="9" ref="I39:I55">+G39/G$55</f>
        <v>3.4802182906925794E-05</v>
      </c>
      <c r="K39" s="23"/>
      <c r="L39" s="23"/>
      <c r="M39" s="23"/>
      <c r="N39" s="23"/>
      <c r="O39" s="23"/>
      <c r="P39" s="23"/>
      <c r="Q39" s="23"/>
    </row>
    <row r="40" spans="2:17" ht="13.5" customHeight="1">
      <c r="B40" s="7"/>
      <c r="C40" s="15" t="s">
        <v>31</v>
      </c>
      <c r="D40" s="26">
        <v>2847.577</v>
      </c>
      <c r="E40" s="32">
        <f t="shared" si="6"/>
        <v>2.217570942814461E-05</v>
      </c>
      <c r="F40" s="33">
        <f t="shared" si="7"/>
        <v>0.0005571351008021474</v>
      </c>
      <c r="G40" s="26">
        <v>17716.474</v>
      </c>
      <c r="H40" s="42">
        <f t="shared" si="8"/>
        <v>3.061424704943571E-05</v>
      </c>
      <c r="I40" s="43">
        <f t="shared" si="9"/>
        <v>0.0013018998733383344</v>
      </c>
      <c r="K40" s="23"/>
      <c r="L40" s="23"/>
      <c r="M40" s="23"/>
      <c r="N40" s="23"/>
      <c r="O40" s="23"/>
      <c r="P40" s="23"/>
      <c r="Q40" s="23"/>
    </row>
    <row r="41" spans="2:17" ht="13.5" customHeight="1">
      <c r="B41" s="7"/>
      <c r="C41" s="15" t="s">
        <v>32</v>
      </c>
      <c r="D41" s="26">
        <v>11348.464</v>
      </c>
      <c r="E41" s="32">
        <f t="shared" si="6"/>
        <v>8.837697457163042E-05</v>
      </c>
      <c r="F41" s="33">
        <f t="shared" si="7"/>
        <v>0.0022203535267315126</v>
      </c>
      <c r="G41" s="26">
        <v>671633.87</v>
      </c>
      <c r="H41" s="42">
        <f t="shared" si="8"/>
        <v>0.0011605901503283658</v>
      </c>
      <c r="I41" s="43">
        <f t="shared" si="9"/>
        <v>0.04935519620228808</v>
      </c>
      <c r="K41" s="23"/>
      <c r="L41" s="23"/>
      <c r="M41" s="23"/>
      <c r="N41" s="23"/>
      <c r="O41" s="23"/>
      <c r="P41" s="23"/>
      <c r="Q41" s="23"/>
    </row>
    <row r="42" spans="2:17" ht="13.5" customHeight="1">
      <c r="B42" s="7" t="s">
        <v>6</v>
      </c>
      <c r="C42" s="15" t="s">
        <v>61</v>
      </c>
      <c r="D42" s="26">
        <v>158095.974</v>
      </c>
      <c r="E42" s="32">
        <f t="shared" si="6"/>
        <v>0.0012311836979942963</v>
      </c>
      <c r="F42" s="33">
        <f t="shared" si="7"/>
        <v>0.030931847114548144</v>
      </c>
      <c r="G42" s="26">
        <v>5666592.276</v>
      </c>
      <c r="H42" s="42">
        <f t="shared" si="8"/>
        <v>0.009791929018487999</v>
      </c>
      <c r="I42" s="43">
        <f t="shared" si="9"/>
        <v>0.41641106274219036</v>
      </c>
      <c r="K42" s="23"/>
      <c r="L42" s="23"/>
      <c r="M42" s="23"/>
      <c r="N42" s="23"/>
      <c r="O42" s="23"/>
      <c r="P42" s="23"/>
      <c r="Q42" s="23"/>
    </row>
    <row r="43" spans="2:17" ht="13.5" customHeight="1">
      <c r="B43" s="7"/>
      <c r="C43" s="15" t="s">
        <v>33</v>
      </c>
      <c r="D43" s="26">
        <v>5587.204</v>
      </c>
      <c r="E43" s="32">
        <f t="shared" si="6"/>
        <v>4.351075051518089E-05</v>
      </c>
      <c r="F43" s="33">
        <f t="shared" si="7"/>
        <v>0.0010931495315990264</v>
      </c>
      <c r="G43" s="26">
        <v>484333.98</v>
      </c>
      <c r="H43" s="42">
        <f t="shared" si="8"/>
        <v>0.0008369340376734362</v>
      </c>
      <c r="I43" s="43">
        <f t="shared" si="9"/>
        <v>0.03559141323580818</v>
      </c>
      <c r="K43" s="23"/>
      <c r="L43" s="23"/>
      <c r="M43" s="23"/>
      <c r="N43" s="23"/>
      <c r="O43" s="23"/>
      <c r="P43" s="23"/>
      <c r="Q43" s="23"/>
    </row>
    <row r="44" spans="2:17" ht="13.5" customHeight="1">
      <c r="B44" s="7"/>
      <c r="C44" s="15" t="s">
        <v>34</v>
      </c>
      <c r="D44" s="26">
        <v>31633.148</v>
      </c>
      <c r="E44" s="32">
        <f t="shared" si="6"/>
        <v>0.00024634540114121364</v>
      </c>
      <c r="F44" s="33">
        <f t="shared" si="7"/>
        <v>0.006189099399127485</v>
      </c>
      <c r="G44" s="26">
        <v>2615883.127</v>
      </c>
      <c r="H44" s="42">
        <f t="shared" si="8"/>
        <v>0.004520272617589053</v>
      </c>
      <c r="I44" s="43">
        <f t="shared" si="9"/>
        <v>0.19222887758078647</v>
      </c>
      <c r="K44" s="23"/>
      <c r="L44" s="23"/>
      <c r="M44" s="23"/>
      <c r="N44" s="23"/>
      <c r="O44" s="23"/>
      <c r="P44" s="23"/>
      <c r="Q44" s="23"/>
    </row>
    <row r="45" spans="2:17" ht="13.5" customHeight="1">
      <c r="B45" s="7"/>
      <c r="C45" s="15" t="s">
        <v>35</v>
      </c>
      <c r="D45" s="26">
        <v>99013.255</v>
      </c>
      <c r="E45" s="32">
        <f t="shared" si="6"/>
        <v>0.0007710728006353423</v>
      </c>
      <c r="F45" s="33">
        <f t="shared" si="7"/>
        <v>0.01937217494212579</v>
      </c>
      <c r="G45" s="26">
        <v>510914.116</v>
      </c>
      <c r="H45" s="42">
        <f t="shared" si="8"/>
        <v>0.0008828647827027011</v>
      </c>
      <c r="I45" s="43">
        <f t="shared" si="9"/>
        <v>0.03754466170340482</v>
      </c>
      <c r="K45" s="23"/>
      <c r="L45" s="23"/>
      <c r="M45" s="23"/>
      <c r="N45" s="23"/>
      <c r="O45" s="23"/>
      <c r="P45" s="23"/>
      <c r="Q45" s="23"/>
    </row>
    <row r="46" spans="2:17" ht="13.5" customHeight="1">
      <c r="B46" s="7"/>
      <c r="C46" s="15" t="s">
        <v>36</v>
      </c>
      <c r="D46" s="26">
        <v>253427.496</v>
      </c>
      <c r="E46" s="32">
        <f t="shared" si="6"/>
        <v>0.0019735847397272417</v>
      </c>
      <c r="F46" s="33">
        <f t="shared" si="7"/>
        <v>0.04958368238330195</v>
      </c>
      <c r="G46" s="26">
        <v>184132.041</v>
      </c>
      <c r="H46" s="42">
        <f t="shared" si="8"/>
        <v>0.00031818203740150694</v>
      </c>
      <c r="I46" s="43">
        <f t="shared" si="9"/>
        <v>0.013530992727753221</v>
      </c>
      <c r="K46" s="23"/>
      <c r="L46" s="23"/>
      <c r="M46" s="23"/>
      <c r="N46" s="23"/>
      <c r="O46" s="23"/>
      <c r="P46" s="23"/>
      <c r="Q46" s="23"/>
    </row>
    <row r="47" spans="2:17" ht="13.5" customHeight="1">
      <c r="B47" s="7" t="s">
        <v>7</v>
      </c>
      <c r="C47" s="15" t="s">
        <v>37</v>
      </c>
      <c r="D47" s="26">
        <v>3941666.111</v>
      </c>
      <c r="E47" s="32">
        <f t="shared" si="6"/>
        <v>0.030696006583948665</v>
      </c>
      <c r="F47" s="33">
        <f t="shared" si="7"/>
        <v>0.7711961945472917</v>
      </c>
      <c r="G47" s="26">
        <v>47362.042</v>
      </c>
      <c r="H47" s="42">
        <f t="shared" si="8"/>
        <v>8.184208971569343E-05</v>
      </c>
      <c r="I47" s="43">
        <f t="shared" si="9"/>
        <v>0.0034804124387756213</v>
      </c>
      <c r="K47" s="23"/>
      <c r="L47" s="23"/>
      <c r="M47" s="23"/>
      <c r="N47" s="23"/>
      <c r="O47" s="23"/>
      <c r="P47" s="23"/>
      <c r="Q47" s="23"/>
    </row>
    <row r="48" spans="2:17" ht="13.5" customHeight="1">
      <c r="B48" s="7"/>
      <c r="C48" s="15" t="s">
        <v>38</v>
      </c>
      <c r="D48" s="26">
        <v>118105.999</v>
      </c>
      <c r="E48" s="32">
        <f t="shared" si="6"/>
        <v>0.0009197589092567953</v>
      </c>
      <c r="F48" s="33">
        <f t="shared" si="7"/>
        <v>0.02310771496546127</v>
      </c>
      <c r="G48" s="26">
        <v>1687515.792</v>
      </c>
      <c r="H48" s="42">
        <f t="shared" si="8"/>
        <v>0.002916044431646622</v>
      </c>
      <c r="I48" s="43">
        <f t="shared" si="9"/>
        <v>0.12400755341391516</v>
      </c>
      <c r="K48" s="23"/>
      <c r="L48" s="23"/>
      <c r="M48" s="23"/>
      <c r="N48" s="23"/>
      <c r="O48" s="23"/>
      <c r="P48" s="23"/>
      <c r="Q48" s="23"/>
    </row>
    <row r="49" spans="2:17" ht="13.5" customHeight="1">
      <c r="B49" s="7"/>
      <c r="C49" s="15" t="s">
        <v>39</v>
      </c>
      <c r="D49" s="26">
        <v>177737.93</v>
      </c>
      <c r="E49" s="32">
        <f t="shared" si="6"/>
        <v>0.001384146834322621</v>
      </c>
      <c r="F49" s="33">
        <f t="shared" si="7"/>
        <v>0.03477484175034249</v>
      </c>
      <c r="G49" s="26">
        <v>9603.403</v>
      </c>
      <c r="H49" s="42">
        <f t="shared" si="8"/>
        <v>1.6594777942681598E-05</v>
      </c>
      <c r="I49" s="43">
        <f t="shared" si="9"/>
        <v>0.000705708661289881</v>
      </c>
      <c r="K49" s="23"/>
      <c r="L49" s="23"/>
      <c r="M49" s="23"/>
      <c r="N49" s="23"/>
      <c r="O49" s="23"/>
      <c r="P49" s="23"/>
      <c r="Q49" s="23"/>
    </row>
    <row r="50" spans="2:17" ht="13.5" customHeight="1">
      <c r="B50" s="7"/>
      <c r="C50" s="15" t="s">
        <v>40</v>
      </c>
      <c r="D50" s="26">
        <v>237941.117</v>
      </c>
      <c r="E50" s="32">
        <f t="shared" si="6"/>
        <v>0.001852983456320991</v>
      </c>
      <c r="F50" s="33">
        <f t="shared" si="7"/>
        <v>0.046553736107845564</v>
      </c>
      <c r="G50" s="26">
        <v>134025.387</v>
      </c>
      <c r="H50" s="42">
        <f t="shared" si="8"/>
        <v>0.00023159723026795447</v>
      </c>
      <c r="I50" s="43">
        <f t="shared" si="9"/>
        <v>0.009848891735422142</v>
      </c>
      <c r="K50" s="23"/>
      <c r="L50" s="23"/>
      <c r="M50" s="23"/>
      <c r="N50" s="23"/>
      <c r="O50" s="23"/>
      <c r="P50" s="23"/>
      <c r="Q50" s="23"/>
    </row>
    <row r="51" spans="2:17" ht="13.5" customHeight="1">
      <c r="B51" s="7"/>
      <c r="C51" s="15" t="s">
        <v>41</v>
      </c>
      <c r="D51" s="26">
        <v>1598.055</v>
      </c>
      <c r="E51" s="32">
        <f t="shared" si="6"/>
        <v>1.2444967539137179E-05</v>
      </c>
      <c r="F51" s="33">
        <f t="shared" si="7"/>
        <v>0.0003126631987519128</v>
      </c>
      <c r="G51" s="26">
        <v>71268.93</v>
      </c>
      <c r="H51" s="42">
        <f t="shared" si="8"/>
        <v>0.00012315343504406913</v>
      </c>
      <c r="I51" s="43">
        <f t="shared" si="9"/>
        <v>0.0052372165556170275</v>
      </c>
      <c r="K51" s="23"/>
      <c r="L51" s="23"/>
      <c r="M51" s="23"/>
      <c r="N51" s="23"/>
      <c r="O51" s="23"/>
      <c r="P51" s="23"/>
      <c r="Q51" s="23"/>
    </row>
    <row r="52" spans="2:17" ht="13.5" customHeight="1">
      <c r="B52" s="7" t="s">
        <v>8</v>
      </c>
      <c r="C52" s="15" t="s">
        <v>42</v>
      </c>
      <c r="D52" s="26">
        <v>3103.101</v>
      </c>
      <c r="E52" s="32">
        <f t="shared" si="6"/>
        <v>2.4165620842626895E-05</v>
      </c>
      <c r="F52" s="33">
        <f t="shared" si="7"/>
        <v>0.0006071289690969706</v>
      </c>
      <c r="G52" s="26">
        <v>400504.938</v>
      </c>
      <c r="H52" s="42">
        <f t="shared" si="8"/>
        <v>0.0006920766014981836</v>
      </c>
      <c r="I52" s="43">
        <f t="shared" si="9"/>
        <v>0.029431213460058565</v>
      </c>
      <c r="K52" s="23"/>
      <c r="L52" s="23"/>
      <c r="M52" s="23"/>
      <c r="N52" s="23"/>
      <c r="O52" s="23"/>
      <c r="P52" s="23"/>
      <c r="Q52" s="23"/>
    </row>
    <row r="53" spans="2:17" ht="13.5" customHeight="1">
      <c r="B53" s="7"/>
      <c r="C53" s="15" t="s">
        <v>70</v>
      </c>
      <c r="D53" s="26">
        <v>3984.122</v>
      </c>
      <c r="E53" s="32">
        <f t="shared" si="6"/>
        <v>3.10266348542211E-05</v>
      </c>
      <c r="F53" s="33">
        <f t="shared" si="7"/>
        <v>0.0007795027885384848</v>
      </c>
      <c r="G53" s="26">
        <v>25413.018</v>
      </c>
      <c r="H53" s="42">
        <f t="shared" si="8"/>
        <v>4.391395326879133E-05</v>
      </c>
      <c r="I53" s="43">
        <f t="shared" si="9"/>
        <v>0.0018674824863765113</v>
      </c>
      <c r="K53" s="23"/>
      <c r="L53" s="23"/>
      <c r="M53" s="23"/>
      <c r="N53" s="23"/>
      <c r="O53" s="23"/>
      <c r="P53" s="23"/>
      <c r="Q53" s="23"/>
    </row>
    <row r="54" spans="2:17" ht="13.5" customHeight="1">
      <c r="B54" s="7"/>
      <c r="C54" s="16" t="s">
        <v>43</v>
      </c>
      <c r="D54" s="26">
        <v>61540.697</v>
      </c>
      <c r="E54" s="32">
        <f t="shared" si="6"/>
        <v>0.0004792525767266313</v>
      </c>
      <c r="F54" s="33">
        <f t="shared" si="7"/>
        <v>0.012040581317565567</v>
      </c>
      <c r="G54" s="26">
        <v>1080796.398</v>
      </c>
      <c r="H54" s="42">
        <f t="shared" si="8"/>
        <v>0.0018676271552969424</v>
      </c>
      <c r="I54" s="43">
        <f t="shared" si="9"/>
        <v>0.07942261500006877</v>
      </c>
      <c r="K54" s="23"/>
      <c r="L54" s="23"/>
      <c r="M54" s="23"/>
      <c r="N54" s="23"/>
      <c r="O54" s="23"/>
      <c r="P54" s="23"/>
      <c r="Q54" s="23"/>
    </row>
    <row r="55" spans="2:17" ht="13.5" customHeight="1">
      <c r="B55" s="14"/>
      <c r="C55" s="19" t="s">
        <v>2</v>
      </c>
      <c r="D55" s="27">
        <f>SUM(D39:D54)</f>
        <v>5111106.795999999</v>
      </c>
      <c r="E55" s="34">
        <f t="shared" si="6"/>
        <v>0.039803109508298164</v>
      </c>
      <c r="F55" s="35">
        <f t="shared" si="7"/>
        <v>1</v>
      </c>
      <c r="G55" s="27">
        <f>SUM(G39:G54)</f>
        <v>13608169.385999998</v>
      </c>
      <c r="H55" s="44">
        <f t="shared" si="8"/>
        <v>0.023515054941156563</v>
      </c>
      <c r="I55" s="45">
        <f t="shared" si="9"/>
        <v>1</v>
      </c>
      <c r="K55" s="23"/>
      <c r="L55" s="23"/>
      <c r="M55" s="23"/>
      <c r="N55" s="23"/>
      <c r="O55" s="23"/>
      <c r="P55" s="23"/>
      <c r="Q55" s="23"/>
    </row>
    <row r="56" spans="2:17" ht="13.5" customHeight="1">
      <c r="B56" s="7"/>
      <c r="C56" s="13" t="s">
        <v>44</v>
      </c>
      <c r="D56" s="26">
        <v>8402226.161</v>
      </c>
      <c r="E56" s="32">
        <f t="shared" si="6"/>
        <v>0.06543293680764066</v>
      </c>
      <c r="F56" s="33">
        <f aca="true" t="shared" si="10" ref="F56:F63">+D56/D$63</f>
        <v>0.830744750837775</v>
      </c>
      <c r="G56" s="55">
        <v>0</v>
      </c>
      <c r="H56" s="48" t="s">
        <v>49</v>
      </c>
      <c r="I56" s="49" t="s">
        <v>49</v>
      </c>
      <c r="K56" s="23"/>
      <c r="L56" s="23"/>
      <c r="M56" s="23"/>
      <c r="N56" s="23"/>
      <c r="O56" s="23"/>
      <c r="P56" s="23"/>
      <c r="Q56" s="23"/>
    </row>
    <row r="57" spans="2:17" ht="13.5" customHeight="1">
      <c r="B57" s="7" t="s">
        <v>9</v>
      </c>
      <c r="C57" s="13" t="s">
        <v>62</v>
      </c>
      <c r="D57" s="26">
        <v>683948.678</v>
      </c>
      <c r="E57" s="32">
        <f t="shared" si="6"/>
        <v>0.005326299217577484</v>
      </c>
      <c r="F57" s="33">
        <f t="shared" si="10"/>
        <v>0.06762336114305595</v>
      </c>
      <c r="G57" s="55">
        <v>0</v>
      </c>
      <c r="H57" s="48" t="s">
        <v>49</v>
      </c>
      <c r="I57" s="49" t="s">
        <v>49</v>
      </c>
      <c r="K57" s="23"/>
      <c r="L57" s="23"/>
      <c r="M57" s="23"/>
      <c r="N57" s="23"/>
      <c r="O57" s="23"/>
      <c r="P57" s="23"/>
      <c r="Q57" s="23"/>
    </row>
    <row r="58" spans="2:17" ht="13.5" customHeight="1">
      <c r="B58" s="7"/>
      <c r="C58" s="13" t="s">
        <v>63</v>
      </c>
      <c r="D58" s="26">
        <v>338712.579</v>
      </c>
      <c r="E58" s="32">
        <f t="shared" si="6"/>
        <v>0.002637748419642902</v>
      </c>
      <c r="F58" s="33">
        <f t="shared" si="10"/>
        <v>0.033489183896650315</v>
      </c>
      <c r="G58" s="55">
        <v>0</v>
      </c>
      <c r="H58" s="48" t="s">
        <v>49</v>
      </c>
      <c r="I58" s="49" t="s">
        <v>49</v>
      </c>
      <c r="K58" s="23"/>
      <c r="L58" s="23"/>
      <c r="M58" s="23"/>
      <c r="N58" s="23"/>
      <c r="O58" s="23"/>
      <c r="P58" s="23"/>
      <c r="Q58" s="23"/>
    </row>
    <row r="59" spans="2:17" ht="13.5" customHeight="1">
      <c r="B59" s="7" t="s">
        <v>10</v>
      </c>
      <c r="C59" s="13" t="s">
        <v>64</v>
      </c>
      <c r="D59" s="26">
        <v>145110.451</v>
      </c>
      <c r="E59" s="32">
        <f t="shared" si="6"/>
        <v>0.00113005800944558</v>
      </c>
      <c r="F59" s="33">
        <f t="shared" si="10"/>
        <v>0.014347357848982821</v>
      </c>
      <c r="G59" s="55">
        <v>0</v>
      </c>
      <c r="H59" s="48" t="s">
        <v>49</v>
      </c>
      <c r="I59" s="49" t="s">
        <v>49</v>
      </c>
      <c r="K59" s="23"/>
      <c r="L59" s="23"/>
      <c r="M59" s="23"/>
      <c r="N59" s="23"/>
      <c r="O59" s="23"/>
      <c r="P59" s="23"/>
      <c r="Q59" s="23"/>
    </row>
    <row r="60" spans="2:17" ht="13.5" customHeight="1">
      <c r="B60" s="7"/>
      <c r="C60" s="13" t="s">
        <v>65</v>
      </c>
      <c r="D60" s="26">
        <v>335095.447</v>
      </c>
      <c r="E60" s="32">
        <f t="shared" si="6"/>
        <v>0.0026095797456455894</v>
      </c>
      <c r="F60" s="33">
        <f t="shared" si="10"/>
        <v>0.03313155088790853</v>
      </c>
      <c r="G60" s="55">
        <v>0</v>
      </c>
      <c r="H60" s="48" t="s">
        <v>49</v>
      </c>
      <c r="I60" s="49" t="s">
        <v>49</v>
      </c>
      <c r="K60" s="23"/>
      <c r="L60" s="23"/>
      <c r="M60" s="23"/>
      <c r="N60" s="23"/>
      <c r="O60" s="23"/>
      <c r="P60" s="23"/>
      <c r="Q60" s="23"/>
    </row>
    <row r="61" spans="2:17" ht="13.5" customHeight="1">
      <c r="B61" s="7" t="s">
        <v>5</v>
      </c>
      <c r="C61" s="13" t="s">
        <v>66</v>
      </c>
      <c r="D61" s="26">
        <v>0</v>
      </c>
      <c r="E61" s="32">
        <f t="shared" si="6"/>
        <v>0</v>
      </c>
      <c r="F61" s="33">
        <f t="shared" si="10"/>
        <v>0</v>
      </c>
      <c r="G61" s="55">
        <v>0</v>
      </c>
      <c r="H61" s="48" t="s">
        <v>49</v>
      </c>
      <c r="I61" s="49" t="s">
        <v>49</v>
      </c>
      <c r="K61" s="23"/>
      <c r="L61" s="23"/>
      <c r="M61" s="23"/>
      <c r="N61" s="23"/>
      <c r="O61" s="23"/>
      <c r="P61" s="23"/>
      <c r="Q61" s="23"/>
    </row>
    <row r="62" spans="2:17" ht="13.5" customHeight="1">
      <c r="B62" s="7"/>
      <c r="C62" s="20" t="s">
        <v>67</v>
      </c>
      <c r="D62" s="28">
        <v>208995.461</v>
      </c>
      <c r="E62" s="36">
        <f t="shared" si="6"/>
        <v>0.0016275670912277802</v>
      </c>
      <c r="F62" s="37">
        <f t="shared" si="10"/>
        <v>0.020663795385627553</v>
      </c>
      <c r="G62" s="56">
        <v>0</v>
      </c>
      <c r="H62" s="50" t="s">
        <v>49</v>
      </c>
      <c r="I62" s="51" t="s">
        <v>49</v>
      </c>
      <c r="K62" s="23"/>
      <c r="L62" s="23"/>
      <c r="M62" s="23"/>
      <c r="N62" s="23"/>
      <c r="O62" s="23"/>
      <c r="P62" s="23"/>
      <c r="Q62" s="23"/>
    </row>
    <row r="63" spans="2:17" ht="13.5" customHeight="1">
      <c r="B63" s="14"/>
      <c r="C63" s="19" t="s">
        <v>2</v>
      </c>
      <c r="D63" s="28">
        <f>SUM(D56:D62)</f>
        <v>10114088.776999999</v>
      </c>
      <c r="E63" s="36">
        <f t="shared" si="6"/>
        <v>0.07876418929117998</v>
      </c>
      <c r="F63" s="37">
        <f t="shared" si="10"/>
        <v>1</v>
      </c>
      <c r="G63" s="56">
        <f>SUM(G56:G62)</f>
        <v>0</v>
      </c>
      <c r="H63" s="50" t="s">
        <v>49</v>
      </c>
      <c r="I63" s="51" t="s">
        <v>49</v>
      </c>
      <c r="K63" s="23"/>
      <c r="L63" s="23"/>
      <c r="M63" s="23"/>
      <c r="N63" s="23"/>
      <c r="O63" s="23"/>
      <c r="P63" s="23"/>
      <c r="Q63" s="23"/>
    </row>
    <row r="64" spans="2:17" ht="13.5" customHeight="1">
      <c r="B64" s="61" t="s">
        <v>11</v>
      </c>
      <c r="C64" s="62"/>
      <c r="D64" s="29">
        <f>+D13+D38+D55+D63</f>
        <v>128409736.303</v>
      </c>
      <c r="E64" s="38">
        <f t="shared" si="6"/>
        <v>1</v>
      </c>
      <c r="F64" s="39" t="s">
        <v>45</v>
      </c>
      <c r="G64" s="29">
        <f>+G13+G38+G55+G63</f>
        <v>578700301.575</v>
      </c>
      <c r="H64" s="52">
        <f t="shared" si="8"/>
        <v>1</v>
      </c>
      <c r="I64" s="53" t="s">
        <v>45</v>
      </c>
      <c r="K64" s="23"/>
      <c r="L64" s="23"/>
      <c r="M64" s="23"/>
      <c r="N64" s="23"/>
      <c r="O64" s="23"/>
      <c r="P64" s="23"/>
      <c r="Q64" s="23"/>
    </row>
    <row r="65" spans="4:6" ht="9" customHeight="1">
      <c r="D65" s="21"/>
      <c r="E65" s="22"/>
      <c r="F65" s="22"/>
    </row>
  </sheetData>
  <mergeCells count="6">
    <mergeCell ref="D5:F5"/>
    <mergeCell ref="G5:I5"/>
    <mergeCell ref="B64:C64"/>
    <mergeCell ref="E6:F6"/>
    <mergeCell ref="H6:I6"/>
    <mergeCell ref="B6:C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