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60" windowWidth="17520" windowHeight="11820" activeTab="0"/>
  </bookViews>
  <sheets>
    <sheet name="sheet1" sheetId="1" r:id="rId1"/>
  </sheets>
  <definedNames>
    <definedName name="_xlnm.Print_Area" localSheetId="0">'sheet1'!$B$2:$R$93</definedName>
  </definedNames>
  <calcPr fullCalcOnLoad="1"/>
</workbook>
</file>

<file path=xl/sharedStrings.xml><?xml version="1.0" encoding="utf-8"?>
<sst xmlns="http://schemas.openxmlformats.org/spreadsheetml/2006/main" count="143" uniqueCount="114">
  <si>
    <t xml:space="preserve">野菜・果物         </t>
  </si>
  <si>
    <t xml:space="preserve">水産品             </t>
  </si>
  <si>
    <t xml:space="preserve">その他の農産品     </t>
  </si>
  <si>
    <t xml:space="preserve">原木               </t>
  </si>
  <si>
    <t xml:space="preserve">製材               </t>
  </si>
  <si>
    <t xml:space="preserve">薪炭               </t>
  </si>
  <si>
    <t xml:space="preserve">その他の林産品     </t>
  </si>
  <si>
    <t xml:space="preserve">石炭               </t>
  </si>
  <si>
    <t xml:space="preserve">砂利・砂・石材     </t>
  </si>
  <si>
    <t xml:space="preserve">石灰石             </t>
  </si>
  <si>
    <t xml:space="preserve">原油・天然ガス     </t>
  </si>
  <si>
    <t xml:space="preserve">その他の非金属鉱物 </t>
  </si>
  <si>
    <t xml:space="preserve">鉄鋼               </t>
  </si>
  <si>
    <t xml:space="preserve">非鉄金属           </t>
  </si>
  <si>
    <t xml:space="preserve">金属製品           </t>
  </si>
  <si>
    <t xml:space="preserve">産業機械           </t>
  </si>
  <si>
    <t xml:space="preserve">電気機械           </t>
  </si>
  <si>
    <t xml:space="preserve">自動車             </t>
  </si>
  <si>
    <t xml:space="preserve">その他の機械       </t>
  </si>
  <si>
    <t xml:space="preserve">セメント           </t>
  </si>
  <si>
    <t xml:space="preserve">生コンクリート     </t>
  </si>
  <si>
    <t xml:space="preserve">セメント製品       </t>
  </si>
  <si>
    <t xml:space="preserve">ガラス・ガラス製品 </t>
  </si>
  <si>
    <t xml:space="preserve">その他の窯業品     </t>
  </si>
  <si>
    <t xml:space="preserve">重油               </t>
  </si>
  <si>
    <t xml:space="preserve">揮発油             </t>
  </si>
  <si>
    <t xml:space="preserve">その他の石油       </t>
  </si>
  <si>
    <t xml:space="preserve">その他の石油製品   </t>
  </si>
  <si>
    <t xml:space="preserve">化学薬品           </t>
  </si>
  <si>
    <t xml:space="preserve">化学肥料           </t>
  </si>
  <si>
    <t xml:space="preserve">染料・顔料・塗料   </t>
  </si>
  <si>
    <t xml:space="preserve">合成樹脂           </t>
  </si>
  <si>
    <t xml:space="preserve">動植物性油脂       </t>
  </si>
  <si>
    <t xml:space="preserve">その他の化学工業品 </t>
  </si>
  <si>
    <t xml:space="preserve">パルプ             </t>
  </si>
  <si>
    <t xml:space="preserve">織物               </t>
  </si>
  <si>
    <t xml:space="preserve">飲料               </t>
  </si>
  <si>
    <t>書籍・印刷物・記録物</t>
  </si>
  <si>
    <t xml:space="preserve">木製品             </t>
  </si>
  <si>
    <t xml:space="preserve">その他の製造工業品 </t>
  </si>
  <si>
    <t xml:space="preserve">その他のくずもの   </t>
  </si>
  <si>
    <t xml:space="preserve">動植物性飼肥料     </t>
  </si>
  <si>
    <t xml:space="preserve">金属製輸送用容器   </t>
  </si>
  <si>
    <t xml:space="preserve">その他の輸送用容器 </t>
  </si>
  <si>
    <t xml:space="preserve">取り合せ品         </t>
  </si>
  <si>
    <t>品　類　品　目</t>
  </si>
  <si>
    <t>産</t>
  </si>
  <si>
    <t>品</t>
  </si>
  <si>
    <t>鉱</t>
  </si>
  <si>
    <t>金</t>
  </si>
  <si>
    <t>属</t>
  </si>
  <si>
    <t>機</t>
  </si>
  <si>
    <t>械</t>
  </si>
  <si>
    <t>工</t>
  </si>
  <si>
    <t>業</t>
  </si>
  <si>
    <t>学</t>
  </si>
  <si>
    <t>化</t>
  </si>
  <si>
    <t>軽</t>
  </si>
  <si>
    <t>計</t>
  </si>
  <si>
    <t>合　　　　　　　計</t>
  </si>
  <si>
    <t>金属くず</t>
  </si>
  <si>
    <t xml:space="preserve">廃棄物     </t>
  </si>
  <si>
    <t>品</t>
  </si>
  <si>
    <t>殊</t>
  </si>
  <si>
    <t>流　　動　　量　　（ 重　　量 ）</t>
  </si>
  <si>
    <t>流　　動　　量　　（ 件　　数 ）</t>
  </si>
  <si>
    <t>流 動 ロ ッ ト の 倍 率</t>
  </si>
  <si>
    <t>流　　動　　ロ　　ッ　　ト</t>
  </si>
  <si>
    <t>表Ⅰ－５－13　品類品目別流動量・流動ロットの推移　－重量・件数－</t>
  </si>
  <si>
    <t>2000年調査</t>
  </si>
  <si>
    <t>00／95</t>
  </si>
  <si>
    <t>05／00</t>
  </si>
  <si>
    <t>排</t>
  </si>
  <si>
    <t>出</t>
  </si>
  <si>
    <t>物</t>
  </si>
  <si>
    <t>特</t>
  </si>
  <si>
    <t>(３日間調査　単位：トン，件，トン／件）</t>
  </si>
  <si>
    <t>2005年調査</t>
  </si>
  <si>
    <t>1995年調査</t>
  </si>
  <si>
    <t>1995年調査</t>
  </si>
  <si>
    <t>2010年調査</t>
  </si>
  <si>
    <t>10／05</t>
  </si>
  <si>
    <t xml:space="preserve">麦         </t>
  </si>
  <si>
    <t>農</t>
  </si>
  <si>
    <t xml:space="preserve">米         </t>
  </si>
  <si>
    <t xml:space="preserve">雑穀・豆           </t>
  </si>
  <si>
    <t>水</t>
  </si>
  <si>
    <t xml:space="preserve">羊毛               </t>
  </si>
  <si>
    <t xml:space="preserve">その他の畜産品     </t>
  </si>
  <si>
    <t xml:space="preserve">綿花               </t>
  </si>
  <si>
    <t>林</t>
  </si>
  <si>
    <t xml:space="preserve">樹脂類             </t>
  </si>
  <si>
    <t xml:space="preserve">鉄鉱石             </t>
  </si>
  <si>
    <t xml:space="preserve">その他の金属鉱     </t>
  </si>
  <si>
    <t xml:space="preserve">りん鉱石           </t>
  </si>
  <si>
    <t xml:space="preserve">原塩               </t>
  </si>
  <si>
    <t xml:space="preserve">自動車部品         </t>
  </si>
  <si>
    <t xml:space="preserve">その他の輸送機械   </t>
  </si>
  <si>
    <t xml:space="preserve">精密機械           </t>
  </si>
  <si>
    <t xml:space="preserve">陶磁器             </t>
  </si>
  <si>
    <t xml:space="preserve">ＬＮＧ・ＬＰＧ     </t>
  </si>
  <si>
    <t xml:space="preserve">コークス           </t>
  </si>
  <si>
    <t xml:space="preserve">その他の石炭製品   </t>
  </si>
  <si>
    <t>紙</t>
  </si>
  <si>
    <t xml:space="preserve">糸         </t>
  </si>
  <si>
    <t xml:space="preserve">砂糖               </t>
  </si>
  <si>
    <t xml:space="preserve">その他の食料工業品 </t>
  </si>
  <si>
    <t>雑</t>
  </si>
  <si>
    <t xml:space="preserve">がん具             </t>
  </si>
  <si>
    <t xml:space="preserve">衣服・身の回り品   </t>
  </si>
  <si>
    <t>文房具・運動娯楽用品</t>
  </si>
  <si>
    <t xml:space="preserve">家具・装備品       </t>
  </si>
  <si>
    <t xml:space="preserve">その他の日用品     </t>
  </si>
  <si>
    <t xml:space="preserve">ゴム製品           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</si>
</sst>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#,##0_ "/>
    <numFmt numFmtId="178" formatCode="0.000"/>
    <numFmt numFmtId="179" formatCode="0.0"/>
    <numFmt numFmtId="180" formatCode="0.0000"/>
    <numFmt numFmtId="181" formatCode="0.0%"/>
    <numFmt numFmtId="182" formatCode="#,##0.0;[Red]\-#,##0.0"/>
    <numFmt numFmtId="183" formatCode="0.000000"/>
    <numFmt numFmtId="184" formatCode="0.00000"/>
    <numFmt numFmtId="185" formatCode="#,##0.0000_ ;[Red]\-#,##0.0000\ "/>
  </numFmts>
  <fonts count="12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color indexed="8"/>
      <name val="ＭＳ Ｐ明朝"/>
      <family val="1"/>
    </font>
    <font>
      <b/>
      <sz val="10"/>
      <color indexed="12"/>
      <name val="ＭＳ Ｐ明朝"/>
      <family val="1"/>
    </font>
    <font>
      <sz val="10"/>
      <color indexed="8"/>
      <name val="ＭＳ Ｐ明朝"/>
      <family val="1"/>
    </font>
    <font>
      <b/>
      <sz val="10"/>
      <name val="ＭＳ Ｐ明朝"/>
      <family val="1"/>
    </font>
    <font>
      <sz val="10"/>
      <name val="ＭＳ 明朝"/>
      <family val="1"/>
    </font>
    <font>
      <sz val="11"/>
      <name val="ＭＳ Ｐ明朝"/>
      <family val="1"/>
    </font>
    <font>
      <sz val="11"/>
      <name val="ＭＳ Ｐゴシック"/>
      <family val="3"/>
    </font>
    <font>
      <b/>
      <sz val="11"/>
      <color indexed="8"/>
      <name val="ＭＳ Ｐ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38" fontId="3" fillId="0" borderId="0" xfId="17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8" fontId="3" fillId="0" borderId="5" xfId="17" applyNumberFormat="1" applyFont="1" applyBorder="1" applyAlignment="1">
      <alignment horizontal="distributed" vertical="center"/>
    </xf>
    <xf numFmtId="38" fontId="3" fillId="0" borderId="6" xfId="17" applyNumberFormat="1" applyFont="1" applyBorder="1" applyAlignment="1">
      <alignment vertical="center"/>
    </xf>
    <xf numFmtId="38" fontId="3" fillId="0" borderId="7" xfId="17" applyNumberFormat="1" applyFont="1" applyBorder="1" applyAlignment="1">
      <alignment horizontal="distributed" vertical="center"/>
    </xf>
    <xf numFmtId="38" fontId="3" fillId="0" borderId="8" xfId="17" applyNumberFormat="1" applyFont="1" applyBorder="1" applyAlignment="1">
      <alignment vertical="center"/>
    </xf>
    <xf numFmtId="38" fontId="3" fillId="0" borderId="0" xfId="17" applyNumberFormat="1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8" fontId="3" fillId="0" borderId="11" xfId="17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38" fontId="3" fillId="0" borderId="12" xfId="17" applyNumberFormat="1" applyFont="1" applyBorder="1" applyAlignment="1">
      <alignment horizontal="distributed" vertical="center"/>
    </xf>
    <xf numFmtId="38" fontId="3" fillId="0" borderId="13" xfId="17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38" fontId="3" fillId="0" borderId="14" xfId="17" applyNumberFormat="1" applyFont="1" applyBorder="1" applyAlignment="1">
      <alignment vertical="center"/>
    </xf>
    <xf numFmtId="0" fontId="8" fillId="0" borderId="0" xfId="0" applyFont="1" applyAlignment="1">
      <alignment horizontal="right"/>
    </xf>
    <xf numFmtId="38" fontId="8" fillId="0" borderId="12" xfId="17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38" fontId="8" fillId="0" borderId="15" xfId="17" applyNumberFormat="1" applyFont="1" applyFill="1" applyBorder="1" applyAlignment="1">
      <alignment horizontal="center" vertical="center"/>
    </xf>
    <xf numFmtId="38" fontId="3" fillId="0" borderId="7" xfId="17" applyNumberFormat="1" applyFont="1" applyBorder="1" applyAlignment="1">
      <alignment vertical="center"/>
    </xf>
    <xf numFmtId="38" fontId="3" fillId="0" borderId="15" xfId="17" applyNumberFormat="1" applyFont="1" applyBorder="1" applyAlignment="1">
      <alignment vertical="center"/>
    </xf>
    <xf numFmtId="38" fontId="3" fillId="0" borderId="12" xfId="17" applyNumberFormat="1" applyFont="1" applyBorder="1" applyAlignment="1">
      <alignment vertical="center"/>
    </xf>
    <xf numFmtId="38" fontId="3" fillId="0" borderId="5" xfId="17" applyNumberFormat="1" applyFont="1" applyBorder="1" applyAlignment="1">
      <alignment vertical="center"/>
    </xf>
    <xf numFmtId="38" fontId="3" fillId="0" borderId="16" xfId="17" applyNumberFormat="1" applyFont="1" applyBorder="1" applyAlignment="1">
      <alignment vertical="center"/>
    </xf>
    <xf numFmtId="0" fontId="8" fillId="0" borderId="17" xfId="0" applyFont="1" applyFill="1" applyBorder="1" applyAlignment="1">
      <alignment horizontal="center" vertical="center"/>
    </xf>
    <xf numFmtId="38" fontId="3" fillId="0" borderId="18" xfId="17" applyNumberFormat="1" applyFont="1" applyBorder="1" applyAlignment="1">
      <alignment vertical="center"/>
    </xf>
    <xf numFmtId="38" fontId="3" fillId="0" borderId="17" xfId="17" applyNumberFormat="1" applyFont="1" applyBorder="1" applyAlignment="1">
      <alignment vertical="center"/>
    </xf>
    <xf numFmtId="38" fontId="3" fillId="0" borderId="19" xfId="17" applyNumberFormat="1" applyFont="1" applyBorder="1" applyAlignment="1">
      <alignment vertical="center"/>
    </xf>
    <xf numFmtId="38" fontId="3" fillId="0" borderId="20" xfId="17" applyNumberFormat="1" applyFont="1" applyBorder="1" applyAlignment="1">
      <alignment vertical="center"/>
    </xf>
    <xf numFmtId="38" fontId="3" fillId="0" borderId="21" xfId="17" applyNumberFormat="1" applyFont="1" applyBorder="1" applyAlignment="1">
      <alignment vertical="center"/>
    </xf>
    <xf numFmtId="40" fontId="3" fillId="0" borderId="8" xfId="17" applyNumberFormat="1" applyFont="1" applyBorder="1" applyAlignment="1">
      <alignment vertical="center"/>
    </xf>
    <xf numFmtId="40" fontId="3" fillId="0" borderId="7" xfId="17" applyNumberFormat="1" applyFont="1" applyBorder="1" applyAlignment="1">
      <alignment vertical="center"/>
    </xf>
    <xf numFmtId="40" fontId="3" fillId="0" borderId="11" xfId="17" applyNumberFormat="1" applyFont="1" applyBorder="1" applyAlignment="1">
      <alignment vertical="center"/>
    </xf>
    <xf numFmtId="40" fontId="3" fillId="0" borderId="15" xfId="17" applyNumberFormat="1" applyFont="1" applyBorder="1" applyAlignment="1">
      <alignment vertical="center"/>
    </xf>
    <xf numFmtId="40" fontId="3" fillId="0" borderId="13" xfId="17" applyNumberFormat="1" applyFont="1" applyBorder="1" applyAlignment="1">
      <alignment vertical="center"/>
    </xf>
    <xf numFmtId="40" fontId="3" fillId="0" borderId="12" xfId="17" applyNumberFormat="1" applyFont="1" applyBorder="1" applyAlignment="1">
      <alignment vertical="center"/>
    </xf>
    <xf numFmtId="40" fontId="3" fillId="0" borderId="6" xfId="17" applyNumberFormat="1" applyFont="1" applyBorder="1" applyAlignment="1">
      <alignment vertical="center"/>
    </xf>
    <xf numFmtId="40" fontId="3" fillId="0" borderId="5" xfId="17" applyNumberFormat="1" applyFont="1" applyBorder="1" applyAlignment="1">
      <alignment vertical="center"/>
    </xf>
    <xf numFmtId="40" fontId="3" fillId="0" borderId="14" xfId="17" applyNumberFormat="1" applyFont="1" applyBorder="1" applyAlignment="1">
      <alignment vertical="center"/>
    </xf>
    <xf numFmtId="40" fontId="3" fillId="0" borderId="16" xfId="17" applyNumberFormat="1" applyFont="1" applyBorder="1" applyAlignment="1">
      <alignment vertical="center"/>
    </xf>
    <xf numFmtId="40" fontId="3" fillId="0" borderId="18" xfId="17" applyNumberFormat="1" applyFont="1" applyBorder="1" applyAlignment="1">
      <alignment vertical="center"/>
    </xf>
    <xf numFmtId="40" fontId="3" fillId="0" borderId="17" xfId="17" applyNumberFormat="1" applyFont="1" applyBorder="1" applyAlignment="1">
      <alignment vertical="center"/>
    </xf>
    <xf numFmtId="40" fontId="3" fillId="0" borderId="19" xfId="17" applyNumberFormat="1" applyFont="1" applyBorder="1" applyAlignment="1">
      <alignment vertical="center"/>
    </xf>
    <xf numFmtId="40" fontId="3" fillId="0" borderId="20" xfId="17" applyNumberFormat="1" applyFont="1" applyBorder="1" applyAlignment="1">
      <alignment vertical="center"/>
    </xf>
    <xf numFmtId="40" fontId="3" fillId="0" borderId="21" xfId="17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49" fontId="8" fillId="0" borderId="15" xfId="17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49" fontId="8" fillId="0" borderId="17" xfId="0" applyNumberFormat="1" applyFont="1" applyFill="1" applyBorder="1" applyAlignment="1" quotePrefix="1">
      <alignment horizontal="center" vertical="center"/>
    </xf>
    <xf numFmtId="38" fontId="3" fillId="0" borderId="23" xfId="17" applyNumberFormat="1" applyFont="1" applyFill="1" applyBorder="1" applyAlignment="1">
      <alignment horizontal="center" vertical="center"/>
    </xf>
    <xf numFmtId="38" fontId="3" fillId="0" borderId="24" xfId="17" applyNumberFormat="1" applyFont="1" applyFill="1" applyBorder="1" applyAlignment="1">
      <alignment horizontal="center" vertical="center"/>
    </xf>
    <xf numFmtId="38" fontId="3" fillId="0" borderId="25" xfId="17" applyNumberFormat="1" applyFont="1" applyFill="1" applyBorder="1" applyAlignment="1">
      <alignment horizontal="center" vertical="center"/>
    </xf>
    <xf numFmtId="38" fontId="3" fillId="0" borderId="26" xfId="17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F93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G1" sqref="G1"/>
      <selection pane="bottomLeft" activeCell="A17" sqref="A17"/>
      <selection pane="bottomRight" activeCell="D7" sqref="D7"/>
    </sheetView>
  </sheetViews>
  <sheetFormatPr defaultColWidth="8.796875" defaultRowHeight="14.25"/>
  <cols>
    <col min="1" max="1" width="2.59765625" style="3" customWidth="1"/>
    <col min="2" max="2" width="4.19921875" style="1" customWidth="1"/>
    <col min="3" max="3" width="20.59765625" style="1" customWidth="1"/>
    <col min="4" max="11" width="9.59765625" style="2" customWidth="1"/>
    <col min="12" max="15" width="9.59765625" style="3" customWidth="1"/>
    <col min="16" max="18" width="6.69921875" style="3" customWidth="1"/>
    <col min="19" max="57" width="9" style="3" customWidth="1"/>
    <col min="58" max="58" width="9" style="4" customWidth="1"/>
    <col min="59" max="16384" width="9" style="3" customWidth="1"/>
  </cols>
  <sheetData>
    <row r="1" ht="12" customHeight="1"/>
    <row r="2" spans="2:58" s="58" customFormat="1" ht="13.5">
      <c r="B2" s="59" t="s">
        <v>68</v>
      </c>
      <c r="C2" s="59"/>
      <c r="D2" s="59"/>
      <c r="E2" s="59"/>
      <c r="F2" s="59"/>
      <c r="G2" s="59"/>
      <c r="H2" s="59"/>
      <c r="I2" s="59"/>
      <c r="J2" s="59"/>
      <c r="K2" s="59"/>
      <c r="BF2" s="60"/>
    </row>
    <row r="3" ht="12" customHeight="1"/>
    <row r="4" spans="3:58" ht="12" customHeight="1">
      <c r="C4" s="5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 t="s">
        <v>76</v>
      </c>
      <c r="BF4" s="3"/>
    </row>
    <row r="5" spans="2:58" ht="12" customHeight="1">
      <c r="B5" s="6"/>
      <c r="C5" s="7"/>
      <c r="D5" s="62" t="s">
        <v>64</v>
      </c>
      <c r="E5" s="63"/>
      <c r="F5" s="63"/>
      <c r="G5" s="64"/>
      <c r="H5" s="62" t="s">
        <v>65</v>
      </c>
      <c r="I5" s="63"/>
      <c r="J5" s="63"/>
      <c r="K5" s="65"/>
      <c r="L5" s="62" t="s">
        <v>67</v>
      </c>
      <c r="M5" s="63"/>
      <c r="N5" s="63"/>
      <c r="O5" s="64"/>
      <c r="P5" s="62" t="s">
        <v>66</v>
      </c>
      <c r="Q5" s="63"/>
      <c r="R5" s="65"/>
      <c r="BF5" s="3"/>
    </row>
    <row r="6" spans="2:58" ht="12" customHeight="1">
      <c r="B6" s="68" t="s">
        <v>45</v>
      </c>
      <c r="C6" s="69"/>
      <c r="D6" s="25" t="s">
        <v>79</v>
      </c>
      <c r="E6" s="25" t="s">
        <v>69</v>
      </c>
      <c r="F6" s="26" t="s">
        <v>77</v>
      </c>
      <c r="G6" s="27" t="s">
        <v>80</v>
      </c>
      <c r="H6" s="28" t="s">
        <v>78</v>
      </c>
      <c r="I6" s="28" t="s">
        <v>69</v>
      </c>
      <c r="J6" s="27" t="s">
        <v>77</v>
      </c>
      <c r="K6" s="34" t="s">
        <v>80</v>
      </c>
      <c r="L6" s="25" t="s">
        <v>78</v>
      </c>
      <c r="M6" s="25" t="s">
        <v>69</v>
      </c>
      <c r="N6" s="26" t="s">
        <v>77</v>
      </c>
      <c r="O6" s="27" t="s">
        <v>80</v>
      </c>
      <c r="P6" s="56" t="s">
        <v>70</v>
      </c>
      <c r="Q6" s="56" t="s">
        <v>71</v>
      </c>
      <c r="R6" s="61" t="s">
        <v>81</v>
      </c>
      <c r="BF6" s="3"/>
    </row>
    <row r="7" spans="2:18" ht="12" customHeight="1">
      <c r="B7" s="10"/>
      <c r="C7" s="11" t="s">
        <v>82</v>
      </c>
      <c r="D7" s="14">
        <v>121231.7939</v>
      </c>
      <c r="E7" s="14">
        <v>80999.5741</v>
      </c>
      <c r="F7" s="14">
        <v>94419.3704</v>
      </c>
      <c r="G7" s="29">
        <v>86742.2337</v>
      </c>
      <c r="H7" s="29">
        <v>4678.7165</v>
      </c>
      <c r="I7" s="29">
        <v>4354.7276</v>
      </c>
      <c r="J7" s="29">
        <v>4635.7828</v>
      </c>
      <c r="K7" s="35">
        <v>13038.3512</v>
      </c>
      <c r="L7" s="40">
        <f aca="true" t="shared" si="0" ref="L7:L48">+D7/H7</f>
        <v>25.91133570499516</v>
      </c>
      <c r="M7" s="40">
        <f aca="true" t="shared" si="1" ref="M7:M48">+E7/I7</f>
        <v>18.600376772131508</v>
      </c>
      <c r="N7" s="40">
        <f aca="true" t="shared" si="2" ref="N7:N48">+F7/J7</f>
        <v>20.367513853323757</v>
      </c>
      <c r="O7" s="40">
        <f aca="true" t="shared" si="3" ref="O7:O48">+G7/K7</f>
        <v>6.652852984969449</v>
      </c>
      <c r="P7" s="41">
        <f aca="true" t="shared" si="4" ref="P7:P48">+M7/L7</f>
        <v>0.7178470837590109</v>
      </c>
      <c r="Q7" s="41">
        <f aca="true" t="shared" si="5" ref="Q7:R90">+N7/M7</f>
        <v>1.095005445472476</v>
      </c>
      <c r="R7" s="50">
        <f t="shared" si="5"/>
        <v>0.3266404055438399</v>
      </c>
    </row>
    <row r="8" spans="2:18" ht="12" customHeight="1">
      <c r="B8" s="8" t="s">
        <v>83</v>
      </c>
      <c r="C8" s="13" t="s">
        <v>84</v>
      </c>
      <c r="D8" s="14">
        <v>98260.9943</v>
      </c>
      <c r="E8" s="14">
        <v>80363.3134</v>
      </c>
      <c r="F8" s="14">
        <v>78669.6235</v>
      </c>
      <c r="G8" s="29">
        <v>70704.7394</v>
      </c>
      <c r="H8" s="29">
        <v>37671.4262</v>
      </c>
      <c r="I8" s="29">
        <v>53046.1223</v>
      </c>
      <c r="J8" s="29">
        <v>48258.9716</v>
      </c>
      <c r="K8" s="35">
        <v>114193.7619</v>
      </c>
      <c r="L8" s="40">
        <f t="shared" si="0"/>
        <v>2.6083693720096</v>
      </c>
      <c r="M8" s="40">
        <f t="shared" si="1"/>
        <v>1.5149705561041547</v>
      </c>
      <c r="N8" s="40">
        <f t="shared" si="2"/>
        <v>1.630155407207227</v>
      </c>
      <c r="O8" s="41">
        <f t="shared" si="3"/>
        <v>0.619164639325189</v>
      </c>
      <c r="P8" s="41">
        <f t="shared" si="4"/>
        <v>0.5808113576095842</v>
      </c>
      <c r="Q8" s="41">
        <f t="shared" si="5"/>
        <v>1.0760310823461003</v>
      </c>
      <c r="R8" s="50">
        <f t="shared" si="5"/>
        <v>0.3798193942661812</v>
      </c>
    </row>
    <row r="9" spans="2:18" ht="12" customHeight="1">
      <c r="B9" s="8"/>
      <c r="C9" s="13" t="s">
        <v>85</v>
      </c>
      <c r="D9" s="14">
        <v>222073.991</v>
      </c>
      <c r="E9" s="14">
        <v>222756.2401</v>
      </c>
      <c r="F9" s="14">
        <v>241607.7987</v>
      </c>
      <c r="G9" s="29">
        <v>221134.4066</v>
      </c>
      <c r="H9" s="29">
        <v>13122.4196</v>
      </c>
      <c r="I9" s="29">
        <v>16184.3917</v>
      </c>
      <c r="J9" s="29">
        <v>12742.2791</v>
      </c>
      <c r="K9" s="35">
        <v>44683.1502</v>
      </c>
      <c r="L9" s="40">
        <f t="shared" si="0"/>
        <v>16.92325026704679</v>
      </c>
      <c r="M9" s="40">
        <f t="shared" si="1"/>
        <v>13.763646124555919</v>
      </c>
      <c r="N9" s="40">
        <f t="shared" si="2"/>
        <v>18.96111337727644</v>
      </c>
      <c r="O9" s="41">
        <f t="shared" si="3"/>
        <v>4.948943966802054</v>
      </c>
      <c r="P9" s="41">
        <f t="shared" si="4"/>
        <v>0.8132980312509294</v>
      </c>
      <c r="Q9" s="41">
        <f t="shared" si="5"/>
        <v>1.3776228483125301</v>
      </c>
      <c r="R9" s="50">
        <f t="shared" si="5"/>
        <v>0.2610049245701476</v>
      </c>
    </row>
    <row r="10" spans="2:18" ht="12" customHeight="1">
      <c r="B10" s="8" t="s">
        <v>86</v>
      </c>
      <c r="C10" s="13" t="s">
        <v>0</v>
      </c>
      <c r="D10" s="14">
        <v>375186.1952</v>
      </c>
      <c r="E10" s="14">
        <v>318567.7513</v>
      </c>
      <c r="F10" s="14">
        <v>318735.8954</v>
      </c>
      <c r="G10" s="29">
        <v>250181.9156</v>
      </c>
      <c r="H10" s="29">
        <v>175236.5507</v>
      </c>
      <c r="I10" s="29">
        <v>222167.9178</v>
      </c>
      <c r="J10" s="29">
        <v>338602.8106</v>
      </c>
      <c r="K10" s="35">
        <v>280914.8149</v>
      </c>
      <c r="L10" s="40">
        <f t="shared" si="0"/>
        <v>2.141027050014858</v>
      </c>
      <c r="M10" s="40">
        <f t="shared" si="1"/>
        <v>1.433905284140895</v>
      </c>
      <c r="N10" s="40">
        <f t="shared" si="2"/>
        <v>0.9413267859035307</v>
      </c>
      <c r="O10" s="41">
        <f t="shared" si="3"/>
        <v>0.8905970861275498</v>
      </c>
      <c r="P10" s="41">
        <f t="shared" si="4"/>
        <v>0.6697277758031802</v>
      </c>
      <c r="Q10" s="41">
        <f t="shared" si="5"/>
        <v>0.6564776602155518</v>
      </c>
      <c r="R10" s="50">
        <f t="shared" si="5"/>
        <v>0.9461083010324751</v>
      </c>
    </row>
    <row r="11" spans="2:18" ht="12" customHeight="1">
      <c r="B11" s="8"/>
      <c r="C11" s="13" t="s">
        <v>87</v>
      </c>
      <c r="D11" s="14">
        <v>1319.678</v>
      </c>
      <c r="E11" s="14">
        <v>429.627</v>
      </c>
      <c r="F11" s="14">
        <v>162.3097</v>
      </c>
      <c r="G11" s="29">
        <v>42.453</v>
      </c>
      <c r="H11" s="29">
        <v>1511.3891</v>
      </c>
      <c r="I11" s="29">
        <v>131.502</v>
      </c>
      <c r="J11" s="29">
        <v>83.2504</v>
      </c>
      <c r="K11" s="35">
        <v>178.0512</v>
      </c>
      <c r="L11" s="40">
        <f aca="true" t="shared" si="6" ref="L11:O14">+D11/H11</f>
        <v>0.8731556949828473</v>
      </c>
      <c r="M11" s="40">
        <f t="shared" si="6"/>
        <v>3.2670757859196056</v>
      </c>
      <c r="N11" s="40">
        <f t="shared" si="6"/>
        <v>1.949656698346194</v>
      </c>
      <c r="O11" s="41">
        <f t="shared" si="6"/>
        <v>0.23843141747991592</v>
      </c>
      <c r="P11" s="41">
        <f aca="true" t="shared" si="7" ref="P11:R14">+M11/L11</f>
        <v>3.7416875417433837</v>
      </c>
      <c r="Q11" s="41">
        <f t="shared" si="7"/>
        <v>0.5967589447262887</v>
      </c>
      <c r="R11" s="50">
        <f t="shared" si="7"/>
        <v>0.12229405191291705</v>
      </c>
    </row>
    <row r="12" spans="2:18" ht="12" customHeight="1">
      <c r="B12" s="8" t="s">
        <v>46</v>
      </c>
      <c r="C12" s="13" t="s">
        <v>88</v>
      </c>
      <c r="D12" s="14">
        <v>179011.2871</v>
      </c>
      <c r="E12" s="14">
        <v>138221.4039</v>
      </c>
      <c r="F12" s="14">
        <v>154725.7036</v>
      </c>
      <c r="G12" s="29">
        <v>202715.4316</v>
      </c>
      <c r="H12" s="29">
        <v>190833.9111</v>
      </c>
      <c r="I12" s="29">
        <v>239758.3711</v>
      </c>
      <c r="J12" s="29">
        <v>328498.5562</v>
      </c>
      <c r="K12" s="35">
        <v>380173.2916</v>
      </c>
      <c r="L12" s="40">
        <f t="shared" si="6"/>
        <v>0.938047572719899</v>
      </c>
      <c r="M12" s="40">
        <f t="shared" si="6"/>
        <v>0.5765029319553965</v>
      </c>
      <c r="N12" s="40">
        <f t="shared" si="6"/>
        <v>0.47100877821148857</v>
      </c>
      <c r="O12" s="41">
        <f t="shared" si="6"/>
        <v>0.533218498192891</v>
      </c>
      <c r="P12" s="41">
        <f t="shared" si="7"/>
        <v>0.6145774998210461</v>
      </c>
      <c r="Q12" s="41">
        <f t="shared" si="7"/>
        <v>0.817010204291433</v>
      </c>
      <c r="R12" s="50">
        <f t="shared" si="7"/>
        <v>1.132077623303805</v>
      </c>
    </row>
    <row r="13" spans="2:18" ht="12" customHeight="1">
      <c r="B13" s="8"/>
      <c r="C13" s="13" t="s">
        <v>1</v>
      </c>
      <c r="D13" s="14">
        <v>258891.3449</v>
      </c>
      <c r="E13" s="14">
        <v>201608.8254</v>
      </c>
      <c r="F13" s="14">
        <v>189618.3434</v>
      </c>
      <c r="G13" s="29">
        <v>192501.754</v>
      </c>
      <c r="H13" s="29">
        <v>363847.211</v>
      </c>
      <c r="I13" s="29">
        <v>371148.7467</v>
      </c>
      <c r="J13" s="29">
        <v>547319.6564</v>
      </c>
      <c r="K13" s="35">
        <v>560796.8779</v>
      </c>
      <c r="L13" s="40">
        <f t="shared" si="6"/>
        <v>0.7115386268551059</v>
      </c>
      <c r="M13" s="40">
        <f t="shared" si="6"/>
        <v>0.543202226041627</v>
      </c>
      <c r="N13" s="40">
        <f t="shared" si="6"/>
        <v>0.3464489922529302</v>
      </c>
      <c r="O13" s="41">
        <f t="shared" si="6"/>
        <v>0.3432646678078091</v>
      </c>
      <c r="P13" s="41">
        <f t="shared" si="7"/>
        <v>0.7634191673367045</v>
      </c>
      <c r="Q13" s="41">
        <f t="shared" si="7"/>
        <v>0.637790081932361</v>
      </c>
      <c r="R13" s="50">
        <f t="shared" si="7"/>
        <v>0.9908086774205529</v>
      </c>
    </row>
    <row r="14" spans="2:18" ht="12" customHeight="1">
      <c r="B14" s="8" t="s">
        <v>47</v>
      </c>
      <c r="C14" s="13" t="s">
        <v>89</v>
      </c>
      <c r="D14" s="14">
        <v>4768.3413</v>
      </c>
      <c r="E14" s="14">
        <v>4056.6966</v>
      </c>
      <c r="F14" s="14">
        <v>995.8639</v>
      </c>
      <c r="G14" s="29">
        <v>413.7519</v>
      </c>
      <c r="H14" s="29">
        <v>736.6467</v>
      </c>
      <c r="I14" s="29">
        <v>488.6946</v>
      </c>
      <c r="J14" s="29">
        <v>279.3764</v>
      </c>
      <c r="K14" s="35">
        <v>29.1527</v>
      </c>
      <c r="L14" s="40">
        <f t="shared" si="6"/>
        <v>6.473036938874497</v>
      </c>
      <c r="M14" s="40">
        <f t="shared" si="6"/>
        <v>8.301087427608163</v>
      </c>
      <c r="N14" s="40">
        <f t="shared" si="6"/>
        <v>3.564595649453569</v>
      </c>
      <c r="O14" s="41">
        <f t="shared" si="6"/>
        <v>14.192575644794479</v>
      </c>
      <c r="P14" s="41">
        <f t="shared" si="7"/>
        <v>1.2824100195929855</v>
      </c>
      <c r="Q14" s="41">
        <f t="shared" si="7"/>
        <v>0.4294130956383211</v>
      </c>
      <c r="R14" s="50">
        <f t="shared" si="7"/>
        <v>3.981538732722775</v>
      </c>
    </row>
    <row r="15" spans="2:18" ht="12" customHeight="1">
      <c r="B15" s="8"/>
      <c r="C15" s="13" t="s">
        <v>2</v>
      </c>
      <c r="D15" s="14">
        <v>176504.0901</v>
      </c>
      <c r="E15" s="14">
        <v>64989.2132</v>
      </c>
      <c r="F15" s="14">
        <v>63528.6254</v>
      </c>
      <c r="G15" s="29">
        <v>122779.4036</v>
      </c>
      <c r="H15" s="29">
        <v>76605.0708</v>
      </c>
      <c r="I15" s="29">
        <v>125837.199</v>
      </c>
      <c r="J15" s="29">
        <v>140852.7398</v>
      </c>
      <c r="K15" s="35">
        <v>450234.5675</v>
      </c>
      <c r="L15" s="40">
        <f t="shared" si="0"/>
        <v>2.3040784148717215</v>
      </c>
      <c r="M15" s="40">
        <f t="shared" si="1"/>
        <v>0.5164547027147354</v>
      </c>
      <c r="N15" s="40">
        <f t="shared" si="2"/>
        <v>0.45102868066468377</v>
      </c>
      <c r="O15" s="41">
        <f t="shared" si="3"/>
        <v>0.2727009707001229</v>
      </c>
      <c r="P15" s="41">
        <f t="shared" si="4"/>
        <v>0.224148058235027</v>
      </c>
      <c r="Q15" s="41">
        <f t="shared" si="5"/>
        <v>0.8733170175309841</v>
      </c>
      <c r="R15" s="50">
        <f t="shared" si="5"/>
        <v>0.6046200217206625</v>
      </c>
    </row>
    <row r="16" spans="2:58" ht="12" customHeight="1">
      <c r="B16" s="16"/>
      <c r="C16" s="17" t="s">
        <v>58</v>
      </c>
      <c r="D16" s="18">
        <f aca="true" t="shared" si="8" ref="D16:K16">SUM(D7:D15)</f>
        <v>1437247.7157999997</v>
      </c>
      <c r="E16" s="18">
        <f t="shared" si="8"/>
        <v>1111992.645</v>
      </c>
      <c r="F16" s="18">
        <f t="shared" si="8"/>
        <v>1142463.534</v>
      </c>
      <c r="G16" s="30">
        <f t="shared" si="8"/>
        <v>1147216.0894</v>
      </c>
      <c r="H16" s="30">
        <f t="shared" si="8"/>
        <v>864243.3417</v>
      </c>
      <c r="I16" s="30">
        <f t="shared" si="8"/>
        <v>1033117.6728000001</v>
      </c>
      <c r="J16" s="30">
        <f t="shared" si="8"/>
        <v>1421273.4233</v>
      </c>
      <c r="K16" s="36">
        <f t="shared" si="8"/>
        <v>1844242.0190999997</v>
      </c>
      <c r="L16" s="42">
        <f t="shared" si="0"/>
        <v>1.6630127725055746</v>
      </c>
      <c r="M16" s="42">
        <f t="shared" si="1"/>
        <v>1.076346552069165</v>
      </c>
      <c r="N16" s="42">
        <f t="shared" si="2"/>
        <v>0.8038309274420667</v>
      </c>
      <c r="O16" s="43">
        <f t="shared" si="3"/>
        <v>0.6220528962678379</v>
      </c>
      <c r="P16" s="43">
        <f t="shared" si="4"/>
        <v>0.6472268703309415</v>
      </c>
      <c r="Q16" s="43">
        <f t="shared" si="5"/>
        <v>0.7468142355236655</v>
      </c>
      <c r="R16" s="51">
        <f t="shared" si="5"/>
        <v>0.7738603666909422</v>
      </c>
      <c r="BF16" s="19"/>
    </row>
    <row r="17" spans="2:18" ht="12" customHeight="1">
      <c r="B17" s="8" t="s">
        <v>90</v>
      </c>
      <c r="C17" s="13" t="s">
        <v>3</v>
      </c>
      <c r="D17" s="14">
        <v>120696.8717</v>
      </c>
      <c r="E17" s="14">
        <v>59739.5584</v>
      </c>
      <c r="F17" s="14">
        <v>30257.2884</v>
      </c>
      <c r="G17" s="29">
        <v>30155.728</v>
      </c>
      <c r="H17" s="29">
        <v>8298.0033</v>
      </c>
      <c r="I17" s="29">
        <v>5208.6114</v>
      </c>
      <c r="J17" s="29">
        <v>4117.3453</v>
      </c>
      <c r="K17" s="35">
        <v>3192.7524</v>
      </c>
      <c r="L17" s="40">
        <f t="shared" si="0"/>
        <v>14.545290877384925</v>
      </c>
      <c r="M17" s="40">
        <f t="shared" si="1"/>
        <v>11.4693828762115</v>
      </c>
      <c r="N17" s="40">
        <f t="shared" si="2"/>
        <v>7.348737158382126</v>
      </c>
      <c r="O17" s="41">
        <f t="shared" si="3"/>
        <v>9.445056873185656</v>
      </c>
      <c r="P17" s="41">
        <f t="shared" si="4"/>
        <v>0.7885289454090011</v>
      </c>
      <c r="Q17" s="41">
        <f t="shared" si="5"/>
        <v>0.6407264660790118</v>
      </c>
      <c r="R17" s="50">
        <f t="shared" si="5"/>
        <v>1.28526257908305</v>
      </c>
    </row>
    <row r="18" spans="2:18" ht="12" customHeight="1">
      <c r="B18" s="8"/>
      <c r="C18" s="13" t="s">
        <v>4</v>
      </c>
      <c r="D18" s="14">
        <v>452427.5412</v>
      </c>
      <c r="E18" s="14">
        <v>266807.0179</v>
      </c>
      <c r="F18" s="14">
        <v>323894.3596</v>
      </c>
      <c r="G18" s="29">
        <v>258716.8757</v>
      </c>
      <c r="H18" s="29">
        <v>230284.4298</v>
      </c>
      <c r="I18" s="29">
        <v>157230.6945</v>
      </c>
      <c r="J18" s="29">
        <v>217547.8901</v>
      </c>
      <c r="K18" s="35">
        <v>246339.9114</v>
      </c>
      <c r="L18" s="40">
        <f t="shared" si="0"/>
        <v>1.96464668320359</v>
      </c>
      <c r="M18" s="40">
        <f t="shared" si="1"/>
        <v>1.6969143254658838</v>
      </c>
      <c r="N18" s="40">
        <f t="shared" si="2"/>
        <v>1.4888416497678552</v>
      </c>
      <c r="O18" s="41">
        <f t="shared" si="3"/>
        <v>1.05024343895254</v>
      </c>
      <c r="P18" s="41">
        <f t="shared" si="4"/>
        <v>0.8637249333294185</v>
      </c>
      <c r="Q18" s="41">
        <f t="shared" si="5"/>
        <v>0.8773817436888555</v>
      </c>
      <c r="R18" s="50">
        <f t="shared" si="5"/>
        <v>0.7054097654483922</v>
      </c>
    </row>
    <row r="19" spans="2:18" ht="12" customHeight="1">
      <c r="B19" s="8" t="s">
        <v>46</v>
      </c>
      <c r="C19" s="13" t="s">
        <v>5</v>
      </c>
      <c r="D19" s="14">
        <v>639.2119</v>
      </c>
      <c r="E19" s="14">
        <v>4415.4317</v>
      </c>
      <c r="F19" s="14">
        <v>10370.0382</v>
      </c>
      <c r="G19" s="29">
        <v>842.0838</v>
      </c>
      <c r="H19" s="29">
        <v>726.6207</v>
      </c>
      <c r="I19" s="29">
        <v>2217.7476</v>
      </c>
      <c r="J19" s="29">
        <v>16465.6375</v>
      </c>
      <c r="K19" s="35">
        <v>8734.6457</v>
      </c>
      <c r="L19" s="40">
        <f t="shared" si="0"/>
        <v>0.8797050510672211</v>
      </c>
      <c r="M19" s="40">
        <f t="shared" si="1"/>
        <v>1.9909532085616957</v>
      </c>
      <c r="N19" s="40">
        <f t="shared" si="2"/>
        <v>0.6297987672812547</v>
      </c>
      <c r="O19" s="41">
        <f t="shared" si="3"/>
        <v>0.09640732193636659</v>
      </c>
      <c r="P19" s="41">
        <f t="shared" si="4"/>
        <v>2.263205384743847</v>
      </c>
      <c r="Q19" s="41">
        <f t="shared" si="5"/>
        <v>0.3163302706326453</v>
      </c>
      <c r="R19" s="50">
        <f t="shared" si="5"/>
        <v>0.15307639034058815</v>
      </c>
    </row>
    <row r="20" spans="2:18" ht="12" customHeight="1">
      <c r="B20" s="8"/>
      <c r="C20" s="13" t="s">
        <v>91</v>
      </c>
      <c r="D20" s="14">
        <v>3090.4438</v>
      </c>
      <c r="E20" s="14">
        <v>4459.8332</v>
      </c>
      <c r="F20" s="14">
        <v>1526.9428</v>
      </c>
      <c r="G20" s="29">
        <v>2593.1412</v>
      </c>
      <c r="H20" s="29">
        <v>858.8386</v>
      </c>
      <c r="I20" s="29">
        <v>1547.6484</v>
      </c>
      <c r="J20" s="29">
        <v>194.656</v>
      </c>
      <c r="K20" s="35">
        <v>4621.9632</v>
      </c>
      <c r="L20" s="40">
        <f>+D20/H20</f>
        <v>3.598398814398887</v>
      </c>
      <c r="M20" s="40">
        <f>+E20/I20</f>
        <v>2.8816837209278283</v>
      </c>
      <c r="N20" s="40">
        <f>+F20/J20</f>
        <v>7.844314072003946</v>
      </c>
      <c r="O20" s="41">
        <f>+G20/K20</f>
        <v>0.5610475652424061</v>
      </c>
      <c r="P20" s="41">
        <f>+M20/L20</f>
        <v>0.8008238857229654</v>
      </c>
      <c r="Q20" s="41">
        <f>+N20/M20</f>
        <v>2.7221287384995456</v>
      </c>
      <c r="R20" s="50">
        <f>+O20/N20</f>
        <v>0.0715228329835445</v>
      </c>
    </row>
    <row r="21" spans="2:18" ht="12" customHeight="1">
      <c r="B21" s="8" t="s">
        <v>47</v>
      </c>
      <c r="C21" s="20" t="s">
        <v>6</v>
      </c>
      <c r="D21" s="21">
        <v>46462.4645</v>
      </c>
      <c r="E21" s="21">
        <v>46511.6739</v>
      </c>
      <c r="F21" s="21">
        <v>121993.2678</v>
      </c>
      <c r="G21" s="31">
        <v>37457.2425</v>
      </c>
      <c r="H21" s="31">
        <v>18318.8349</v>
      </c>
      <c r="I21" s="31">
        <v>14487.7757</v>
      </c>
      <c r="J21" s="31">
        <v>20608.5522</v>
      </c>
      <c r="K21" s="37">
        <v>20837.5647</v>
      </c>
      <c r="L21" s="44">
        <f t="shared" si="0"/>
        <v>2.5363220288644013</v>
      </c>
      <c r="M21" s="44">
        <f t="shared" si="1"/>
        <v>3.210408199514022</v>
      </c>
      <c r="N21" s="44">
        <f t="shared" si="2"/>
        <v>5.919545760230552</v>
      </c>
      <c r="O21" s="45">
        <f t="shared" si="3"/>
        <v>1.7975825409194772</v>
      </c>
      <c r="P21" s="45">
        <f t="shared" si="4"/>
        <v>1.2657731009620383</v>
      </c>
      <c r="Q21" s="45">
        <f t="shared" si="5"/>
        <v>1.8438607779305534</v>
      </c>
      <c r="R21" s="52">
        <f t="shared" si="5"/>
        <v>0.3036689999081054</v>
      </c>
    </row>
    <row r="22" spans="1:58" s="22" customFormat="1" ht="12" customHeight="1">
      <c r="A22" s="3"/>
      <c r="B22" s="16"/>
      <c r="C22" s="17" t="s">
        <v>58</v>
      </c>
      <c r="D22" s="14">
        <f aca="true" t="shared" si="9" ref="D22:K22">SUM(D17:D21)</f>
        <v>623316.5331</v>
      </c>
      <c r="E22" s="14">
        <f t="shared" si="9"/>
        <v>381933.51509999996</v>
      </c>
      <c r="F22" s="14">
        <f t="shared" si="9"/>
        <v>488041.8968000001</v>
      </c>
      <c r="G22" s="29">
        <f t="shared" si="9"/>
        <v>329765.0712</v>
      </c>
      <c r="H22" s="29">
        <f t="shared" si="9"/>
        <v>258486.72730000003</v>
      </c>
      <c r="I22" s="29">
        <f t="shared" si="9"/>
        <v>180692.4776</v>
      </c>
      <c r="J22" s="29">
        <f t="shared" si="9"/>
        <v>258934.08109999998</v>
      </c>
      <c r="K22" s="35">
        <f t="shared" si="9"/>
        <v>283726.8374</v>
      </c>
      <c r="L22" s="40">
        <f t="shared" si="0"/>
        <v>2.4114063403208243</v>
      </c>
      <c r="M22" s="40">
        <f t="shared" si="1"/>
        <v>2.113721169652056</v>
      </c>
      <c r="N22" s="40">
        <f t="shared" si="2"/>
        <v>1.8848113571095302</v>
      </c>
      <c r="O22" s="41">
        <f t="shared" si="3"/>
        <v>1.1622625276547067</v>
      </c>
      <c r="P22" s="41">
        <f t="shared" si="4"/>
        <v>0.8765512200531235</v>
      </c>
      <c r="Q22" s="41">
        <f t="shared" si="5"/>
        <v>0.8917029285465277</v>
      </c>
      <c r="R22" s="50">
        <f t="shared" si="5"/>
        <v>0.6166466067124644</v>
      </c>
      <c r="BF22" s="4"/>
    </row>
    <row r="23" spans="2:18" ht="12" customHeight="1">
      <c r="B23" s="10"/>
      <c r="C23" s="11" t="s">
        <v>7</v>
      </c>
      <c r="D23" s="12">
        <v>411471.2364</v>
      </c>
      <c r="E23" s="12">
        <v>194413.8396</v>
      </c>
      <c r="F23" s="12">
        <v>153165.9807</v>
      </c>
      <c r="G23" s="32">
        <v>149544.4396</v>
      </c>
      <c r="H23" s="32">
        <v>16375.4054</v>
      </c>
      <c r="I23" s="32">
        <v>888.123</v>
      </c>
      <c r="J23" s="32">
        <v>1591.3001</v>
      </c>
      <c r="K23" s="38">
        <v>337.7127</v>
      </c>
      <c r="L23" s="46">
        <f t="shared" si="0"/>
        <v>25.127392351458976</v>
      </c>
      <c r="M23" s="46">
        <f t="shared" si="1"/>
        <v>218.9041828665624</v>
      </c>
      <c r="N23" s="46">
        <f t="shared" si="2"/>
        <v>96.2521027303398</v>
      </c>
      <c r="O23" s="47">
        <f t="shared" si="3"/>
        <v>442.81556364329805</v>
      </c>
      <c r="P23" s="47">
        <f t="shared" si="4"/>
        <v>8.711774775700198</v>
      </c>
      <c r="Q23" s="47">
        <f t="shared" si="5"/>
        <v>0.43969969632335565</v>
      </c>
      <c r="R23" s="53">
        <f t="shared" si="5"/>
        <v>4.600580673898539</v>
      </c>
    </row>
    <row r="24" spans="2:18" ht="12" customHeight="1">
      <c r="B24" s="8" t="s">
        <v>48</v>
      </c>
      <c r="C24" s="13" t="s">
        <v>92</v>
      </c>
      <c r="D24" s="14">
        <v>7020.4097</v>
      </c>
      <c r="E24" s="14">
        <v>2024.2215</v>
      </c>
      <c r="F24" s="14">
        <v>5890.0485</v>
      </c>
      <c r="G24" s="29">
        <v>1568.5809</v>
      </c>
      <c r="H24" s="29">
        <v>118.0449</v>
      </c>
      <c r="I24" s="29">
        <v>27.4841</v>
      </c>
      <c r="J24" s="29">
        <v>2417.7294</v>
      </c>
      <c r="K24" s="35">
        <v>15.3993</v>
      </c>
      <c r="L24" s="40">
        <f t="shared" si="0"/>
        <v>59.472367717707414</v>
      </c>
      <c r="M24" s="40">
        <f t="shared" si="1"/>
        <v>73.65063800524668</v>
      </c>
      <c r="N24" s="40">
        <f t="shared" si="2"/>
        <v>2.4361901294661013</v>
      </c>
      <c r="O24" s="41">
        <f t="shared" si="3"/>
        <v>101.86053262161266</v>
      </c>
      <c r="P24" s="41">
        <f t="shared" si="4"/>
        <v>1.2384009722773792</v>
      </c>
      <c r="Q24" s="41">
        <f t="shared" si="5"/>
        <v>0.033077651401913905</v>
      </c>
      <c r="R24" s="50">
        <f t="shared" si="5"/>
        <v>41.81140518943639</v>
      </c>
    </row>
    <row r="25" spans="2:18" ht="12" customHeight="1">
      <c r="B25" s="8"/>
      <c r="C25" s="13" t="s">
        <v>93</v>
      </c>
      <c r="D25" s="14">
        <v>51279.153</v>
      </c>
      <c r="E25" s="14">
        <v>8644.8383</v>
      </c>
      <c r="F25" s="14">
        <v>56739.6147</v>
      </c>
      <c r="G25" s="29">
        <v>10429.3818</v>
      </c>
      <c r="H25" s="29">
        <v>1945.4772</v>
      </c>
      <c r="I25" s="29">
        <v>565.5905</v>
      </c>
      <c r="J25" s="29">
        <v>4716.9048</v>
      </c>
      <c r="K25" s="35">
        <v>1294.8201</v>
      </c>
      <c r="L25" s="40">
        <f t="shared" si="0"/>
        <v>26.358136194040206</v>
      </c>
      <c r="M25" s="40">
        <f t="shared" si="1"/>
        <v>15.284624299736292</v>
      </c>
      <c r="N25" s="40">
        <f t="shared" si="2"/>
        <v>12.028992974375907</v>
      </c>
      <c r="O25" s="41">
        <f t="shared" si="3"/>
        <v>8.054695629145701</v>
      </c>
      <c r="P25" s="41">
        <f t="shared" si="4"/>
        <v>0.579882590605639</v>
      </c>
      <c r="Q25" s="41">
        <f t="shared" si="5"/>
        <v>0.786999584581444</v>
      </c>
      <c r="R25" s="50">
        <f t="shared" si="5"/>
        <v>0.6696068113352273</v>
      </c>
    </row>
    <row r="26" spans="2:18" ht="12" customHeight="1">
      <c r="B26" s="8"/>
      <c r="C26" s="13" t="s">
        <v>8</v>
      </c>
      <c r="D26" s="14">
        <v>6362740.482</v>
      </c>
      <c r="E26" s="14">
        <v>5447083.7952</v>
      </c>
      <c r="F26" s="14">
        <v>3532921.1358</v>
      </c>
      <c r="G26" s="29">
        <v>3035530.1478</v>
      </c>
      <c r="H26" s="29">
        <v>128248.5572</v>
      </c>
      <c r="I26" s="29">
        <v>276839.1965</v>
      </c>
      <c r="J26" s="29">
        <v>125532.7352</v>
      </c>
      <c r="K26" s="35">
        <v>137507.0646</v>
      </c>
      <c r="L26" s="40">
        <f t="shared" si="0"/>
        <v>49.61256969212906</v>
      </c>
      <c r="M26" s="40">
        <f t="shared" si="1"/>
        <v>19.675984701826714</v>
      </c>
      <c r="N26" s="40">
        <f t="shared" si="2"/>
        <v>28.14342514063216</v>
      </c>
      <c r="O26" s="41">
        <f t="shared" si="3"/>
        <v>22.075448680620003</v>
      </c>
      <c r="P26" s="41">
        <f t="shared" si="4"/>
        <v>0.3965927349445129</v>
      </c>
      <c r="Q26" s="41">
        <f t="shared" si="5"/>
        <v>1.4303439226611785</v>
      </c>
      <c r="R26" s="50">
        <f t="shared" si="5"/>
        <v>0.7843909748123906</v>
      </c>
    </row>
    <row r="27" spans="2:18" ht="12" customHeight="1">
      <c r="B27" s="8" t="s">
        <v>46</v>
      </c>
      <c r="C27" s="13" t="s">
        <v>9</v>
      </c>
      <c r="D27" s="14">
        <v>860791.9727</v>
      </c>
      <c r="E27" s="14">
        <v>665374.3783</v>
      </c>
      <c r="F27" s="14">
        <v>837799.6306</v>
      </c>
      <c r="G27" s="29">
        <v>575741.3981</v>
      </c>
      <c r="H27" s="29">
        <v>7306.4373</v>
      </c>
      <c r="I27" s="29">
        <v>2205.6896</v>
      </c>
      <c r="J27" s="29">
        <v>6913.0877</v>
      </c>
      <c r="K27" s="35">
        <v>6565.273</v>
      </c>
      <c r="L27" s="40">
        <f t="shared" si="0"/>
        <v>117.812818663345</v>
      </c>
      <c r="M27" s="40">
        <f t="shared" si="1"/>
        <v>301.66274452216663</v>
      </c>
      <c r="N27" s="40">
        <f t="shared" si="2"/>
        <v>121.19036629609083</v>
      </c>
      <c r="O27" s="41">
        <f t="shared" si="3"/>
        <v>87.6949668505788</v>
      </c>
      <c r="P27" s="41">
        <f t="shared" si="4"/>
        <v>2.5605256536997083</v>
      </c>
      <c r="Q27" s="41">
        <f t="shared" si="5"/>
        <v>0.4017412441435425</v>
      </c>
      <c r="R27" s="50">
        <f t="shared" si="5"/>
        <v>0.7236133492353964</v>
      </c>
    </row>
    <row r="28" spans="2:18" ht="12" customHeight="1">
      <c r="B28" s="8"/>
      <c r="C28" s="13" t="s">
        <v>10</v>
      </c>
      <c r="D28" s="14">
        <v>88258.8308</v>
      </c>
      <c r="E28" s="14">
        <v>6607.365</v>
      </c>
      <c r="F28" s="14">
        <v>13754.8404</v>
      </c>
      <c r="G28" s="29">
        <v>5530.1925</v>
      </c>
      <c r="H28" s="29">
        <v>404.4669</v>
      </c>
      <c r="I28" s="29">
        <v>105.1159</v>
      </c>
      <c r="J28" s="29">
        <v>303.4914</v>
      </c>
      <c r="K28" s="35">
        <v>170.1255</v>
      </c>
      <c r="L28" s="40">
        <f aca="true" t="shared" si="10" ref="L28:O30">+D28/H28</f>
        <v>218.21026838042863</v>
      </c>
      <c r="M28" s="40">
        <f t="shared" si="10"/>
        <v>62.857902562790215</v>
      </c>
      <c r="N28" s="40">
        <f t="shared" si="10"/>
        <v>45.32201044247053</v>
      </c>
      <c r="O28" s="41">
        <f t="shared" si="10"/>
        <v>32.506546637629285</v>
      </c>
      <c r="P28" s="41">
        <f aca="true" t="shared" si="11" ref="P28:R30">+M28/L28</f>
        <v>0.28806115784250585</v>
      </c>
      <c r="Q28" s="41">
        <f t="shared" si="11"/>
        <v>0.7210232698616904</v>
      </c>
      <c r="R28" s="50">
        <f t="shared" si="11"/>
        <v>0.717235319445757</v>
      </c>
    </row>
    <row r="29" spans="2:18" ht="12" customHeight="1">
      <c r="B29" s="8"/>
      <c r="C29" s="13" t="s">
        <v>94</v>
      </c>
      <c r="D29" s="14">
        <v>6631.5176</v>
      </c>
      <c r="E29" s="14">
        <v>5918.3554</v>
      </c>
      <c r="F29" s="14">
        <v>138.52</v>
      </c>
      <c r="G29" s="29">
        <v>401.0277</v>
      </c>
      <c r="H29" s="29">
        <v>7.8225</v>
      </c>
      <c r="I29" s="29">
        <v>21.5975</v>
      </c>
      <c r="J29" s="29">
        <v>21</v>
      </c>
      <c r="K29" s="35">
        <v>31.7092</v>
      </c>
      <c r="L29" s="40">
        <f t="shared" si="10"/>
        <v>847.7491339085971</v>
      </c>
      <c r="M29" s="40">
        <f t="shared" si="10"/>
        <v>274.029651580044</v>
      </c>
      <c r="N29" s="40">
        <f t="shared" si="10"/>
        <v>6.596190476190476</v>
      </c>
      <c r="O29" s="41">
        <f t="shared" si="10"/>
        <v>12.647045652365875</v>
      </c>
      <c r="P29" s="41">
        <f t="shared" si="11"/>
        <v>0.32324380010465387</v>
      </c>
      <c r="Q29" s="41">
        <f t="shared" si="11"/>
        <v>0.024071082958202174</v>
      </c>
      <c r="R29" s="50">
        <f t="shared" si="11"/>
        <v>1.9173257197493747</v>
      </c>
    </row>
    <row r="30" spans="2:18" ht="12" customHeight="1">
      <c r="B30" s="8" t="s">
        <v>47</v>
      </c>
      <c r="C30" s="13" t="s">
        <v>95</v>
      </c>
      <c r="D30" s="14">
        <v>16470.0099</v>
      </c>
      <c r="E30" s="14">
        <v>24301.6112</v>
      </c>
      <c r="F30" s="14">
        <v>1615.477</v>
      </c>
      <c r="G30" s="29">
        <v>7888.0926</v>
      </c>
      <c r="H30" s="29">
        <v>2634.9165</v>
      </c>
      <c r="I30" s="29">
        <v>343.6437</v>
      </c>
      <c r="J30" s="29">
        <v>203.8325</v>
      </c>
      <c r="K30" s="35">
        <v>146.7331</v>
      </c>
      <c r="L30" s="40">
        <f t="shared" si="10"/>
        <v>6.250676216874425</v>
      </c>
      <c r="M30" s="40">
        <f t="shared" si="10"/>
        <v>70.7174646297895</v>
      </c>
      <c r="N30" s="40">
        <f t="shared" si="10"/>
        <v>7.925512369224731</v>
      </c>
      <c r="O30" s="41">
        <f t="shared" si="10"/>
        <v>53.75809956989936</v>
      </c>
      <c r="P30" s="41">
        <f t="shared" si="11"/>
        <v>11.313570272425807</v>
      </c>
      <c r="Q30" s="41">
        <f t="shared" si="11"/>
        <v>0.11207291452988735</v>
      </c>
      <c r="R30" s="50">
        <f t="shared" si="11"/>
        <v>6.782917881580184</v>
      </c>
    </row>
    <row r="31" spans="2:18" ht="12" customHeight="1">
      <c r="B31" s="8"/>
      <c r="C31" s="13" t="s">
        <v>11</v>
      </c>
      <c r="D31" s="21">
        <v>723382.3057</v>
      </c>
      <c r="E31" s="21">
        <v>489702.322</v>
      </c>
      <c r="F31" s="21">
        <v>466844.3892</v>
      </c>
      <c r="G31" s="31">
        <v>425082.6468</v>
      </c>
      <c r="H31" s="31">
        <v>47910.1494</v>
      </c>
      <c r="I31" s="31">
        <v>41752.3636</v>
      </c>
      <c r="J31" s="31">
        <v>33675.9488</v>
      </c>
      <c r="K31" s="37">
        <v>47632.7415</v>
      </c>
      <c r="L31" s="44">
        <f t="shared" si="0"/>
        <v>15.09872782195916</v>
      </c>
      <c r="M31" s="44">
        <f t="shared" si="1"/>
        <v>11.728732933337456</v>
      </c>
      <c r="N31" s="44">
        <f t="shared" si="2"/>
        <v>13.862842943863841</v>
      </c>
      <c r="O31" s="45">
        <f t="shared" si="3"/>
        <v>8.924169246063656</v>
      </c>
      <c r="P31" s="45">
        <f t="shared" si="4"/>
        <v>0.7768027261395838</v>
      </c>
      <c r="Q31" s="45">
        <f t="shared" si="5"/>
        <v>1.18195571701189</v>
      </c>
      <c r="R31" s="52">
        <f t="shared" si="5"/>
        <v>0.6437474104122194</v>
      </c>
    </row>
    <row r="32" spans="1:58" s="22" customFormat="1" ht="12" customHeight="1">
      <c r="A32" s="3"/>
      <c r="B32" s="16"/>
      <c r="C32" s="17" t="s">
        <v>58</v>
      </c>
      <c r="D32" s="21">
        <f aca="true" t="shared" si="12" ref="D32:K32">SUM(D23:D31)</f>
        <v>8528045.9178</v>
      </c>
      <c r="E32" s="21">
        <f t="shared" si="12"/>
        <v>6844070.7265</v>
      </c>
      <c r="F32" s="21">
        <f t="shared" si="12"/>
        <v>5068869.636899999</v>
      </c>
      <c r="G32" s="31">
        <f t="shared" si="12"/>
        <v>4211715.9078</v>
      </c>
      <c r="H32" s="31">
        <f t="shared" si="12"/>
        <v>204951.2773</v>
      </c>
      <c r="I32" s="31">
        <f t="shared" si="12"/>
        <v>322748.80439999996</v>
      </c>
      <c r="J32" s="31">
        <f t="shared" si="12"/>
        <v>175376.02989999996</v>
      </c>
      <c r="K32" s="37">
        <f t="shared" si="12"/>
        <v>193701.57900000003</v>
      </c>
      <c r="L32" s="44">
        <f t="shared" si="0"/>
        <v>41.61011353599405</v>
      </c>
      <c r="M32" s="44">
        <f t="shared" si="1"/>
        <v>21.20556492602146</v>
      </c>
      <c r="N32" s="44">
        <f t="shared" si="2"/>
        <v>28.902864546484984</v>
      </c>
      <c r="O32" s="45">
        <f t="shared" si="3"/>
        <v>21.743322535331526</v>
      </c>
      <c r="P32" s="45">
        <f t="shared" si="4"/>
        <v>0.5096252599185528</v>
      </c>
      <c r="Q32" s="45">
        <f t="shared" si="5"/>
        <v>1.3629848885100029</v>
      </c>
      <c r="R32" s="52">
        <f t="shared" si="5"/>
        <v>0.7522895351898895</v>
      </c>
      <c r="BF32" s="4"/>
    </row>
    <row r="33" spans="2:18" ht="12" customHeight="1">
      <c r="B33" s="8"/>
      <c r="C33" s="13" t="s">
        <v>12</v>
      </c>
      <c r="D33" s="14">
        <v>2133137.9489</v>
      </c>
      <c r="E33" s="14">
        <v>2060861.0267</v>
      </c>
      <c r="F33" s="14">
        <v>2198152.7635</v>
      </c>
      <c r="G33" s="29">
        <v>2273457.0307</v>
      </c>
      <c r="H33" s="29">
        <v>349432.5744</v>
      </c>
      <c r="I33" s="29">
        <v>385200.966</v>
      </c>
      <c r="J33" s="29">
        <v>403132.6946</v>
      </c>
      <c r="K33" s="35">
        <v>600598.1237</v>
      </c>
      <c r="L33" s="40">
        <f t="shared" si="0"/>
        <v>6.1045766914053345</v>
      </c>
      <c r="M33" s="40">
        <f t="shared" si="1"/>
        <v>5.350093090628438</v>
      </c>
      <c r="N33" s="40">
        <f t="shared" si="2"/>
        <v>5.45267797165663</v>
      </c>
      <c r="O33" s="41">
        <f t="shared" si="3"/>
        <v>3.785321566931162</v>
      </c>
      <c r="P33" s="41">
        <f t="shared" si="4"/>
        <v>0.8764068929072285</v>
      </c>
      <c r="Q33" s="41">
        <f t="shared" si="5"/>
        <v>1.0191744104804243</v>
      </c>
      <c r="R33" s="50">
        <f t="shared" si="5"/>
        <v>0.6942132997047518</v>
      </c>
    </row>
    <row r="34" spans="2:18" ht="12" customHeight="1">
      <c r="B34" s="8"/>
      <c r="C34" s="13" t="s">
        <v>13</v>
      </c>
      <c r="D34" s="14">
        <v>367713.5816</v>
      </c>
      <c r="E34" s="14">
        <v>298861.4993</v>
      </c>
      <c r="F34" s="14">
        <v>286521.8246</v>
      </c>
      <c r="G34" s="29">
        <v>336339.4701</v>
      </c>
      <c r="H34" s="29">
        <v>249255.4822</v>
      </c>
      <c r="I34" s="29">
        <v>204938.4151</v>
      </c>
      <c r="J34" s="29">
        <v>297481.6279</v>
      </c>
      <c r="K34" s="35">
        <v>512562.7036</v>
      </c>
      <c r="L34" s="40">
        <f t="shared" si="0"/>
        <v>1.475247719145252</v>
      </c>
      <c r="M34" s="40">
        <f t="shared" si="1"/>
        <v>1.4582990658641042</v>
      </c>
      <c r="N34" s="40">
        <f t="shared" si="2"/>
        <v>0.9631580498689344</v>
      </c>
      <c r="O34" s="41">
        <f t="shared" si="3"/>
        <v>0.6561918526996001</v>
      </c>
      <c r="P34" s="41">
        <f t="shared" si="4"/>
        <v>0.9885113170749603</v>
      </c>
      <c r="Q34" s="41">
        <f t="shared" si="5"/>
        <v>0.6604667536409772</v>
      </c>
      <c r="R34" s="50">
        <f t="shared" si="5"/>
        <v>0.6812919777692706</v>
      </c>
    </row>
    <row r="35" spans="2:18" ht="12" customHeight="1">
      <c r="B35" s="8" t="s">
        <v>49</v>
      </c>
      <c r="C35" s="13" t="s">
        <v>14</v>
      </c>
      <c r="D35" s="14">
        <v>798446.2312</v>
      </c>
      <c r="E35" s="14">
        <v>810609.8889</v>
      </c>
      <c r="F35" s="14">
        <v>660265.5249</v>
      </c>
      <c r="G35" s="29">
        <v>502092.4163</v>
      </c>
      <c r="H35" s="29">
        <v>1089475.2093</v>
      </c>
      <c r="I35" s="29">
        <v>1182881.6503</v>
      </c>
      <c r="J35" s="29">
        <v>1415699.902</v>
      </c>
      <c r="K35" s="35">
        <v>1617834.273</v>
      </c>
      <c r="L35" s="40">
        <f t="shared" si="0"/>
        <v>0.7328723264047565</v>
      </c>
      <c r="M35" s="40">
        <f t="shared" si="1"/>
        <v>0.6852840169550477</v>
      </c>
      <c r="N35" s="40">
        <f t="shared" si="2"/>
        <v>0.46638805580704207</v>
      </c>
      <c r="O35" s="41">
        <f t="shared" si="3"/>
        <v>0.31034848542858134</v>
      </c>
      <c r="P35" s="41">
        <f t="shared" si="4"/>
        <v>0.9350660302822973</v>
      </c>
      <c r="Q35" s="41">
        <f t="shared" si="5"/>
        <v>0.6805762928476932</v>
      </c>
      <c r="R35" s="50">
        <f t="shared" si="5"/>
        <v>0.6654297458187508</v>
      </c>
    </row>
    <row r="36" spans="2:18" ht="12" customHeight="1">
      <c r="B36" s="8" t="s">
        <v>50</v>
      </c>
      <c r="C36" s="13" t="s">
        <v>15</v>
      </c>
      <c r="D36" s="14">
        <v>273074.6101</v>
      </c>
      <c r="E36" s="14">
        <v>229102.6375</v>
      </c>
      <c r="F36" s="14">
        <v>331558.1112</v>
      </c>
      <c r="G36" s="29">
        <v>293719.5216</v>
      </c>
      <c r="H36" s="29">
        <v>481844.9607</v>
      </c>
      <c r="I36" s="29">
        <v>596735.0292</v>
      </c>
      <c r="J36" s="29">
        <v>692091.3971</v>
      </c>
      <c r="K36" s="35">
        <v>1583875.7403</v>
      </c>
      <c r="L36" s="40">
        <f t="shared" si="0"/>
        <v>0.5667271267158029</v>
      </c>
      <c r="M36" s="40">
        <f t="shared" si="1"/>
        <v>0.38392691276585783</v>
      </c>
      <c r="N36" s="40">
        <f t="shared" si="2"/>
        <v>0.4790669448996103</v>
      </c>
      <c r="O36" s="41">
        <f t="shared" si="3"/>
        <v>0.18544353835760305</v>
      </c>
      <c r="P36" s="41">
        <f t="shared" si="4"/>
        <v>0.6774458018106939</v>
      </c>
      <c r="Q36" s="41">
        <f t="shared" si="5"/>
        <v>1.2478076659131596</v>
      </c>
      <c r="R36" s="50">
        <f t="shared" si="5"/>
        <v>0.3870931616800721</v>
      </c>
    </row>
    <row r="37" spans="2:18" ht="12" customHeight="1">
      <c r="B37" s="8" t="s">
        <v>51</v>
      </c>
      <c r="C37" s="13" t="s">
        <v>16</v>
      </c>
      <c r="D37" s="14">
        <v>421057.0453</v>
      </c>
      <c r="E37" s="14">
        <v>332377.4167</v>
      </c>
      <c r="F37" s="14">
        <v>249387.6618</v>
      </c>
      <c r="G37" s="29">
        <v>274740.8749</v>
      </c>
      <c r="H37" s="29">
        <v>1094104.3956</v>
      </c>
      <c r="I37" s="29">
        <v>1059285.3061</v>
      </c>
      <c r="J37" s="29">
        <v>1316697.7254</v>
      </c>
      <c r="K37" s="35">
        <v>1605631.7491</v>
      </c>
      <c r="L37" s="40">
        <f t="shared" si="0"/>
        <v>0.38484174544339983</v>
      </c>
      <c r="M37" s="40">
        <f t="shared" si="1"/>
        <v>0.31377516027643504</v>
      </c>
      <c r="N37" s="40">
        <f t="shared" si="2"/>
        <v>0.18940388290276602</v>
      </c>
      <c r="O37" s="41">
        <f t="shared" si="3"/>
        <v>0.17111076375638418</v>
      </c>
      <c r="P37" s="41">
        <f t="shared" si="4"/>
        <v>0.8153355606339312</v>
      </c>
      <c r="Q37" s="41">
        <f t="shared" si="5"/>
        <v>0.6036293081195521</v>
      </c>
      <c r="R37" s="50">
        <f t="shared" si="5"/>
        <v>0.9034174016602766</v>
      </c>
    </row>
    <row r="38" spans="2:18" ht="12" customHeight="1">
      <c r="B38" s="8" t="s">
        <v>52</v>
      </c>
      <c r="C38" s="13" t="s">
        <v>17</v>
      </c>
      <c r="D38" s="14">
        <v>193826.1783</v>
      </c>
      <c r="E38" s="14">
        <v>219587.2424</v>
      </c>
      <c r="F38" s="14">
        <v>160263.5126</v>
      </c>
      <c r="G38" s="29">
        <v>165891.6913</v>
      </c>
      <c r="H38" s="29">
        <v>24666.6355</v>
      </c>
      <c r="I38" s="29">
        <v>77613.8898</v>
      </c>
      <c r="J38" s="29">
        <v>18916.9175</v>
      </c>
      <c r="K38" s="35">
        <v>22132.1708</v>
      </c>
      <c r="L38" s="40">
        <f t="shared" si="0"/>
        <v>7.857827967661013</v>
      </c>
      <c r="M38" s="40">
        <f t="shared" si="1"/>
        <v>2.8292260955589934</v>
      </c>
      <c r="N38" s="40">
        <f t="shared" si="2"/>
        <v>8.471967623689219</v>
      </c>
      <c r="O38" s="41">
        <f t="shared" si="3"/>
        <v>7.495500229015041</v>
      </c>
      <c r="P38" s="41">
        <f t="shared" si="4"/>
        <v>0.3600519262069249</v>
      </c>
      <c r="Q38" s="41">
        <f t="shared" si="5"/>
        <v>2.994447010434259</v>
      </c>
      <c r="R38" s="50">
        <f t="shared" si="5"/>
        <v>0.8847413684698475</v>
      </c>
    </row>
    <row r="39" spans="2:18" ht="12" customHeight="1">
      <c r="B39" s="8" t="s">
        <v>53</v>
      </c>
      <c r="C39" s="13" t="s">
        <v>96</v>
      </c>
      <c r="D39" s="14">
        <v>662723.0034</v>
      </c>
      <c r="E39" s="14">
        <v>552840.9917</v>
      </c>
      <c r="F39" s="14">
        <v>582764.6164</v>
      </c>
      <c r="G39" s="29">
        <v>666747.2158</v>
      </c>
      <c r="H39" s="29">
        <v>347266.9787</v>
      </c>
      <c r="I39" s="29">
        <v>511200.8445</v>
      </c>
      <c r="J39" s="29">
        <v>499223.6803</v>
      </c>
      <c r="K39" s="35">
        <v>1013972.7675</v>
      </c>
      <c r="L39" s="40">
        <f t="shared" si="0"/>
        <v>1.9083962600789606</v>
      </c>
      <c r="M39" s="40">
        <f t="shared" si="1"/>
        <v>1.0814555524467644</v>
      </c>
      <c r="N39" s="40">
        <f t="shared" si="2"/>
        <v>1.1673416935066012</v>
      </c>
      <c r="O39" s="41">
        <f t="shared" si="3"/>
        <v>0.6575592926858363</v>
      </c>
      <c r="P39" s="41">
        <f t="shared" si="4"/>
        <v>0.5666829133285027</v>
      </c>
      <c r="Q39" s="41">
        <f t="shared" si="5"/>
        <v>1.079417171482935</v>
      </c>
      <c r="R39" s="50">
        <f t="shared" si="5"/>
        <v>0.5632963307517791</v>
      </c>
    </row>
    <row r="40" spans="2:18" ht="12" customHeight="1">
      <c r="B40" s="8" t="s">
        <v>54</v>
      </c>
      <c r="C40" s="13" t="s">
        <v>97</v>
      </c>
      <c r="D40" s="14">
        <v>62495.5465</v>
      </c>
      <c r="E40" s="14">
        <v>52635.6691</v>
      </c>
      <c r="F40" s="14">
        <v>81537.2888</v>
      </c>
      <c r="G40" s="29">
        <v>102167.0357</v>
      </c>
      <c r="H40" s="29">
        <v>84751.1259</v>
      </c>
      <c r="I40" s="29">
        <v>77517.5438</v>
      </c>
      <c r="J40" s="29">
        <v>64635.9067</v>
      </c>
      <c r="K40" s="35">
        <v>84435.3283</v>
      </c>
      <c r="L40" s="40">
        <f aca="true" t="shared" si="13" ref="L40:O41">+D40/H40</f>
        <v>0.7374007818343331</v>
      </c>
      <c r="M40" s="40">
        <f t="shared" si="13"/>
        <v>0.6790162138754453</v>
      </c>
      <c r="N40" s="40">
        <f t="shared" si="13"/>
        <v>1.2614859597846408</v>
      </c>
      <c r="O40" s="41">
        <f t="shared" si="13"/>
        <v>1.210003416306963</v>
      </c>
      <c r="P40" s="41">
        <f aca="true" t="shared" si="14" ref="P40:R41">+M40/L40</f>
        <v>0.920823832307782</v>
      </c>
      <c r="Q40" s="41">
        <f t="shared" si="14"/>
        <v>1.8578141935444863</v>
      </c>
      <c r="R40" s="50">
        <f t="shared" si="14"/>
        <v>0.9591889683128405</v>
      </c>
    </row>
    <row r="41" spans="2:18" ht="12" customHeight="1">
      <c r="B41" s="8" t="s">
        <v>47</v>
      </c>
      <c r="C41" s="13" t="s">
        <v>98</v>
      </c>
      <c r="D41" s="14">
        <v>22358.7331</v>
      </c>
      <c r="E41" s="14">
        <v>31863.756</v>
      </c>
      <c r="F41" s="14">
        <v>44669.6405</v>
      </c>
      <c r="G41" s="29">
        <v>41271.0269</v>
      </c>
      <c r="H41" s="29">
        <v>292377.4761</v>
      </c>
      <c r="I41" s="29">
        <v>359690.7441</v>
      </c>
      <c r="J41" s="29">
        <v>534275.9356</v>
      </c>
      <c r="K41" s="35">
        <v>727460.556</v>
      </c>
      <c r="L41" s="40">
        <f t="shared" si="13"/>
        <v>0.07647214620716127</v>
      </c>
      <c r="M41" s="40">
        <f t="shared" si="13"/>
        <v>0.08858653307781905</v>
      </c>
      <c r="N41" s="40">
        <f t="shared" si="13"/>
        <v>0.08360780923032837</v>
      </c>
      <c r="O41" s="41">
        <f t="shared" si="13"/>
        <v>0.0567330098650737</v>
      </c>
      <c r="P41" s="41">
        <f t="shared" si="14"/>
        <v>1.1584156777533117</v>
      </c>
      <c r="Q41" s="41">
        <f t="shared" si="14"/>
        <v>0.9437981860841409</v>
      </c>
      <c r="R41" s="50">
        <f t="shared" si="14"/>
        <v>0.6785611342689511</v>
      </c>
    </row>
    <row r="42" spans="2:18" ht="12" customHeight="1">
      <c r="B42" s="8"/>
      <c r="C42" s="13" t="s">
        <v>18</v>
      </c>
      <c r="D42" s="14">
        <v>76843.7495</v>
      </c>
      <c r="E42" s="14">
        <v>73899.7659</v>
      </c>
      <c r="F42" s="14">
        <v>46527.6276</v>
      </c>
      <c r="G42" s="29">
        <v>48459.7487</v>
      </c>
      <c r="H42" s="29">
        <v>150757.5603</v>
      </c>
      <c r="I42" s="29">
        <v>158746.2929</v>
      </c>
      <c r="J42" s="29">
        <v>247306.7538</v>
      </c>
      <c r="K42" s="35">
        <v>264073.3074</v>
      </c>
      <c r="L42" s="40">
        <f t="shared" si="0"/>
        <v>0.5097173856295153</v>
      </c>
      <c r="M42" s="40">
        <f t="shared" si="1"/>
        <v>0.46552120714120937</v>
      </c>
      <c r="N42" s="40">
        <f t="shared" si="2"/>
        <v>0.1881373107894476</v>
      </c>
      <c r="O42" s="41">
        <f t="shared" si="3"/>
        <v>0.18350869755494265</v>
      </c>
      <c r="P42" s="41">
        <f t="shared" si="4"/>
        <v>0.9132927780485212</v>
      </c>
      <c r="Q42" s="41">
        <f t="shared" si="5"/>
        <v>0.40414337285471674</v>
      </c>
      <c r="R42" s="50">
        <f t="shared" si="5"/>
        <v>0.9753976857908583</v>
      </c>
    </row>
    <row r="43" spans="1:58" s="22" customFormat="1" ht="12" customHeight="1">
      <c r="A43" s="3"/>
      <c r="B43" s="16"/>
      <c r="C43" s="17" t="s">
        <v>58</v>
      </c>
      <c r="D43" s="12">
        <f aca="true" t="shared" si="15" ref="D43:K43">SUM(D33:D42)</f>
        <v>5011676.627900001</v>
      </c>
      <c r="E43" s="12">
        <f t="shared" si="15"/>
        <v>4662639.8942</v>
      </c>
      <c r="F43" s="12">
        <f t="shared" si="15"/>
        <v>4641648.5719</v>
      </c>
      <c r="G43" s="32">
        <f t="shared" si="15"/>
        <v>4704886.032000001</v>
      </c>
      <c r="H43" s="32">
        <f t="shared" si="15"/>
        <v>4163932.3987</v>
      </c>
      <c r="I43" s="32">
        <f t="shared" si="15"/>
        <v>4613810.6818</v>
      </c>
      <c r="J43" s="32">
        <f t="shared" si="15"/>
        <v>5489462.5409</v>
      </c>
      <c r="K43" s="38">
        <f t="shared" si="15"/>
        <v>8032576.7197</v>
      </c>
      <c r="L43" s="46">
        <f t="shared" si="0"/>
        <v>1.2035922171706417</v>
      </c>
      <c r="M43" s="46">
        <f t="shared" si="1"/>
        <v>1.010583271782827</v>
      </c>
      <c r="N43" s="46">
        <f t="shared" si="2"/>
        <v>0.845556106324937</v>
      </c>
      <c r="O43" s="47">
        <f t="shared" si="3"/>
        <v>0.5857256265553251</v>
      </c>
      <c r="P43" s="47">
        <f t="shared" si="4"/>
        <v>0.8396392543634648</v>
      </c>
      <c r="Q43" s="47">
        <f t="shared" si="5"/>
        <v>0.8367010714844347</v>
      </c>
      <c r="R43" s="53">
        <f t="shared" si="5"/>
        <v>0.6927105394591495</v>
      </c>
      <c r="BF43" s="4"/>
    </row>
    <row r="44" spans="2:18" ht="12" customHeight="1">
      <c r="B44" s="10"/>
      <c r="C44" s="11" t="s">
        <v>19</v>
      </c>
      <c r="D44" s="12">
        <v>1225653.0922</v>
      </c>
      <c r="E44" s="12">
        <v>546681.1572</v>
      </c>
      <c r="F44" s="12">
        <v>796232.115</v>
      </c>
      <c r="G44" s="32">
        <v>647076.9553</v>
      </c>
      <c r="H44" s="32">
        <v>70769.9148</v>
      </c>
      <c r="I44" s="32">
        <v>61363.9134</v>
      </c>
      <c r="J44" s="32">
        <v>73035.3017</v>
      </c>
      <c r="K44" s="38">
        <v>52263.1695</v>
      </c>
      <c r="L44" s="46">
        <f t="shared" si="0"/>
        <v>17.318843687515646</v>
      </c>
      <c r="M44" s="46">
        <f t="shared" si="1"/>
        <v>8.908837896899842</v>
      </c>
      <c r="N44" s="46">
        <f t="shared" si="2"/>
        <v>10.902017195336649</v>
      </c>
      <c r="O44" s="47">
        <f t="shared" si="3"/>
        <v>12.381127311844338</v>
      </c>
      <c r="P44" s="47">
        <f t="shared" si="4"/>
        <v>0.5144014264255882</v>
      </c>
      <c r="Q44" s="47">
        <f t="shared" si="5"/>
        <v>1.223730560764879</v>
      </c>
      <c r="R44" s="53">
        <f t="shared" si="5"/>
        <v>1.1356730676539732</v>
      </c>
    </row>
    <row r="45" spans="2:18" ht="12" customHeight="1">
      <c r="B45" s="8"/>
      <c r="C45" s="13" t="s">
        <v>20</v>
      </c>
      <c r="D45" s="14">
        <v>4094447.0478</v>
      </c>
      <c r="E45" s="14">
        <v>3951909.3135</v>
      </c>
      <c r="F45" s="14">
        <v>2829036.343</v>
      </c>
      <c r="G45" s="29">
        <v>2299192.9491</v>
      </c>
      <c r="H45" s="29">
        <v>124257.6735</v>
      </c>
      <c r="I45" s="29">
        <v>159330.8828</v>
      </c>
      <c r="J45" s="29">
        <v>133273.0593</v>
      </c>
      <c r="K45" s="35">
        <v>161023.5871</v>
      </c>
      <c r="L45" s="40">
        <f t="shared" si="0"/>
        <v>32.95126113720453</v>
      </c>
      <c r="M45" s="40">
        <f t="shared" si="1"/>
        <v>24.803159588719737</v>
      </c>
      <c r="N45" s="40">
        <f t="shared" si="2"/>
        <v>21.227368515881288</v>
      </c>
      <c r="O45" s="41">
        <f t="shared" si="3"/>
        <v>14.278609677674979</v>
      </c>
      <c r="P45" s="41">
        <f t="shared" si="4"/>
        <v>0.752722619187253</v>
      </c>
      <c r="Q45" s="41">
        <f t="shared" si="5"/>
        <v>0.8558332433395023</v>
      </c>
      <c r="R45" s="50">
        <f t="shared" si="5"/>
        <v>0.6726509537436265</v>
      </c>
    </row>
    <row r="46" spans="2:18" ht="12" customHeight="1">
      <c r="B46" s="8"/>
      <c r="C46" s="13" t="s">
        <v>21</v>
      </c>
      <c r="D46" s="14">
        <v>1056165.1169</v>
      </c>
      <c r="E46" s="14">
        <v>983328.101</v>
      </c>
      <c r="F46" s="14">
        <v>981803.6268</v>
      </c>
      <c r="G46" s="29">
        <v>758767.2552</v>
      </c>
      <c r="H46" s="29">
        <v>148954.7967</v>
      </c>
      <c r="I46" s="29">
        <v>120737.0957</v>
      </c>
      <c r="J46" s="29">
        <v>285692.4726</v>
      </c>
      <c r="K46" s="35">
        <v>124218.3374</v>
      </c>
      <c r="L46" s="40">
        <f t="shared" si="0"/>
        <v>7.090507592227139</v>
      </c>
      <c r="M46" s="40">
        <f t="shared" si="1"/>
        <v>8.144374314281274</v>
      </c>
      <c r="N46" s="40">
        <f t="shared" si="2"/>
        <v>3.4365750622160425</v>
      </c>
      <c r="O46" s="41">
        <f t="shared" si="3"/>
        <v>6.108335299615756</v>
      </c>
      <c r="P46" s="41">
        <f t="shared" si="4"/>
        <v>1.148630645739583</v>
      </c>
      <c r="Q46" s="41">
        <f t="shared" si="5"/>
        <v>0.42195691524024875</v>
      </c>
      <c r="R46" s="50">
        <f t="shared" si="5"/>
        <v>1.7774485320500621</v>
      </c>
    </row>
    <row r="47" spans="2:18" ht="12" customHeight="1">
      <c r="B47" s="8" t="s">
        <v>56</v>
      </c>
      <c r="C47" s="13" t="s">
        <v>22</v>
      </c>
      <c r="D47" s="14">
        <v>155895.3909</v>
      </c>
      <c r="E47" s="14">
        <v>107726.7524</v>
      </c>
      <c r="F47" s="14">
        <v>171073.9008</v>
      </c>
      <c r="G47" s="29">
        <v>125312.9545</v>
      </c>
      <c r="H47" s="29">
        <v>106215.3254</v>
      </c>
      <c r="I47" s="29">
        <v>76202.4435</v>
      </c>
      <c r="J47" s="29">
        <v>236565.9093</v>
      </c>
      <c r="K47" s="35">
        <v>242057.4486</v>
      </c>
      <c r="L47" s="40">
        <f t="shared" si="0"/>
        <v>1.4677297302711083</v>
      </c>
      <c r="M47" s="40">
        <f t="shared" si="1"/>
        <v>1.4136915753889179</v>
      </c>
      <c r="N47" s="40">
        <f t="shared" si="2"/>
        <v>0.723155340962731</v>
      </c>
      <c r="O47" s="41">
        <f t="shared" si="3"/>
        <v>0.5176992289424636</v>
      </c>
      <c r="P47" s="41">
        <f t="shared" si="4"/>
        <v>0.9631824894136273</v>
      </c>
      <c r="Q47" s="41">
        <f t="shared" si="5"/>
        <v>0.511536853973106</v>
      </c>
      <c r="R47" s="50">
        <f t="shared" si="5"/>
        <v>0.7158893803553392</v>
      </c>
    </row>
    <row r="48" spans="2:18" ht="12" customHeight="1">
      <c r="B48" s="8"/>
      <c r="C48" s="13" t="s">
        <v>99</v>
      </c>
      <c r="D48" s="14">
        <v>132024.2703</v>
      </c>
      <c r="E48" s="14">
        <v>95208.2843</v>
      </c>
      <c r="F48" s="14">
        <v>45193.8189</v>
      </c>
      <c r="G48" s="29">
        <v>44491.0194</v>
      </c>
      <c r="H48" s="29">
        <v>186861.1816</v>
      </c>
      <c r="I48" s="29">
        <v>138744.3897</v>
      </c>
      <c r="J48" s="29">
        <v>99189.4499</v>
      </c>
      <c r="K48" s="35">
        <v>235595.2423</v>
      </c>
      <c r="L48" s="40">
        <f t="shared" si="0"/>
        <v>0.7065366341448843</v>
      </c>
      <c r="M48" s="40">
        <f t="shared" si="1"/>
        <v>0.6862135795606876</v>
      </c>
      <c r="N48" s="40">
        <f t="shared" si="2"/>
        <v>0.45563130903098187</v>
      </c>
      <c r="O48" s="41">
        <f t="shared" si="3"/>
        <v>0.1888451522435519</v>
      </c>
      <c r="P48" s="41">
        <f t="shared" si="4"/>
        <v>0.971235667618575</v>
      </c>
      <c r="Q48" s="41">
        <f t="shared" si="5"/>
        <v>0.663978858189714</v>
      </c>
      <c r="R48" s="50">
        <f t="shared" si="5"/>
        <v>0.41446921776552204</v>
      </c>
    </row>
    <row r="49" spans="2:18" ht="12" customHeight="1">
      <c r="B49" s="8"/>
      <c r="C49" s="13" t="s">
        <v>23</v>
      </c>
      <c r="D49" s="14">
        <v>691930.9343</v>
      </c>
      <c r="E49" s="14">
        <v>674078.3019</v>
      </c>
      <c r="F49" s="14">
        <v>489003.1143</v>
      </c>
      <c r="G49" s="29">
        <v>391698.0637</v>
      </c>
      <c r="H49" s="29">
        <v>289838.7922</v>
      </c>
      <c r="I49" s="29">
        <v>149905.2718</v>
      </c>
      <c r="J49" s="29">
        <v>228205.0097</v>
      </c>
      <c r="K49" s="35">
        <v>98382.2873</v>
      </c>
      <c r="L49" s="40">
        <f aca="true" t="shared" si="16" ref="L49:L72">+D49/H49</f>
        <v>2.387295810363924</v>
      </c>
      <c r="M49" s="40">
        <f aca="true" t="shared" si="17" ref="M49:M71">+E49/I49</f>
        <v>4.496695104888232</v>
      </c>
      <c r="N49" s="40">
        <f aca="true" t="shared" si="18" ref="N49:N71">+F49/J49</f>
        <v>2.1428237484481483</v>
      </c>
      <c r="O49" s="41">
        <f aca="true" t="shared" si="19" ref="O49:O71">+G49/K49</f>
        <v>3.981388057238226</v>
      </c>
      <c r="P49" s="41">
        <f aca="true" t="shared" si="20" ref="P49:P91">+M49/L49</f>
        <v>1.8835935979809504</v>
      </c>
      <c r="Q49" s="41">
        <f t="shared" si="5"/>
        <v>0.4765330311407469</v>
      </c>
      <c r="R49" s="50">
        <f t="shared" si="5"/>
        <v>1.8580100487133309</v>
      </c>
    </row>
    <row r="50" spans="2:18" ht="12" customHeight="1">
      <c r="B50" s="8" t="s">
        <v>55</v>
      </c>
      <c r="C50" s="13" t="s">
        <v>24</v>
      </c>
      <c r="D50" s="14">
        <v>613510.9665</v>
      </c>
      <c r="E50" s="14">
        <v>554359.4179</v>
      </c>
      <c r="F50" s="14">
        <v>462899.0953</v>
      </c>
      <c r="G50" s="29">
        <v>200840.7434</v>
      </c>
      <c r="H50" s="29">
        <v>14206.4122</v>
      </c>
      <c r="I50" s="29">
        <v>20512.0724</v>
      </c>
      <c r="J50" s="29">
        <v>16070.5238</v>
      </c>
      <c r="K50" s="35">
        <v>7303.6588</v>
      </c>
      <c r="L50" s="40">
        <f t="shared" si="16"/>
        <v>43.185496651997745</v>
      </c>
      <c r="M50" s="40">
        <f t="shared" si="17"/>
        <v>27.026007274623307</v>
      </c>
      <c r="N50" s="40">
        <f t="shared" si="18"/>
        <v>28.804231962868563</v>
      </c>
      <c r="O50" s="41">
        <f t="shared" si="19"/>
        <v>27.498648129619635</v>
      </c>
      <c r="P50" s="41">
        <f t="shared" si="20"/>
        <v>0.6258121214260273</v>
      </c>
      <c r="Q50" s="41">
        <f t="shared" si="5"/>
        <v>1.0657967960333883</v>
      </c>
      <c r="R50" s="50">
        <f t="shared" si="5"/>
        <v>0.9546738883740434</v>
      </c>
    </row>
    <row r="51" spans="2:18" ht="12" customHeight="1">
      <c r="B51" s="8"/>
      <c r="C51" s="13" t="s">
        <v>25</v>
      </c>
      <c r="D51" s="14">
        <v>614181.545</v>
      </c>
      <c r="E51" s="14">
        <v>608011.1719</v>
      </c>
      <c r="F51" s="14">
        <v>464808.2861</v>
      </c>
      <c r="G51" s="29">
        <v>280250.6454</v>
      </c>
      <c r="H51" s="29">
        <v>13022.5267</v>
      </c>
      <c r="I51" s="29">
        <v>13951.5432</v>
      </c>
      <c r="J51" s="29">
        <v>14860.2291</v>
      </c>
      <c r="K51" s="35">
        <v>8902.0974</v>
      </c>
      <c r="L51" s="40">
        <f t="shared" si="16"/>
        <v>47.16300908025783</v>
      </c>
      <c r="M51" s="40">
        <f t="shared" si="17"/>
        <v>43.58020924165579</v>
      </c>
      <c r="N51" s="40">
        <f t="shared" si="18"/>
        <v>31.27867564975832</v>
      </c>
      <c r="O51" s="41">
        <f t="shared" si="19"/>
        <v>31.481417558967618</v>
      </c>
      <c r="P51" s="41">
        <f t="shared" si="20"/>
        <v>0.9240336885098839</v>
      </c>
      <c r="Q51" s="41">
        <f t="shared" si="5"/>
        <v>0.717726605586392</v>
      </c>
      <c r="R51" s="50">
        <f t="shared" si="5"/>
        <v>1.0064817932664252</v>
      </c>
    </row>
    <row r="52" spans="2:18" ht="12" customHeight="1">
      <c r="B52" s="8"/>
      <c r="C52" s="13" t="s">
        <v>26</v>
      </c>
      <c r="D52" s="14">
        <v>779155.6316</v>
      </c>
      <c r="E52" s="14">
        <v>674379.8116</v>
      </c>
      <c r="F52" s="14">
        <v>832520.173</v>
      </c>
      <c r="G52" s="29">
        <v>442342.9946</v>
      </c>
      <c r="H52" s="29">
        <v>72601.2808</v>
      </c>
      <c r="I52" s="29">
        <v>55937.9824</v>
      </c>
      <c r="J52" s="29">
        <v>59682.4609</v>
      </c>
      <c r="K52" s="35">
        <v>108925.855</v>
      </c>
      <c r="L52" s="40">
        <f t="shared" si="16"/>
        <v>10.731981901895043</v>
      </c>
      <c r="M52" s="40">
        <f t="shared" si="17"/>
        <v>12.055847970662596</v>
      </c>
      <c r="N52" s="40">
        <f t="shared" si="18"/>
        <v>13.949159609804227</v>
      </c>
      <c r="O52" s="41">
        <f t="shared" si="19"/>
        <v>4.060954991815304</v>
      </c>
      <c r="P52" s="41">
        <f t="shared" si="20"/>
        <v>1.1233570910638402</v>
      </c>
      <c r="Q52" s="41">
        <f t="shared" si="5"/>
        <v>1.1570450824984626</v>
      </c>
      <c r="R52" s="50">
        <f t="shared" si="5"/>
        <v>0.2911254229940164</v>
      </c>
    </row>
    <row r="53" spans="2:18" ht="12" customHeight="1">
      <c r="B53" s="8" t="s">
        <v>53</v>
      </c>
      <c r="C53" s="13" t="s">
        <v>100</v>
      </c>
      <c r="D53" s="14">
        <v>159899.2599</v>
      </c>
      <c r="E53" s="14">
        <v>175746.8638</v>
      </c>
      <c r="F53" s="14">
        <v>151813.477</v>
      </c>
      <c r="G53" s="29">
        <v>205294.5851</v>
      </c>
      <c r="H53" s="29">
        <v>71755.3796</v>
      </c>
      <c r="I53" s="29">
        <v>84678.2084</v>
      </c>
      <c r="J53" s="29">
        <v>60193.135</v>
      </c>
      <c r="K53" s="35">
        <v>77151.0432</v>
      </c>
      <c r="L53" s="40">
        <f t="shared" si="16"/>
        <v>2.2283940352815024</v>
      </c>
      <c r="M53" s="40">
        <f t="shared" si="17"/>
        <v>2.075467432775774</v>
      </c>
      <c r="N53" s="40">
        <f t="shared" si="18"/>
        <v>2.522106167090317</v>
      </c>
      <c r="O53" s="41">
        <f t="shared" si="19"/>
        <v>2.6609437356253403</v>
      </c>
      <c r="P53" s="41">
        <f t="shared" si="20"/>
        <v>0.9313736259905175</v>
      </c>
      <c r="Q53" s="41">
        <f t="shared" si="5"/>
        <v>1.2151991051563737</v>
      </c>
      <c r="R53" s="50">
        <f t="shared" si="5"/>
        <v>1.055048264956743</v>
      </c>
    </row>
    <row r="54" spans="2:18" ht="12" customHeight="1">
      <c r="B54" s="8"/>
      <c r="C54" s="13" t="s">
        <v>27</v>
      </c>
      <c r="D54" s="14">
        <v>457236.9664</v>
      </c>
      <c r="E54" s="14">
        <v>297653.4039</v>
      </c>
      <c r="F54" s="14">
        <v>521659.8211</v>
      </c>
      <c r="G54" s="29">
        <v>466740.7496</v>
      </c>
      <c r="H54" s="29">
        <v>43438.3414</v>
      </c>
      <c r="I54" s="29">
        <v>39789.0913</v>
      </c>
      <c r="J54" s="29">
        <v>47920.2218</v>
      </c>
      <c r="K54" s="35">
        <v>39492.8884</v>
      </c>
      <c r="L54" s="40">
        <f t="shared" si="16"/>
        <v>10.52611475630605</v>
      </c>
      <c r="M54" s="40">
        <f t="shared" si="17"/>
        <v>7.480779132545808</v>
      </c>
      <c r="N54" s="40">
        <f t="shared" si="18"/>
        <v>10.886005980464807</v>
      </c>
      <c r="O54" s="41">
        <f t="shared" si="19"/>
        <v>11.818349290450985</v>
      </c>
      <c r="P54" s="41">
        <f t="shared" si="20"/>
        <v>0.7106875904107142</v>
      </c>
      <c r="Q54" s="41">
        <f t="shared" si="5"/>
        <v>1.4551968167465672</v>
      </c>
      <c r="R54" s="50">
        <f t="shared" si="5"/>
        <v>1.0856460405826793</v>
      </c>
    </row>
    <row r="55" spans="2:18" ht="12" customHeight="1">
      <c r="B55" s="8"/>
      <c r="C55" s="13" t="s">
        <v>101</v>
      </c>
      <c r="D55" s="14">
        <v>47570.1389</v>
      </c>
      <c r="E55" s="14">
        <v>47869.8558</v>
      </c>
      <c r="F55" s="14">
        <v>40229.6993</v>
      </c>
      <c r="G55" s="29">
        <v>39074.555</v>
      </c>
      <c r="H55" s="29">
        <v>757.5773</v>
      </c>
      <c r="I55" s="29">
        <v>380.9483</v>
      </c>
      <c r="J55" s="29">
        <v>3485.0859</v>
      </c>
      <c r="K55" s="35">
        <v>1380.3399</v>
      </c>
      <c r="L55" s="40">
        <f t="shared" si="16"/>
        <v>62.79245550256059</v>
      </c>
      <c r="M55" s="40">
        <f t="shared" si="17"/>
        <v>125.65971760472483</v>
      </c>
      <c r="N55" s="40">
        <f t="shared" si="18"/>
        <v>11.543388155798398</v>
      </c>
      <c r="O55" s="41">
        <f t="shared" si="19"/>
        <v>28.30792256313101</v>
      </c>
      <c r="P55" s="41">
        <f t="shared" si="20"/>
        <v>2.0011913310126976</v>
      </c>
      <c r="Q55" s="41">
        <f t="shared" si="5"/>
        <v>0.09186227994009406</v>
      </c>
      <c r="R55" s="50">
        <f t="shared" si="5"/>
        <v>2.452306219029078</v>
      </c>
    </row>
    <row r="56" spans="2:18" ht="12" customHeight="1">
      <c r="B56" s="8" t="s">
        <v>54</v>
      </c>
      <c r="C56" s="13" t="s">
        <v>102</v>
      </c>
      <c r="D56" s="14">
        <v>104584.4529</v>
      </c>
      <c r="E56" s="14">
        <v>24513.6032</v>
      </c>
      <c r="F56" s="14">
        <v>9866.6408</v>
      </c>
      <c r="G56" s="29">
        <v>16821.3602</v>
      </c>
      <c r="H56" s="29">
        <v>2545.7056</v>
      </c>
      <c r="I56" s="29">
        <v>3824.8913</v>
      </c>
      <c r="J56" s="29">
        <v>5857.3926</v>
      </c>
      <c r="K56" s="35">
        <v>793.87</v>
      </c>
      <c r="L56" s="40">
        <f t="shared" si="16"/>
        <v>41.08269742581389</v>
      </c>
      <c r="M56" s="40">
        <f t="shared" si="17"/>
        <v>6.408967282285905</v>
      </c>
      <c r="N56" s="40">
        <f t="shared" si="18"/>
        <v>1.6844766048292543</v>
      </c>
      <c r="O56" s="41">
        <f t="shared" si="19"/>
        <v>21.18906143323214</v>
      </c>
      <c r="P56" s="41">
        <f t="shared" si="20"/>
        <v>0.15600161829342044</v>
      </c>
      <c r="Q56" s="41">
        <f t="shared" si="5"/>
        <v>0.2628312067507461</v>
      </c>
      <c r="R56" s="50">
        <f t="shared" si="5"/>
        <v>12.579017940934806</v>
      </c>
    </row>
    <row r="57" spans="2:18" ht="12" customHeight="1">
      <c r="B57" s="8"/>
      <c r="C57" s="13" t="s">
        <v>28</v>
      </c>
      <c r="D57" s="14">
        <v>456474.9278</v>
      </c>
      <c r="E57" s="14">
        <v>494421.021</v>
      </c>
      <c r="F57" s="14">
        <v>471859.1115</v>
      </c>
      <c r="G57" s="29">
        <v>442245.9968</v>
      </c>
      <c r="H57" s="29">
        <v>133675.9862</v>
      </c>
      <c r="I57" s="29">
        <v>226942.9946</v>
      </c>
      <c r="J57" s="29">
        <v>271834.6526</v>
      </c>
      <c r="K57" s="35">
        <v>262587.8085</v>
      </c>
      <c r="L57" s="40">
        <f t="shared" si="16"/>
        <v>3.414786311110828</v>
      </c>
      <c r="M57" s="40">
        <f t="shared" si="17"/>
        <v>2.1786132763051147</v>
      </c>
      <c r="N57" s="40">
        <f t="shared" si="18"/>
        <v>1.7358313481627106</v>
      </c>
      <c r="O57" s="41">
        <f t="shared" si="19"/>
        <v>1.684183280732929</v>
      </c>
      <c r="P57" s="41">
        <f t="shared" si="20"/>
        <v>0.6379940288551799</v>
      </c>
      <c r="Q57" s="41">
        <f t="shared" si="5"/>
        <v>0.7967597402631487</v>
      </c>
      <c r="R57" s="50">
        <f t="shared" si="5"/>
        <v>0.9702459184848525</v>
      </c>
    </row>
    <row r="58" spans="2:18" ht="12" customHeight="1">
      <c r="B58" s="8"/>
      <c r="C58" s="13" t="s">
        <v>29</v>
      </c>
      <c r="D58" s="14">
        <v>154848.6821</v>
      </c>
      <c r="E58" s="14">
        <v>67456.017</v>
      </c>
      <c r="F58" s="14">
        <v>90810.8685</v>
      </c>
      <c r="G58" s="29">
        <v>121718.8822</v>
      </c>
      <c r="H58" s="29">
        <v>16847.6405</v>
      </c>
      <c r="I58" s="29">
        <v>16372.3431</v>
      </c>
      <c r="J58" s="29">
        <v>50904.9126</v>
      </c>
      <c r="K58" s="35">
        <v>18953.3586</v>
      </c>
      <c r="L58" s="40">
        <f t="shared" si="16"/>
        <v>9.191119795083472</v>
      </c>
      <c r="M58" s="40">
        <f t="shared" si="17"/>
        <v>4.1201199234579935</v>
      </c>
      <c r="N58" s="40">
        <f t="shared" si="18"/>
        <v>1.7839313312169403</v>
      </c>
      <c r="O58" s="41">
        <f t="shared" si="19"/>
        <v>6.422021804620949</v>
      </c>
      <c r="P58" s="41">
        <f t="shared" si="20"/>
        <v>0.44827181184842513</v>
      </c>
      <c r="Q58" s="41">
        <f t="shared" si="5"/>
        <v>0.4329804385207547</v>
      </c>
      <c r="R58" s="50">
        <f t="shared" si="5"/>
        <v>3.5999265735414006</v>
      </c>
    </row>
    <row r="59" spans="2:18" ht="12" customHeight="1">
      <c r="B59" s="8" t="s">
        <v>47</v>
      </c>
      <c r="C59" s="13" t="s">
        <v>30</v>
      </c>
      <c r="D59" s="14">
        <v>73364.5104</v>
      </c>
      <c r="E59" s="14">
        <v>86058.6802</v>
      </c>
      <c r="F59" s="14">
        <v>66896.6252</v>
      </c>
      <c r="G59" s="29">
        <v>68448.0958</v>
      </c>
      <c r="H59" s="29">
        <v>116164.766</v>
      </c>
      <c r="I59" s="29">
        <v>124083.5057</v>
      </c>
      <c r="J59" s="29">
        <v>182928.4746</v>
      </c>
      <c r="K59" s="35">
        <v>258381.7812</v>
      </c>
      <c r="L59" s="40">
        <f aca="true" t="shared" si="21" ref="L59:O61">+D59/H59</f>
        <v>0.6315556164422523</v>
      </c>
      <c r="M59" s="40">
        <f t="shared" si="21"/>
        <v>0.6935545519488011</v>
      </c>
      <c r="N59" s="40">
        <f t="shared" si="21"/>
        <v>0.36569826182763127</v>
      </c>
      <c r="O59" s="41">
        <f t="shared" si="21"/>
        <v>0.26491068945382745</v>
      </c>
      <c r="P59" s="41">
        <f aca="true" t="shared" si="22" ref="P59:R61">+M59/L59</f>
        <v>1.0981686076292188</v>
      </c>
      <c r="Q59" s="41">
        <f t="shared" si="22"/>
        <v>0.5272811789643153</v>
      </c>
      <c r="R59" s="50">
        <f t="shared" si="22"/>
        <v>0.7243969061539889</v>
      </c>
    </row>
    <row r="60" spans="2:18" ht="12" customHeight="1">
      <c r="B60" s="8"/>
      <c r="C60" s="13" t="s">
        <v>31</v>
      </c>
      <c r="D60" s="14">
        <v>412217.9947</v>
      </c>
      <c r="E60" s="14">
        <v>355333.9542</v>
      </c>
      <c r="F60" s="14">
        <v>366923.3511</v>
      </c>
      <c r="G60" s="29">
        <v>410969.8317</v>
      </c>
      <c r="H60" s="29">
        <v>503035.749</v>
      </c>
      <c r="I60" s="29">
        <v>502539.9582</v>
      </c>
      <c r="J60" s="29">
        <v>523780.3879</v>
      </c>
      <c r="K60" s="35">
        <v>432147.0677</v>
      </c>
      <c r="L60" s="40">
        <f t="shared" si="21"/>
        <v>0.81946063578873</v>
      </c>
      <c r="M60" s="40">
        <f t="shared" si="21"/>
        <v>0.7070760213232333</v>
      </c>
      <c r="N60" s="40">
        <f t="shared" si="21"/>
        <v>0.7005289995127747</v>
      </c>
      <c r="O60" s="41">
        <f t="shared" si="21"/>
        <v>0.9509953032593491</v>
      </c>
      <c r="P60" s="41">
        <f t="shared" si="22"/>
        <v>0.8628553837032983</v>
      </c>
      <c r="Q60" s="41">
        <f t="shared" si="22"/>
        <v>0.9907407101739832</v>
      </c>
      <c r="R60" s="50">
        <f t="shared" si="22"/>
        <v>1.357538808415892</v>
      </c>
    </row>
    <row r="61" spans="2:18" ht="12" customHeight="1">
      <c r="B61" s="8"/>
      <c r="C61" s="13" t="s">
        <v>32</v>
      </c>
      <c r="D61" s="14">
        <v>68856.7069</v>
      </c>
      <c r="E61" s="14">
        <v>84128.1151</v>
      </c>
      <c r="F61" s="14">
        <v>85472.7599</v>
      </c>
      <c r="G61" s="29">
        <v>69116.0972</v>
      </c>
      <c r="H61" s="29">
        <v>22180.3007</v>
      </c>
      <c r="I61" s="29">
        <v>37989.1089</v>
      </c>
      <c r="J61" s="29">
        <v>41518.188</v>
      </c>
      <c r="K61" s="35">
        <v>41992.9361</v>
      </c>
      <c r="L61" s="40">
        <f t="shared" si="21"/>
        <v>3.104408178740336</v>
      </c>
      <c r="M61" s="40">
        <f t="shared" si="21"/>
        <v>2.214532468278033</v>
      </c>
      <c r="N61" s="40">
        <f t="shared" si="21"/>
        <v>2.058682327369393</v>
      </c>
      <c r="O61" s="41">
        <f t="shared" si="21"/>
        <v>1.6458981823850132</v>
      </c>
      <c r="P61" s="41">
        <f t="shared" si="22"/>
        <v>0.7133509322142733</v>
      </c>
      <c r="Q61" s="41">
        <f t="shared" si="22"/>
        <v>0.9296239079168592</v>
      </c>
      <c r="R61" s="50">
        <f t="shared" si="22"/>
        <v>0.7994910921920431</v>
      </c>
    </row>
    <row r="62" spans="2:18" ht="12" customHeight="1">
      <c r="B62" s="8"/>
      <c r="C62" s="20" t="s">
        <v>33</v>
      </c>
      <c r="D62" s="21">
        <v>471628.7851</v>
      </c>
      <c r="E62" s="21">
        <v>459928.5931</v>
      </c>
      <c r="F62" s="21">
        <v>510285.9387</v>
      </c>
      <c r="G62" s="31">
        <v>580561.3297</v>
      </c>
      <c r="H62" s="31">
        <v>979900.5134</v>
      </c>
      <c r="I62" s="31">
        <v>871171.2237</v>
      </c>
      <c r="J62" s="31">
        <v>1266441.9605</v>
      </c>
      <c r="K62" s="37">
        <v>1763595.8046</v>
      </c>
      <c r="L62" s="44">
        <f t="shared" si="16"/>
        <v>0.4813027227259742</v>
      </c>
      <c r="M62" s="44">
        <f t="shared" si="17"/>
        <v>0.5279428206393361</v>
      </c>
      <c r="N62" s="44">
        <f t="shared" si="18"/>
        <v>0.40292879943628496</v>
      </c>
      <c r="O62" s="45">
        <f t="shared" si="19"/>
        <v>0.3291918296617159</v>
      </c>
      <c r="P62" s="45">
        <f t="shared" si="20"/>
        <v>1.096903872991211</v>
      </c>
      <c r="Q62" s="45">
        <f t="shared" si="5"/>
        <v>0.7632053769541562</v>
      </c>
      <c r="R62" s="52">
        <f t="shared" si="5"/>
        <v>0.8169975194681286</v>
      </c>
    </row>
    <row r="63" spans="1:58" s="22" customFormat="1" ht="12" customHeight="1">
      <c r="A63" s="3"/>
      <c r="B63" s="16"/>
      <c r="C63" s="17" t="s">
        <v>58</v>
      </c>
      <c r="D63" s="21">
        <f aca="true" t="shared" si="23" ref="D63:K63">SUM(D44:D62)</f>
        <v>11769646.420599999</v>
      </c>
      <c r="E63" s="21">
        <f t="shared" si="23"/>
        <v>10288792.418999998</v>
      </c>
      <c r="F63" s="21">
        <f t="shared" si="23"/>
        <v>9388388.7663</v>
      </c>
      <c r="G63" s="31">
        <f t="shared" si="23"/>
        <v>7610965.063899999</v>
      </c>
      <c r="H63" s="31">
        <f t="shared" si="23"/>
        <v>2917029.8636000003</v>
      </c>
      <c r="I63" s="31">
        <f t="shared" si="23"/>
        <v>2704457.8684</v>
      </c>
      <c r="J63" s="31">
        <f t="shared" si="23"/>
        <v>3601438.8278</v>
      </c>
      <c r="K63" s="37">
        <f t="shared" si="23"/>
        <v>3935148.5816</v>
      </c>
      <c r="L63" s="44">
        <f t="shared" si="16"/>
        <v>4.034804911484416</v>
      </c>
      <c r="M63" s="44">
        <f t="shared" si="17"/>
        <v>3.8043825859587193</v>
      </c>
      <c r="N63" s="44">
        <f t="shared" si="18"/>
        <v>2.606843879682126</v>
      </c>
      <c r="O63" s="45">
        <f t="shared" si="19"/>
        <v>1.934098524128774</v>
      </c>
      <c r="P63" s="45">
        <f t="shared" si="20"/>
        <v>0.9428913341336932</v>
      </c>
      <c r="Q63" s="45">
        <f t="shared" si="5"/>
        <v>0.6852212733029297</v>
      </c>
      <c r="R63" s="52">
        <f t="shared" si="5"/>
        <v>0.7419310911571025</v>
      </c>
      <c r="BF63" s="4"/>
    </row>
    <row r="64" spans="2:18" ht="12" customHeight="1">
      <c r="B64" s="8"/>
      <c r="C64" s="13" t="s">
        <v>34</v>
      </c>
      <c r="D64" s="14">
        <v>31092.6335</v>
      </c>
      <c r="E64" s="14">
        <v>25681.2335</v>
      </c>
      <c r="F64" s="14">
        <v>24957.1524</v>
      </c>
      <c r="G64" s="29">
        <v>33051.1381</v>
      </c>
      <c r="H64" s="29">
        <v>2241.8904</v>
      </c>
      <c r="I64" s="29">
        <v>3754.2526</v>
      </c>
      <c r="J64" s="29">
        <v>6625.9164</v>
      </c>
      <c r="K64" s="35">
        <v>3539.6573</v>
      </c>
      <c r="L64" s="40">
        <f t="shared" si="16"/>
        <v>13.86893556437906</v>
      </c>
      <c r="M64" s="40">
        <f t="shared" si="17"/>
        <v>6.84057154278857</v>
      </c>
      <c r="N64" s="40">
        <f t="shared" si="18"/>
        <v>3.7665963307354735</v>
      </c>
      <c r="O64" s="41">
        <f t="shared" si="19"/>
        <v>9.337383621855144</v>
      </c>
      <c r="P64" s="41">
        <f t="shared" si="20"/>
        <v>0.4932297443473512</v>
      </c>
      <c r="Q64" s="41">
        <f t="shared" si="5"/>
        <v>0.550625968484501</v>
      </c>
      <c r="R64" s="50">
        <f t="shared" si="5"/>
        <v>2.4789976949910923</v>
      </c>
    </row>
    <row r="65" spans="2:18" ht="12" customHeight="1">
      <c r="B65" s="8" t="s">
        <v>57</v>
      </c>
      <c r="C65" s="13" t="s">
        <v>103</v>
      </c>
      <c r="D65" s="14">
        <v>674928.0059</v>
      </c>
      <c r="E65" s="14">
        <v>633494.8515</v>
      </c>
      <c r="F65" s="14">
        <v>606253.0171</v>
      </c>
      <c r="G65" s="29">
        <v>606797.9894</v>
      </c>
      <c r="H65" s="29">
        <v>242610.122</v>
      </c>
      <c r="I65" s="29">
        <v>285746.9136</v>
      </c>
      <c r="J65" s="29">
        <v>383044.7967</v>
      </c>
      <c r="K65" s="35">
        <v>250621.1726</v>
      </c>
      <c r="L65" s="40">
        <f t="shared" si="16"/>
        <v>2.7819449589988663</v>
      </c>
      <c r="M65" s="40">
        <f t="shared" si="17"/>
        <v>2.2169788065910363</v>
      </c>
      <c r="N65" s="40">
        <f t="shared" si="18"/>
        <v>1.582720930614328</v>
      </c>
      <c r="O65" s="41">
        <f t="shared" si="19"/>
        <v>2.4211760846258206</v>
      </c>
      <c r="P65" s="41">
        <f t="shared" si="20"/>
        <v>0.796916847481</v>
      </c>
      <c r="Q65" s="41">
        <f t="shared" si="5"/>
        <v>0.7139089132962969</v>
      </c>
      <c r="R65" s="50">
        <f t="shared" si="5"/>
        <v>1.5297555227794006</v>
      </c>
    </row>
    <row r="66" spans="2:18" ht="12" customHeight="1">
      <c r="B66" s="8" t="s">
        <v>53</v>
      </c>
      <c r="C66" s="13" t="s">
        <v>104</v>
      </c>
      <c r="D66" s="14">
        <v>48392.2506</v>
      </c>
      <c r="E66" s="14">
        <v>31305.7029</v>
      </c>
      <c r="F66" s="14">
        <v>23101.5144</v>
      </c>
      <c r="G66" s="29">
        <v>24780.3926</v>
      </c>
      <c r="H66" s="29">
        <v>97717.9786</v>
      </c>
      <c r="I66" s="29">
        <v>52475.0973</v>
      </c>
      <c r="J66" s="29">
        <v>46034.8892</v>
      </c>
      <c r="K66" s="35">
        <v>26722.2707</v>
      </c>
      <c r="L66" s="40">
        <f t="shared" si="16"/>
        <v>0.495223614869168</v>
      </c>
      <c r="M66" s="40">
        <f t="shared" si="17"/>
        <v>0.5965820838982989</v>
      </c>
      <c r="N66" s="40">
        <f t="shared" si="18"/>
        <v>0.5018262192319994</v>
      </c>
      <c r="O66" s="41">
        <f t="shared" si="19"/>
        <v>0.9273310969041264</v>
      </c>
      <c r="P66" s="41">
        <f t="shared" si="20"/>
        <v>1.2046721238362363</v>
      </c>
      <c r="Q66" s="41">
        <f t="shared" si="5"/>
        <v>0.8411687725398526</v>
      </c>
      <c r="R66" s="50">
        <f t="shared" si="5"/>
        <v>1.8479128059975114</v>
      </c>
    </row>
    <row r="67" spans="2:18" ht="12" customHeight="1">
      <c r="B67" s="8" t="s">
        <v>54</v>
      </c>
      <c r="C67" s="13" t="s">
        <v>35</v>
      </c>
      <c r="D67" s="14">
        <v>70818.4413</v>
      </c>
      <c r="E67" s="14">
        <v>58004.1825</v>
      </c>
      <c r="F67" s="14">
        <v>33489.3004</v>
      </c>
      <c r="G67" s="29">
        <v>36121.0442</v>
      </c>
      <c r="H67" s="29">
        <v>405476.6778</v>
      </c>
      <c r="I67" s="29">
        <v>326589.7564</v>
      </c>
      <c r="J67" s="29">
        <v>206948.0811</v>
      </c>
      <c r="K67" s="35">
        <v>201875.8795</v>
      </c>
      <c r="L67" s="40">
        <f t="shared" si="16"/>
        <v>0.17465478331390236</v>
      </c>
      <c r="M67" s="40">
        <f t="shared" si="17"/>
        <v>0.17760563937883508</v>
      </c>
      <c r="N67" s="40">
        <f t="shared" si="18"/>
        <v>0.16182464810493957</v>
      </c>
      <c r="O67" s="41">
        <f t="shared" si="19"/>
        <v>0.17892699360351266</v>
      </c>
      <c r="P67" s="41">
        <f t="shared" si="20"/>
        <v>1.0168953635791882</v>
      </c>
      <c r="Q67" s="41">
        <f t="shared" si="5"/>
        <v>0.9111458885591214</v>
      </c>
      <c r="R67" s="50">
        <f t="shared" si="5"/>
        <v>1.1056844287866618</v>
      </c>
    </row>
    <row r="68" spans="2:18" ht="12" customHeight="1">
      <c r="B68" s="8" t="s">
        <v>47</v>
      </c>
      <c r="C68" s="13" t="s">
        <v>105</v>
      </c>
      <c r="D68" s="14">
        <v>71273.7579</v>
      </c>
      <c r="E68" s="14">
        <v>54942.4781</v>
      </c>
      <c r="F68" s="14">
        <v>169470.0407</v>
      </c>
      <c r="G68" s="29">
        <v>81484.4918</v>
      </c>
      <c r="H68" s="29">
        <v>20431.636</v>
      </c>
      <c r="I68" s="29">
        <v>18486.8339</v>
      </c>
      <c r="J68" s="29">
        <v>106028.3142</v>
      </c>
      <c r="K68" s="35">
        <v>41724.8789</v>
      </c>
      <c r="L68" s="40">
        <f t="shared" si="16"/>
        <v>3.488401902813852</v>
      </c>
      <c r="M68" s="40">
        <f t="shared" si="17"/>
        <v>2.9719787821537142</v>
      </c>
      <c r="N68" s="40">
        <f t="shared" si="18"/>
        <v>1.5983470262512203</v>
      </c>
      <c r="O68" s="41">
        <f t="shared" si="19"/>
        <v>1.9528994199189873</v>
      </c>
      <c r="P68" s="41">
        <f t="shared" si="20"/>
        <v>0.8519599704828806</v>
      </c>
      <c r="Q68" s="41">
        <f t="shared" si="5"/>
        <v>0.537805665319367</v>
      </c>
      <c r="R68" s="50">
        <f t="shared" si="5"/>
        <v>1.2218244147513684</v>
      </c>
    </row>
    <row r="69" spans="2:18" ht="12" customHeight="1">
      <c r="B69" s="8"/>
      <c r="C69" s="13" t="s">
        <v>106</v>
      </c>
      <c r="D69" s="14">
        <v>1195911.2016</v>
      </c>
      <c r="E69" s="14">
        <v>1047218.0183</v>
      </c>
      <c r="F69" s="14">
        <v>900678.788</v>
      </c>
      <c r="G69" s="29">
        <v>1085683.9677</v>
      </c>
      <c r="H69" s="29">
        <v>1524162.2007</v>
      </c>
      <c r="I69" s="29">
        <v>1632118.4539</v>
      </c>
      <c r="J69" s="29">
        <v>2140843.4802</v>
      </c>
      <c r="K69" s="35">
        <v>2765183.1241</v>
      </c>
      <c r="L69" s="40">
        <f>+D69/H69</f>
        <v>0.7846351267934315</v>
      </c>
      <c r="M69" s="40">
        <f>+E69/I69</f>
        <v>0.6416311363906453</v>
      </c>
      <c r="N69" s="40">
        <f>+F69/J69</f>
        <v>0.42071211479498605</v>
      </c>
      <c r="O69" s="41">
        <f>+G69/K69</f>
        <v>0.3926264261624133</v>
      </c>
      <c r="P69" s="41">
        <f>+M69/L69</f>
        <v>0.817744598069168</v>
      </c>
      <c r="Q69" s="41">
        <f>+N69/M69</f>
        <v>0.6556915506962605</v>
      </c>
      <c r="R69" s="50">
        <f>+O69/N69</f>
        <v>0.93324250088149</v>
      </c>
    </row>
    <row r="70" spans="2:18" ht="12" customHeight="1">
      <c r="B70" s="8"/>
      <c r="C70" s="13" t="s">
        <v>36</v>
      </c>
      <c r="D70" s="14">
        <v>626469.4748</v>
      </c>
      <c r="E70" s="14">
        <v>524643.1913</v>
      </c>
      <c r="F70" s="14">
        <v>568457.8921</v>
      </c>
      <c r="G70" s="29">
        <v>552365.3467</v>
      </c>
      <c r="H70" s="29">
        <v>362470.3374</v>
      </c>
      <c r="I70" s="29">
        <v>322018.3628</v>
      </c>
      <c r="J70" s="29">
        <v>572369.641</v>
      </c>
      <c r="K70" s="35">
        <v>433595.3021</v>
      </c>
      <c r="L70" s="40">
        <f t="shared" si="16"/>
        <v>1.7283330804216035</v>
      </c>
      <c r="M70" s="40">
        <f t="shared" si="17"/>
        <v>1.6292337702053554</v>
      </c>
      <c r="N70" s="40">
        <f t="shared" si="18"/>
        <v>0.993165694649413</v>
      </c>
      <c r="O70" s="41">
        <f t="shared" si="19"/>
        <v>1.2739191223354356</v>
      </c>
      <c r="P70" s="41">
        <f t="shared" si="20"/>
        <v>0.9426619143388298</v>
      </c>
      <c r="Q70" s="41">
        <f t="shared" si="5"/>
        <v>0.6095906632994909</v>
      </c>
      <c r="R70" s="50">
        <f t="shared" si="5"/>
        <v>1.2826853859316278</v>
      </c>
    </row>
    <row r="71" spans="1:58" s="22" customFormat="1" ht="12" customHeight="1">
      <c r="A71" s="3"/>
      <c r="B71" s="16"/>
      <c r="C71" s="17" t="s">
        <v>58</v>
      </c>
      <c r="D71" s="12">
        <f aca="true" t="shared" si="24" ref="D71:K71">SUM(D64:D70)</f>
        <v>2718885.7656</v>
      </c>
      <c r="E71" s="12">
        <f t="shared" si="24"/>
        <v>2375289.6581</v>
      </c>
      <c r="F71" s="12">
        <f t="shared" si="24"/>
        <v>2326407.7051</v>
      </c>
      <c r="G71" s="32">
        <f t="shared" si="24"/>
        <v>2420284.3704999997</v>
      </c>
      <c r="H71" s="32">
        <f t="shared" si="24"/>
        <v>2655110.8429</v>
      </c>
      <c r="I71" s="32">
        <f t="shared" si="24"/>
        <v>2641189.6705</v>
      </c>
      <c r="J71" s="32">
        <f t="shared" si="24"/>
        <v>3461895.1188</v>
      </c>
      <c r="K71" s="38">
        <f t="shared" si="24"/>
        <v>3723262.2852000003</v>
      </c>
      <c r="L71" s="46">
        <f t="shared" si="16"/>
        <v>1.0240196837245195</v>
      </c>
      <c r="M71" s="46">
        <f t="shared" si="17"/>
        <v>0.8993256654870747</v>
      </c>
      <c r="N71" s="46">
        <f t="shared" si="18"/>
        <v>0.6720040975436613</v>
      </c>
      <c r="O71" s="47">
        <f t="shared" si="19"/>
        <v>0.6500440165391117</v>
      </c>
      <c r="P71" s="47">
        <f t="shared" si="20"/>
        <v>0.8782308385089698</v>
      </c>
      <c r="Q71" s="47">
        <f t="shared" si="5"/>
        <v>0.747231090285524</v>
      </c>
      <c r="R71" s="53">
        <f t="shared" si="5"/>
        <v>0.967321507287204</v>
      </c>
      <c r="BF71" s="4"/>
    </row>
    <row r="72" spans="2:18" ht="12" customHeight="1">
      <c r="B72" s="10"/>
      <c r="C72" s="11" t="s">
        <v>37</v>
      </c>
      <c r="D72" s="12">
        <v>211639.7459</v>
      </c>
      <c r="E72" s="12">
        <v>182059.437</v>
      </c>
      <c r="F72" s="12">
        <v>137992.7947</v>
      </c>
      <c r="G72" s="32">
        <v>177508.5702</v>
      </c>
      <c r="H72" s="32">
        <v>589525.3555</v>
      </c>
      <c r="I72" s="32">
        <v>778822.296</v>
      </c>
      <c r="J72" s="32">
        <v>841892.7969</v>
      </c>
      <c r="K72" s="38">
        <v>1037310.8423</v>
      </c>
      <c r="L72" s="46">
        <f t="shared" si="16"/>
        <v>0.35900024303534817</v>
      </c>
      <c r="M72" s="46">
        <f aca="true" t="shared" si="25" ref="M72:M91">+E72/I72</f>
        <v>0.23376248720028941</v>
      </c>
      <c r="N72" s="46">
        <f aca="true" t="shared" si="26" ref="N72:N91">+F72/J72</f>
        <v>0.16390779824713334</v>
      </c>
      <c r="O72" s="47">
        <f aca="true" t="shared" si="27" ref="O72:O91">+G72/K72</f>
        <v>0.17112379718929308</v>
      </c>
      <c r="P72" s="47">
        <f t="shared" si="20"/>
        <v>0.6511485486021593</v>
      </c>
      <c r="Q72" s="47">
        <f t="shared" si="5"/>
        <v>0.7011723746192687</v>
      </c>
      <c r="R72" s="53">
        <f t="shared" si="5"/>
        <v>1.0440247445169129</v>
      </c>
    </row>
    <row r="73" spans="2:18" ht="12" customHeight="1">
      <c r="B73" s="8" t="s">
        <v>107</v>
      </c>
      <c r="C73" s="13" t="s">
        <v>108</v>
      </c>
      <c r="D73" s="14">
        <v>4899.9638</v>
      </c>
      <c r="E73" s="14">
        <v>8160.345</v>
      </c>
      <c r="F73" s="14">
        <v>8525.7114</v>
      </c>
      <c r="G73" s="29">
        <v>5887.509</v>
      </c>
      <c r="H73" s="29">
        <v>41874.0999</v>
      </c>
      <c r="I73" s="29">
        <v>78887.4885</v>
      </c>
      <c r="J73" s="29">
        <v>196350.926</v>
      </c>
      <c r="K73" s="35">
        <v>64875.9563</v>
      </c>
      <c r="L73" s="40">
        <f aca="true" t="shared" si="28" ref="L73:L91">+D73/H73</f>
        <v>0.11701657615809434</v>
      </c>
      <c r="M73" s="40">
        <f t="shared" si="25"/>
        <v>0.10344282921365915</v>
      </c>
      <c r="N73" s="40">
        <f t="shared" si="26"/>
        <v>0.043420785293368055</v>
      </c>
      <c r="O73" s="41">
        <f t="shared" si="27"/>
        <v>0.09075024609695041</v>
      </c>
      <c r="P73" s="41">
        <f t="shared" si="20"/>
        <v>0.8840015031195538</v>
      </c>
      <c r="Q73" s="41">
        <f t="shared" si="5"/>
        <v>0.41975635840047715</v>
      </c>
      <c r="R73" s="50">
        <f t="shared" si="5"/>
        <v>2.090018535680682</v>
      </c>
    </row>
    <row r="74" spans="2:18" ht="12" customHeight="1">
      <c r="B74" s="8"/>
      <c r="C74" s="13" t="s">
        <v>109</v>
      </c>
      <c r="D74" s="14">
        <v>88519.3864</v>
      </c>
      <c r="E74" s="14">
        <v>68618.2601</v>
      </c>
      <c r="F74" s="14">
        <v>55709.5056</v>
      </c>
      <c r="G74" s="29">
        <v>51393.1155</v>
      </c>
      <c r="H74" s="29">
        <v>1277274.6292</v>
      </c>
      <c r="I74" s="29">
        <v>1215847.0714</v>
      </c>
      <c r="J74" s="29">
        <v>1363497.6675</v>
      </c>
      <c r="K74" s="35">
        <v>1613213.8801</v>
      </c>
      <c r="L74" s="40">
        <f t="shared" si="28"/>
        <v>0.0693033309958115</v>
      </c>
      <c r="M74" s="40">
        <f t="shared" si="25"/>
        <v>0.05643658788517603</v>
      </c>
      <c r="N74" s="40">
        <f t="shared" si="26"/>
        <v>0.040857793106565767</v>
      </c>
      <c r="O74" s="41">
        <f t="shared" si="27"/>
        <v>0.031857595656698816</v>
      </c>
      <c r="P74" s="41">
        <f t="shared" si="20"/>
        <v>0.8143416351601759</v>
      </c>
      <c r="Q74" s="41">
        <f t="shared" si="5"/>
        <v>0.7239593079172973</v>
      </c>
      <c r="R74" s="50">
        <f t="shared" si="5"/>
        <v>0.7797189528471954</v>
      </c>
    </row>
    <row r="75" spans="2:18" ht="12" customHeight="1">
      <c r="B75" s="8" t="s">
        <v>53</v>
      </c>
      <c r="C75" s="13" t="s">
        <v>110</v>
      </c>
      <c r="D75" s="14">
        <v>44823.2399</v>
      </c>
      <c r="E75" s="14">
        <v>47011.4437</v>
      </c>
      <c r="F75" s="14">
        <v>38285.5321</v>
      </c>
      <c r="G75" s="29">
        <v>25399.2747</v>
      </c>
      <c r="H75" s="29">
        <v>262692.3987</v>
      </c>
      <c r="I75" s="29">
        <v>504088.2326</v>
      </c>
      <c r="J75" s="29">
        <v>420432.044</v>
      </c>
      <c r="K75" s="35">
        <v>340269.8837</v>
      </c>
      <c r="L75" s="40">
        <f aca="true" t="shared" si="29" ref="L75:O79">+D75/H75</f>
        <v>0.1706301366991172</v>
      </c>
      <c r="M75" s="40">
        <f t="shared" si="29"/>
        <v>0.0932603474148228</v>
      </c>
      <c r="N75" s="40">
        <f t="shared" si="29"/>
        <v>0.09106235513294984</v>
      </c>
      <c r="O75" s="41">
        <f t="shared" si="29"/>
        <v>0.07464449813722966</v>
      </c>
      <c r="P75" s="41">
        <f aca="true" t="shared" si="30" ref="P75:R79">+M75/L75</f>
        <v>0.5465643362829545</v>
      </c>
      <c r="Q75" s="41">
        <f t="shared" si="30"/>
        <v>0.9764316524353457</v>
      </c>
      <c r="R75" s="50">
        <f t="shared" si="30"/>
        <v>0.8197075292885811</v>
      </c>
    </row>
    <row r="76" spans="2:18" ht="12" customHeight="1">
      <c r="B76" s="8"/>
      <c r="C76" s="13" t="s">
        <v>111</v>
      </c>
      <c r="D76" s="14">
        <v>105436.1218</v>
      </c>
      <c r="E76" s="14">
        <v>64443.7281</v>
      </c>
      <c r="F76" s="14">
        <v>55417.4885</v>
      </c>
      <c r="G76" s="29">
        <v>119303.3801</v>
      </c>
      <c r="H76" s="29">
        <v>151113.9932</v>
      </c>
      <c r="I76" s="29">
        <v>180812.8429</v>
      </c>
      <c r="J76" s="29">
        <v>254827.5541</v>
      </c>
      <c r="K76" s="35">
        <v>721202.6005</v>
      </c>
      <c r="L76" s="40">
        <f t="shared" si="29"/>
        <v>0.6977257338468639</v>
      </c>
      <c r="M76" s="40">
        <f t="shared" si="29"/>
        <v>0.35641123200325503</v>
      </c>
      <c r="N76" s="40">
        <f t="shared" si="29"/>
        <v>0.2174705506071488</v>
      </c>
      <c r="O76" s="41">
        <f t="shared" si="29"/>
        <v>0.1654228368246157</v>
      </c>
      <c r="P76" s="41">
        <f t="shared" si="30"/>
        <v>0.5108185275583942</v>
      </c>
      <c r="Q76" s="41">
        <f t="shared" si="30"/>
        <v>0.6101675005718189</v>
      </c>
      <c r="R76" s="50">
        <f t="shared" si="30"/>
        <v>0.7606677610498396</v>
      </c>
    </row>
    <row r="77" spans="2:18" ht="12" customHeight="1">
      <c r="B77" s="8" t="s">
        <v>54</v>
      </c>
      <c r="C77" s="13" t="s">
        <v>112</v>
      </c>
      <c r="D77" s="14">
        <v>78422.111</v>
      </c>
      <c r="E77" s="14">
        <v>52273.2473</v>
      </c>
      <c r="F77" s="14">
        <v>76072.8652</v>
      </c>
      <c r="G77" s="29">
        <v>98706.3489</v>
      </c>
      <c r="H77" s="29">
        <v>320767.8379</v>
      </c>
      <c r="I77" s="29">
        <v>384888.0348</v>
      </c>
      <c r="J77" s="29">
        <v>469951.3003</v>
      </c>
      <c r="K77" s="35">
        <v>573482.9164</v>
      </c>
      <c r="L77" s="40">
        <f t="shared" si="29"/>
        <v>0.24448246280990382</v>
      </c>
      <c r="M77" s="40">
        <f t="shared" si="29"/>
        <v>0.13581416561094925</v>
      </c>
      <c r="N77" s="40">
        <f t="shared" si="29"/>
        <v>0.16187393279141438</v>
      </c>
      <c r="O77" s="41">
        <f t="shared" si="29"/>
        <v>0.17211733092176904</v>
      </c>
      <c r="P77" s="41">
        <f t="shared" si="30"/>
        <v>0.5555170053917156</v>
      </c>
      <c r="Q77" s="41">
        <f t="shared" si="30"/>
        <v>1.1918781230458348</v>
      </c>
      <c r="R77" s="50">
        <f t="shared" si="30"/>
        <v>1.063280096762423</v>
      </c>
    </row>
    <row r="78" spans="2:18" ht="12" customHeight="1">
      <c r="B78" s="8"/>
      <c r="C78" s="13" t="s">
        <v>38</v>
      </c>
      <c r="D78" s="14">
        <v>309120.1412</v>
      </c>
      <c r="E78" s="14">
        <v>233623.3784</v>
      </c>
      <c r="F78" s="14">
        <v>336048.6049</v>
      </c>
      <c r="G78" s="29">
        <v>254577.7034</v>
      </c>
      <c r="H78" s="29">
        <v>346105.1728</v>
      </c>
      <c r="I78" s="29">
        <v>276097.8505</v>
      </c>
      <c r="J78" s="29">
        <v>459476.2599</v>
      </c>
      <c r="K78" s="35">
        <v>273866.769</v>
      </c>
      <c r="L78" s="40">
        <f t="shared" si="29"/>
        <v>0.8931393272721407</v>
      </c>
      <c r="M78" s="40">
        <f t="shared" si="29"/>
        <v>0.8461615256218736</v>
      </c>
      <c r="N78" s="40">
        <f t="shared" si="29"/>
        <v>0.7313731616365496</v>
      </c>
      <c r="O78" s="41">
        <f t="shared" si="29"/>
        <v>0.9295677030461481</v>
      </c>
      <c r="P78" s="41">
        <f t="shared" si="30"/>
        <v>0.9474014857303973</v>
      </c>
      <c r="Q78" s="41">
        <f t="shared" si="30"/>
        <v>0.8643422555747119</v>
      </c>
      <c r="R78" s="50">
        <f t="shared" si="30"/>
        <v>1.270989628558574</v>
      </c>
    </row>
    <row r="79" spans="2:18" ht="12" customHeight="1">
      <c r="B79" s="8" t="s">
        <v>47</v>
      </c>
      <c r="C79" s="13" t="s">
        <v>113</v>
      </c>
      <c r="D79" s="14">
        <v>57895.7379</v>
      </c>
      <c r="E79" s="14">
        <v>63057.8391</v>
      </c>
      <c r="F79" s="14">
        <v>77493.8849</v>
      </c>
      <c r="G79" s="29">
        <v>454545.2585</v>
      </c>
      <c r="H79" s="29">
        <v>143171.3936</v>
      </c>
      <c r="I79" s="29">
        <v>118048.9611</v>
      </c>
      <c r="J79" s="29">
        <v>201032.5678</v>
      </c>
      <c r="K79" s="35">
        <v>213100.5206</v>
      </c>
      <c r="L79" s="40">
        <f t="shared" si="29"/>
        <v>0.40438062691316845</v>
      </c>
      <c r="M79" s="40">
        <f t="shared" si="29"/>
        <v>0.5341668280043846</v>
      </c>
      <c r="N79" s="40">
        <f t="shared" si="29"/>
        <v>0.3854792571574565</v>
      </c>
      <c r="O79" s="41">
        <f t="shared" si="29"/>
        <v>2.133008672246294</v>
      </c>
      <c r="P79" s="41">
        <f t="shared" si="30"/>
        <v>1.3209505907390684</v>
      </c>
      <c r="Q79" s="41">
        <f t="shared" si="30"/>
        <v>0.7216458172769432</v>
      </c>
      <c r="R79" s="50">
        <f t="shared" si="30"/>
        <v>5.533394164903211</v>
      </c>
    </row>
    <row r="80" spans="2:18" ht="12" customHeight="1">
      <c r="B80" s="8"/>
      <c r="C80" s="20" t="s">
        <v>39</v>
      </c>
      <c r="D80" s="21">
        <v>97720.5023</v>
      </c>
      <c r="E80" s="21">
        <v>118254.4082</v>
      </c>
      <c r="F80" s="21">
        <v>173287.3763</v>
      </c>
      <c r="G80" s="31">
        <v>169670.1205</v>
      </c>
      <c r="H80" s="31">
        <v>448133.0569</v>
      </c>
      <c r="I80" s="31">
        <v>550212.5808</v>
      </c>
      <c r="J80" s="31">
        <v>1008608.0559</v>
      </c>
      <c r="K80" s="37">
        <v>1163093.2606</v>
      </c>
      <c r="L80" s="44">
        <f t="shared" si="28"/>
        <v>0.21806135654439374</v>
      </c>
      <c r="M80" s="44">
        <f t="shared" si="25"/>
        <v>0.21492494415169505</v>
      </c>
      <c r="N80" s="44">
        <f t="shared" si="26"/>
        <v>0.1718084396474232</v>
      </c>
      <c r="O80" s="45">
        <f t="shared" si="27"/>
        <v>0.14587834548406978</v>
      </c>
      <c r="P80" s="45">
        <f t="shared" si="20"/>
        <v>0.9856168353604635</v>
      </c>
      <c r="Q80" s="45">
        <f t="shared" si="5"/>
        <v>0.7993880855735386</v>
      </c>
      <c r="R80" s="52">
        <f t="shared" si="5"/>
        <v>0.8490755505575518</v>
      </c>
    </row>
    <row r="81" spans="2:58" s="22" customFormat="1" ht="12" customHeight="1">
      <c r="B81" s="16"/>
      <c r="C81" s="17" t="s">
        <v>58</v>
      </c>
      <c r="D81" s="21">
        <f aca="true" t="shared" si="31" ref="D81:K81">SUM(D72:D80)</f>
        <v>998476.9501999998</v>
      </c>
      <c r="E81" s="21">
        <f t="shared" si="31"/>
        <v>837502.0869</v>
      </c>
      <c r="F81" s="21">
        <f t="shared" si="31"/>
        <v>958833.7635999998</v>
      </c>
      <c r="G81" s="31">
        <f t="shared" si="31"/>
        <v>1356991.2808</v>
      </c>
      <c r="H81" s="31">
        <f t="shared" si="31"/>
        <v>3580657.9377000006</v>
      </c>
      <c r="I81" s="31">
        <f t="shared" si="31"/>
        <v>4087705.3586</v>
      </c>
      <c r="J81" s="31">
        <f t="shared" si="31"/>
        <v>5216069.1724</v>
      </c>
      <c r="K81" s="37">
        <f t="shared" si="31"/>
        <v>6000416.6295</v>
      </c>
      <c r="L81" s="44">
        <f t="shared" si="28"/>
        <v>0.27885292802957923</v>
      </c>
      <c r="M81" s="44">
        <f t="shared" si="25"/>
        <v>0.20488318345597112</v>
      </c>
      <c r="N81" s="44">
        <f t="shared" si="26"/>
        <v>0.18382305370364263</v>
      </c>
      <c r="O81" s="45">
        <f t="shared" si="27"/>
        <v>0.2261495100404511</v>
      </c>
      <c r="P81" s="45">
        <f t="shared" si="20"/>
        <v>0.7347356361064934</v>
      </c>
      <c r="Q81" s="45">
        <f t="shared" si="5"/>
        <v>0.8972090856990502</v>
      </c>
      <c r="R81" s="52">
        <f t="shared" si="5"/>
        <v>1.230256518342072</v>
      </c>
      <c r="BF81" s="4"/>
    </row>
    <row r="82" spans="2:18" ht="12" customHeight="1">
      <c r="B82" s="8" t="s">
        <v>72</v>
      </c>
      <c r="C82" s="13" t="s">
        <v>60</v>
      </c>
      <c r="D82" s="14">
        <v>429749.3626</v>
      </c>
      <c r="E82" s="14">
        <v>452327.812</v>
      </c>
      <c r="F82" s="14">
        <v>366983.7735</v>
      </c>
      <c r="G82" s="29">
        <v>413931.2392</v>
      </c>
      <c r="H82" s="29">
        <v>24298.3704</v>
      </c>
      <c r="I82" s="29">
        <v>37755.1076</v>
      </c>
      <c r="J82" s="29">
        <v>49180.1811</v>
      </c>
      <c r="K82" s="35">
        <v>66671.9384</v>
      </c>
      <c r="L82" s="40">
        <f t="shared" si="28"/>
        <v>17.68634503159932</v>
      </c>
      <c r="M82" s="40">
        <f t="shared" si="25"/>
        <v>11.980572715941616</v>
      </c>
      <c r="N82" s="40">
        <f t="shared" si="26"/>
        <v>7.462025663423187</v>
      </c>
      <c r="O82" s="41">
        <f t="shared" si="27"/>
        <v>6.208477646421632</v>
      </c>
      <c r="P82" s="41">
        <f t="shared" si="20"/>
        <v>0.6773911000003968</v>
      </c>
      <c r="Q82" s="41">
        <f t="shared" si="5"/>
        <v>0.6228438189348036</v>
      </c>
      <c r="R82" s="50">
        <f t="shared" si="5"/>
        <v>0.8320096883147823</v>
      </c>
    </row>
    <row r="83" spans="2:18" ht="12" customHeight="1">
      <c r="B83" s="8" t="s">
        <v>73</v>
      </c>
      <c r="C83" s="13" t="s">
        <v>40</v>
      </c>
      <c r="D83" s="14">
        <v>197378.6855</v>
      </c>
      <c r="E83" s="14">
        <v>150990.6751</v>
      </c>
      <c r="F83" s="14">
        <v>212620.6229</v>
      </c>
      <c r="G83" s="29">
        <v>208369.0652</v>
      </c>
      <c r="H83" s="29">
        <v>23186.1012</v>
      </c>
      <c r="I83" s="29">
        <v>39754.1251</v>
      </c>
      <c r="J83" s="29">
        <v>50550.2801</v>
      </c>
      <c r="K83" s="35">
        <v>89705.7613</v>
      </c>
      <c r="L83" s="40">
        <f t="shared" si="28"/>
        <v>8.512801863385294</v>
      </c>
      <c r="M83" s="40">
        <f t="shared" si="25"/>
        <v>3.7981133962875213</v>
      </c>
      <c r="N83" s="40">
        <f t="shared" si="26"/>
        <v>4.206121558167191</v>
      </c>
      <c r="O83" s="41">
        <f t="shared" si="27"/>
        <v>2.322805828525977</v>
      </c>
      <c r="P83" s="41">
        <f aca="true" t="shared" si="32" ref="P83:P89">+M83/L83</f>
        <v>0.44616490049224783</v>
      </c>
      <c r="Q83" s="41">
        <f aca="true" t="shared" si="33" ref="Q83:Q89">+N83/M83</f>
        <v>1.1074239021611305</v>
      </c>
      <c r="R83" s="50">
        <f aca="true" t="shared" si="34" ref="R83:R89">+O83/N83</f>
        <v>0.5522441033630362</v>
      </c>
    </row>
    <row r="84" spans="2:18" ht="12" customHeight="1">
      <c r="B84" s="8" t="s">
        <v>74</v>
      </c>
      <c r="C84" s="20" t="s">
        <v>61</v>
      </c>
      <c r="D84" s="21">
        <v>47399.8114</v>
      </c>
      <c r="E84" s="21">
        <v>43496.0457</v>
      </c>
      <c r="F84" s="21">
        <v>421812.0548</v>
      </c>
      <c r="G84" s="31">
        <v>435826.1853</v>
      </c>
      <c r="H84" s="31">
        <v>1808.1618</v>
      </c>
      <c r="I84" s="31">
        <v>5955.4226</v>
      </c>
      <c r="J84" s="31">
        <v>23497.4077</v>
      </c>
      <c r="K84" s="37">
        <v>23619.7654</v>
      </c>
      <c r="L84" s="44">
        <f t="shared" si="28"/>
        <v>26.21436389154997</v>
      </c>
      <c r="M84" s="44">
        <f t="shared" si="25"/>
        <v>7.3036035595526005</v>
      </c>
      <c r="N84" s="44">
        <f t="shared" si="26"/>
        <v>17.951429374058144</v>
      </c>
      <c r="O84" s="45">
        <f t="shared" si="27"/>
        <v>18.451757581809005</v>
      </c>
      <c r="P84" s="45">
        <f t="shared" si="32"/>
        <v>0.27861074904460564</v>
      </c>
      <c r="Q84" s="45">
        <f t="shared" si="33"/>
        <v>2.4578866073007117</v>
      </c>
      <c r="R84" s="52">
        <f t="shared" si="34"/>
        <v>1.0278712183484338</v>
      </c>
    </row>
    <row r="85" spans="2:58" s="22" customFormat="1" ht="12" customHeight="1">
      <c r="B85" s="16"/>
      <c r="C85" s="57" t="s">
        <v>58</v>
      </c>
      <c r="D85" s="21">
        <f aca="true" t="shared" si="35" ref="D85:K85">SUM(D82:D84)</f>
        <v>674527.8595</v>
      </c>
      <c r="E85" s="21">
        <f t="shared" si="35"/>
        <v>646814.5328</v>
      </c>
      <c r="F85" s="21">
        <f t="shared" si="35"/>
        <v>1001416.4512</v>
      </c>
      <c r="G85" s="31">
        <f t="shared" si="35"/>
        <v>1058126.4897</v>
      </c>
      <c r="H85" s="31">
        <f t="shared" si="35"/>
        <v>49292.633400000006</v>
      </c>
      <c r="I85" s="31">
        <f t="shared" si="35"/>
        <v>83464.6553</v>
      </c>
      <c r="J85" s="31">
        <f t="shared" si="35"/>
        <v>123227.8689</v>
      </c>
      <c r="K85" s="37">
        <f t="shared" si="35"/>
        <v>179997.4651</v>
      </c>
      <c r="L85" s="44">
        <f t="shared" si="28"/>
        <v>13.684151423324037</v>
      </c>
      <c r="M85" s="44">
        <f t="shared" si="25"/>
        <v>7.749562140706523</v>
      </c>
      <c r="N85" s="44">
        <f t="shared" si="26"/>
        <v>8.126541991995774</v>
      </c>
      <c r="O85" s="45">
        <f t="shared" si="27"/>
        <v>5.878563284833726</v>
      </c>
      <c r="P85" s="45">
        <f t="shared" si="32"/>
        <v>0.5663166023943387</v>
      </c>
      <c r="Q85" s="45">
        <f t="shared" si="33"/>
        <v>1.0486453098180955</v>
      </c>
      <c r="R85" s="52">
        <f t="shared" si="34"/>
        <v>0.7233781958702494</v>
      </c>
      <c r="BF85" s="4"/>
    </row>
    <row r="86" spans="2:18" ht="12" customHeight="1">
      <c r="B86" s="8"/>
      <c r="C86" s="13" t="s">
        <v>41</v>
      </c>
      <c r="D86" s="14">
        <v>483037.9408</v>
      </c>
      <c r="E86" s="14">
        <v>349860.0513</v>
      </c>
      <c r="F86" s="14">
        <v>392696.8654</v>
      </c>
      <c r="G86" s="29">
        <v>345016.8768</v>
      </c>
      <c r="H86" s="29">
        <v>67090.828</v>
      </c>
      <c r="I86" s="29">
        <v>36380.402500000004</v>
      </c>
      <c r="J86" s="29">
        <v>97428.9418</v>
      </c>
      <c r="K86" s="35">
        <v>57397.45</v>
      </c>
      <c r="L86" s="40">
        <f t="shared" si="28"/>
        <v>7.199761207299455</v>
      </c>
      <c r="M86" s="40">
        <f t="shared" si="25"/>
        <v>9.616717442859516</v>
      </c>
      <c r="N86" s="40">
        <f t="shared" si="26"/>
        <v>4.030597665795442</v>
      </c>
      <c r="O86" s="41">
        <f t="shared" si="27"/>
        <v>6.011014022399951</v>
      </c>
      <c r="P86" s="41">
        <f t="shared" si="32"/>
        <v>1.33569949974308</v>
      </c>
      <c r="Q86" s="41">
        <f t="shared" si="33"/>
        <v>0.41912406075611497</v>
      </c>
      <c r="R86" s="50">
        <f t="shared" si="34"/>
        <v>1.4913455821727797</v>
      </c>
    </row>
    <row r="87" spans="2:18" ht="12" customHeight="1">
      <c r="B87" s="8" t="s">
        <v>75</v>
      </c>
      <c r="C87" s="13" t="s">
        <v>42</v>
      </c>
      <c r="D87" s="14">
        <v>20820.2464</v>
      </c>
      <c r="E87" s="14">
        <v>25423.0341</v>
      </c>
      <c r="F87" s="14">
        <v>6584.142</v>
      </c>
      <c r="G87" s="29">
        <v>14505.3232</v>
      </c>
      <c r="H87" s="29">
        <v>15426.0826</v>
      </c>
      <c r="I87" s="29">
        <v>16160.3231</v>
      </c>
      <c r="J87" s="29">
        <v>5048.6606</v>
      </c>
      <c r="K87" s="35">
        <v>6323.0564</v>
      </c>
      <c r="L87" s="40">
        <f t="shared" si="28"/>
        <v>1.3496781353938816</v>
      </c>
      <c r="M87" s="40">
        <f t="shared" si="25"/>
        <v>1.573176101906032</v>
      </c>
      <c r="N87" s="40">
        <f t="shared" si="26"/>
        <v>1.3041363881739247</v>
      </c>
      <c r="O87" s="41">
        <f t="shared" si="27"/>
        <v>2.294036662396369</v>
      </c>
      <c r="P87" s="41">
        <f t="shared" si="32"/>
        <v>1.1655935297839926</v>
      </c>
      <c r="Q87" s="41">
        <f t="shared" si="33"/>
        <v>0.8289830913359645</v>
      </c>
      <c r="R87" s="50">
        <f t="shared" si="34"/>
        <v>1.759046586843973</v>
      </c>
    </row>
    <row r="88" spans="2:18" ht="12" customHeight="1">
      <c r="B88" s="8" t="s">
        <v>63</v>
      </c>
      <c r="C88" s="13" t="s">
        <v>43</v>
      </c>
      <c r="D88" s="14">
        <v>133815.3461</v>
      </c>
      <c r="E88" s="14">
        <v>108144.75050000001</v>
      </c>
      <c r="F88" s="14">
        <v>103873.0439</v>
      </c>
      <c r="G88" s="29">
        <v>114643.8241</v>
      </c>
      <c r="H88" s="29">
        <v>132630.5245</v>
      </c>
      <c r="I88" s="29">
        <v>89325.6395</v>
      </c>
      <c r="J88" s="29">
        <v>99235.3451</v>
      </c>
      <c r="K88" s="35">
        <v>98875.2925</v>
      </c>
      <c r="L88" s="40">
        <f t="shared" si="28"/>
        <v>1.0089332497512666</v>
      </c>
      <c r="M88" s="40">
        <f t="shared" si="25"/>
        <v>1.2106798350993053</v>
      </c>
      <c r="N88" s="40">
        <f t="shared" si="26"/>
        <v>1.046734344454857</v>
      </c>
      <c r="O88" s="41">
        <f t="shared" si="27"/>
        <v>1.1594789881405407</v>
      </c>
      <c r="P88" s="41">
        <f t="shared" si="32"/>
        <v>1.1999602901359188</v>
      </c>
      <c r="Q88" s="41">
        <f t="shared" si="33"/>
        <v>0.864583942103074</v>
      </c>
      <c r="R88" s="50">
        <f t="shared" si="34"/>
        <v>1.1077108478220437</v>
      </c>
    </row>
    <row r="89" spans="2:18" ht="12" customHeight="1">
      <c r="B89" s="8" t="s">
        <v>62</v>
      </c>
      <c r="C89" s="20" t="s">
        <v>44</v>
      </c>
      <c r="D89" s="14">
        <v>127598.7873</v>
      </c>
      <c r="E89" s="14">
        <v>56761.047999999995</v>
      </c>
      <c r="F89" s="14">
        <v>15253.3595</v>
      </c>
      <c r="G89" s="29">
        <v>97653.9846</v>
      </c>
      <c r="H89" s="29">
        <v>381325.5722</v>
      </c>
      <c r="I89" s="29">
        <v>154476.91639999996</v>
      </c>
      <c r="J89" s="29">
        <v>89506.074</v>
      </c>
      <c r="K89" s="35">
        <v>260273.985</v>
      </c>
      <c r="L89" s="40">
        <f t="shared" si="28"/>
        <v>0.33461901483249124</v>
      </c>
      <c r="M89" s="40">
        <f t="shared" si="25"/>
        <v>0.36744032262415105</v>
      </c>
      <c r="N89" s="40">
        <f t="shared" si="26"/>
        <v>0.17041703225638075</v>
      </c>
      <c r="O89" s="41">
        <f t="shared" si="27"/>
        <v>0.37519687032878063</v>
      </c>
      <c r="P89" s="41">
        <f t="shared" si="32"/>
        <v>1.098085602840263</v>
      </c>
      <c r="Q89" s="41">
        <f t="shared" si="33"/>
        <v>0.46379513015695245</v>
      </c>
      <c r="R89" s="50">
        <f t="shared" si="34"/>
        <v>2.2016395037575975</v>
      </c>
    </row>
    <row r="90" spans="2:58" s="22" customFormat="1" ht="12" customHeight="1">
      <c r="B90" s="16"/>
      <c r="C90" s="17" t="s">
        <v>58</v>
      </c>
      <c r="D90" s="18">
        <f aca="true" t="shared" si="36" ref="D90:K90">SUM(D86:D89)</f>
        <v>765272.3206</v>
      </c>
      <c r="E90" s="18">
        <f t="shared" si="36"/>
        <v>540188.8839</v>
      </c>
      <c r="F90" s="18">
        <f t="shared" si="36"/>
        <v>518407.4108</v>
      </c>
      <c r="G90" s="30">
        <f t="shared" si="36"/>
        <v>571820.0087</v>
      </c>
      <c r="H90" s="30">
        <f t="shared" si="36"/>
        <v>596473.0072999999</v>
      </c>
      <c r="I90" s="30">
        <f t="shared" si="36"/>
        <v>296343.2814999999</v>
      </c>
      <c r="J90" s="30">
        <f t="shared" si="36"/>
        <v>291219.02150000003</v>
      </c>
      <c r="K90" s="36">
        <f t="shared" si="36"/>
        <v>422869.7839</v>
      </c>
      <c r="L90" s="42">
        <f t="shared" si="28"/>
        <v>1.2829957286149267</v>
      </c>
      <c r="M90" s="42">
        <f t="shared" si="25"/>
        <v>1.8228484248596004</v>
      </c>
      <c r="N90" s="42">
        <f t="shared" si="26"/>
        <v>1.7801289494408934</v>
      </c>
      <c r="O90" s="43">
        <f t="shared" si="27"/>
        <v>1.352236623355486</v>
      </c>
      <c r="P90" s="43">
        <f t="shared" si="20"/>
        <v>1.4207751313618777</v>
      </c>
      <c r="Q90" s="43">
        <f t="shared" si="5"/>
        <v>0.9765644390196637</v>
      </c>
      <c r="R90" s="51">
        <f t="shared" si="5"/>
        <v>0.7596284661176929</v>
      </c>
      <c r="BF90" s="4"/>
    </row>
    <row r="91" spans="2:58" s="22" customFormat="1" ht="12" customHeight="1">
      <c r="B91" s="66" t="s">
        <v>59</v>
      </c>
      <c r="C91" s="67"/>
      <c r="D91" s="23">
        <f aca="true" t="shared" si="37" ref="D91:K91">SUM(D7:D90)/2</f>
        <v>32527096.111099992</v>
      </c>
      <c r="E91" s="23">
        <f t="shared" si="37"/>
        <v>27689224.361499995</v>
      </c>
      <c r="F91" s="23">
        <f t="shared" si="37"/>
        <v>25534477.7366</v>
      </c>
      <c r="G91" s="33">
        <f t="shared" si="37"/>
        <v>23411770.314000007</v>
      </c>
      <c r="H91" s="33">
        <f t="shared" si="37"/>
        <v>15290178.029900001</v>
      </c>
      <c r="I91" s="33">
        <f t="shared" si="37"/>
        <v>15963530.470900001</v>
      </c>
      <c r="J91" s="33">
        <f t="shared" si="37"/>
        <v>20038896.084599998</v>
      </c>
      <c r="K91" s="39">
        <f t="shared" si="37"/>
        <v>24615941.900499996</v>
      </c>
      <c r="L91" s="48">
        <f t="shared" si="28"/>
        <v>2.1273196458205477</v>
      </c>
      <c r="M91" s="48">
        <f t="shared" si="25"/>
        <v>1.7345301161278088</v>
      </c>
      <c r="N91" s="48">
        <f t="shared" si="26"/>
        <v>1.2742457283474506</v>
      </c>
      <c r="O91" s="49">
        <f t="shared" si="27"/>
        <v>0.9510816367958875</v>
      </c>
      <c r="P91" s="49">
        <f t="shared" si="20"/>
        <v>0.8153594216720391</v>
      </c>
      <c r="Q91" s="49">
        <f>+N91/M91</f>
        <v>0.7346345367540208</v>
      </c>
      <c r="R91" s="54">
        <f>+O91/N91</f>
        <v>0.7463879341619064</v>
      </c>
      <c r="BF91" s="4"/>
    </row>
    <row r="92" spans="2:10" ht="13.5" customHeight="1">
      <c r="B92" s="9"/>
      <c r="C92" s="9"/>
      <c r="D92" s="15"/>
      <c r="E92" s="15"/>
      <c r="F92" s="15"/>
      <c r="G92" s="15"/>
      <c r="H92" s="15"/>
      <c r="I92" s="15"/>
      <c r="J92" s="15"/>
    </row>
    <row r="93" spans="2:10" ht="12">
      <c r="B93" s="55"/>
      <c r="D93" s="3"/>
      <c r="E93" s="3"/>
      <c r="F93" s="3"/>
      <c r="G93" s="3"/>
      <c r="H93" s="3"/>
      <c r="I93" s="3"/>
      <c r="J93" s="3"/>
    </row>
  </sheetData>
  <mergeCells count="6">
    <mergeCell ref="L5:O5"/>
    <mergeCell ref="P5:R5"/>
    <mergeCell ref="B91:C91"/>
    <mergeCell ref="B6:C6"/>
    <mergeCell ref="D5:G5"/>
    <mergeCell ref="H5:K5"/>
  </mergeCells>
  <printOptions horizontalCentered="1"/>
  <pageMargins left="0.7874015748031497" right="0.7874015748031497" top="0.7874015748031497" bottom="0.5905511811023623" header="0.5118110236220472" footer="0.3937007874015748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国土交通省</dc:creator>
  <cp:keywords/>
  <dc:description/>
  <cp:lastModifiedBy/>
  <cp:lastPrinted>2012-03-27T15:00:00Z</cp:lastPrinted>
  <dcterms:created xsi:type="dcterms:W3CDTF">2012-03-27T15:00:00Z</dcterms:created>
  <dcterms:modified xsi:type="dcterms:W3CDTF">2012-03-27T15:00:00Z</dcterms:modified>
  <cp:category/>
  <cp:version/>
  <cp:contentType/>
  <cp:contentStatus/>
</cp:coreProperties>
</file>