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'Sheet1'!$B$2:$P$65</definedName>
  </definedNames>
  <calcPr fullCalcOnLoad="1"/>
</workbook>
</file>

<file path=xl/sharedStrings.xml><?xml version="1.0" encoding="utf-8"?>
<sst xmlns="http://schemas.openxmlformats.org/spreadsheetml/2006/main" count="97" uniqueCount="92">
  <si>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</si>
  <si>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</si>
  <si>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</si>
  <si>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</si>
  <si>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</si>
  <si>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</si>
  <si>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</si>
  <si>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</si>
  <si>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</si>
  <si>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</si>
  <si>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</si>
  <si>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</si>
  <si>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</si>
  <si>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</si>
  <si>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</si>
  <si>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</si>
  <si>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</si>
  <si>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</si>
  <si>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</si>
  <si>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</si>
  <si>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（年間調査　単位：トン）</t>
  </si>
  <si>
    <t>　１人～</t>
  </si>
  <si>
    <t>９人　</t>
  </si>
  <si>
    <t>　10人～</t>
  </si>
  <si>
    <t>19人　</t>
  </si>
  <si>
    <t>　20人～</t>
  </si>
  <si>
    <t>29人　</t>
  </si>
  <si>
    <t>　30人～</t>
  </si>
  <si>
    <t>49人　</t>
  </si>
  <si>
    <t>　50人～</t>
  </si>
  <si>
    <t>99人　</t>
  </si>
  <si>
    <t>　100人～</t>
  </si>
  <si>
    <t>199人　</t>
  </si>
  <si>
    <t>　200人～</t>
  </si>
  <si>
    <t>299人　</t>
  </si>
  <si>
    <t>　100人～</t>
  </si>
  <si>
    <t>　300人～</t>
  </si>
  <si>
    <t>499人　</t>
  </si>
  <si>
    <t>　500人～</t>
  </si>
  <si>
    <t>999人　</t>
  </si>
  <si>
    <t>　1,000人～</t>
  </si>
  <si>
    <t>合　　　　計</t>
  </si>
  <si>
    <t>表Ⅱ－１－６　産業業種・従業者規模階層別年間出荷量　－重量－</t>
  </si>
  <si>
    <t xml:space="preserve">従業者規模階層 </t>
  </si>
  <si>
    <t>鉱</t>
  </si>
  <si>
    <t xml:space="preserve">石炭・亜炭   </t>
  </si>
  <si>
    <t>窯業原料用鉱物</t>
  </si>
  <si>
    <t>業</t>
  </si>
  <si>
    <t>その他の鉱業</t>
  </si>
  <si>
    <t>計</t>
  </si>
  <si>
    <t>製</t>
  </si>
  <si>
    <t>造</t>
  </si>
  <si>
    <t>業</t>
  </si>
  <si>
    <t>衣服･身の回り品</t>
  </si>
  <si>
    <t>卸</t>
  </si>
  <si>
    <t>農畜産物・水産物</t>
  </si>
  <si>
    <t>売</t>
  </si>
  <si>
    <t>一般機械器具</t>
  </si>
  <si>
    <t>自動車</t>
  </si>
  <si>
    <t>電気機械器具</t>
  </si>
  <si>
    <t>その他の機械器具</t>
  </si>
  <si>
    <t>業</t>
  </si>
  <si>
    <t>家具・建具･じゅう器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</si>
  <si>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</si>
  <si>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</si>
  <si>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</si>
  <si>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</si>
  <si>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</si>
  <si>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</si>
  <si>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</si>
  <si>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</si>
  <si>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</si>
  <si>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</si>
  <si>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99人計　</t>
  </si>
  <si>
    <t>299人計　</t>
  </si>
  <si>
    <t xml:space="preserve"> 産業業種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</si>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</sst>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7" applyNumberFormat="1" applyFont="1" applyFill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99" fontId="3" fillId="0" borderId="9" xfId="0" applyNumberFormat="1" applyFont="1" applyBorder="1" applyAlignment="1">
      <alignment vertical="center"/>
    </xf>
    <xf numFmtId="199" fontId="3" fillId="0" borderId="0" xfId="0" applyNumberFormat="1" applyFont="1" applyBorder="1" applyAlignment="1">
      <alignment vertical="center"/>
    </xf>
    <xf numFmtId="199" fontId="3" fillId="0" borderId="10" xfId="0" applyNumberFormat="1" applyFont="1" applyBorder="1" applyAlignment="1">
      <alignment vertical="center"/>
    </xf>
    <xf numFmtId="199" fontId="3" fillId="0" borderId="11" xfId="0" applyNumberFormat="1" applyFont="1" applyBorder="1" applyAlignment="1">
      <alignment vertical="center"/>
    </xf>
    <xf numFmtId="199" fontId="3" fillId="0" borderId="6" xfId="0" applyNumberFormat="1" applyFont="1" applyBorder="1" applyAlignment="1">
      <alignment vertical="center"/>
    </xf>
    <xf numFmtId="199" fontId="3" fillId="0" borderId="5" xfId="0" applyNumberFormat="1" applyFont="1" applyBorder="1" applyAlignment="1">
      <alignment vertical="center"/>
    </xf>
    <xf numFmtId="199" fontId="3" fillId="0" borderId="8" xfId="0" applyNumberFormat="1" applyFont="1" applyBorder="1" applyAlignment="1">
      <alignment vertical="center"/>
    </xf>
    <xf numFmtId="199" fontId="3" fillId="0" borderId="12" xfId="0" applyNumberFormat="1" applyFont="1" applyBorder="1" applyAlignment="1">
      <alignment vertical="center"/>
    </xf>
    <xf numFmtId="199" fontId="3" fillId="0" borderId="13" xfId="0" applyNumberFormat="1" applyFont="1" applyBorder="1" applyAlignment="1">
      <alignment vertical="center"/>
    </xf>
    <xf numFmtId="199" fontId="3" fillId="0" borderId="14" xfId="0" applyNumberFormat="1" applyFont="1" applyBorder="1" applyAlignment="1">
      <alignment vertical="center"/>
    </xf>
    <xf numFmtId="199" fontId="3" fillId="0" borderId="15" xfId="0" applyNumberFormat="1" applyFont="1" applyBorder="1" applyAlignment="1">
      <alignment vertical="center"/>
    </xf>
    <xf numFmtId="199" fontId="3" fillId="0" borderId="16" xfId="0" applyNumberFormat="1" applyFont="1" applyBorder="1" applyAlignment="1">
      <alignment vertical="center"/>
    </xf>
    <xf numFmtId="199" fontId="3" fillId="0" borderId="17" xfId="0" applyNumberFormat="1" applyFont="1" applyBorder="1" applyAlignment="1">
      <alignment vertical="center"/>
    </xf>
    <xf numFmtId="199" fontId="3" fillId="0" borderId="18" xfId="0" applyNumberFormat="1" applyFont="1" applyBorder="1" applyAlignment="1">
      <alignment vertical="center"/>
    </xf>
    <xf numFmtId="199" fontId="3" fillId="0" borderId="19" xfId="0" applyNumberFormat="1" applyFont="1" applyBorder="1" applyAlignment="1">
      <alignment vertical="center"/>
    </xf>
    <xf numFmtId="199" fontId="3" fillId="0" borderId="20" xfId="0" applyNumberFormat="1" applyFont="1" applyBorder="1" applyAlignment="1">
      <alignment vertical="center"/>
    </xf>
    <xf numFmtId="199" fontId="3" fillId="0" borderId="0" xfId="0" applyNumberFormat="1" applyFont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2.625" style="1" customWidth="1"/>
    <col min="4" max="16" width="12.50390625" style="1" customWidth="1"/>
    <col min="17" max="17" width="9.00390625" style="1" customWidth="1"/>
    <col min="18" max="18" width="11.00390625" style="1" bestFit="1" customWidth="1"/>
    <col min="19" max="16384" width="9.00390625" style="1" customWidth="1"/>
  </cols>
  <sheetData>
    <row r="1" spans="2:7" s="11" customFormat="1" ht="12">
      <c r="B1" s="12"/>
      <c r="D1" s="13"/>
      <c r="G1" s="13"/>
    </row>
    <row r="2" spans="2:16" s="45" customFormat="1" ht="13.5">
      <c r="B2" s="46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2" customHeight="1"/>
    <row r="4" spans="9:16" ht="12" customHeight="1">
      <c r="I4" s="2"/>
      <c r="J4" s="10"/>
      <c r="P4" s="10" t="s">
        <v>20</v>
      </c>
    </row>
    <row r="5" spans="2:16" ht="13.5" customHeight="1">
      <c r="B5" s="3"/>
      <c r="C5" s="4" t="s">
        <v>43</v>
      </c>
      <c r="D5" s="5" t="s">
        <v>21</v>
      </c>
      <c r="E5" s="5" t="s">
        <v>23</v>
      </c>
      <c r="F5" s="5" t="s">
        <v>25</v>
      </c>
      <c r="G5" s="5" t="s">
        <v>27</v>
      </c>
      <c r="H5" s="5" t="s">
        <v>29</v>
      </c>
      <c r="I5" s="5" t="s">
        <v>21</v>
      </c>
      <c r="J5" s="14" t="s">
        <v>31</v>
      </c>
      <c r="K5" s="5" t="s">
        <v>33</v>
      </c>
      <c r="L5" s="5" t="s">
        <v>35</v>
      </c>
      <c r="M5" s="5" t="s">
        <v>36</v>
      </c>
      <c r="N5" s="5" t="s">
        <v>38</v>
      </c>
      <c r="O5" s="9" t="s">
        <v>40</v>
      </c>
      <c r="P5" s="47" t="s">
        <v>41</v>
      </c>
    </row>
    <row r="6" spans="2:16" ht="13.5" customHeight="1">
      <c r="B6" s="6" t="s">
        <v>75</v>
      </c>
      <c r="C6" s="7"/>
      <c r="D6" s="8" t="s">
        <v>22</v>
      </c>
      <c r="E6" s="8" t="s">
        <v>24</v>
      </c>
      <c r="F6" s="8" t="s">
        <v>26</v>
      </c>
      <c r="G6" s="8" t="s">
        <v>28</v>
      </c>
      <c r="H6" s="8" t="s">
        <v>30</v>
      </c>
      <c r="I6" s="8" t="s">
        <v>73</v>
      </c>
      <c r="J6" s="15" t="s">
        <v>32</v>
      </c>
      <c r="K6" s="8" t="s">
        <v>34</v>
      </c>
      <c r="L6" s="8" t="s">
        <v>74</v>
      </c>
      <c r="M6" s="8" t="s">
        <v>37</v>
      </c>
      <c r="N6" s="8" t="s">
        <v>39</v>
      </c>
      <c r="O6" s="8"/>
      <c r="P6" s="48"/>
    </row>
    <row r="7" spans="1:18" ht="12" customHeight="1">
      <c r="A7" s="11"/>
      <c r="B7" s="33"/>
      <c r="C7" s="34" t="s">
        <v>0</v>
      </c>
      <c r="D7" s="16">
        <v>182749.165</v>
      </c>
      <c r="E7" s="16">
        <v>209736.55</v>
      </c>
      <c r="F7" s="16">
        <v>228438.478</v>
      </c>
      <c r="G7" s="16">
        <v>0</v>
      </c>
      <c r="H7" s="16">
        <v>355</v>
      </c>
      <c r="I7" s="17">
        <f aca="true" t="shared" si="0" ref="I7:I12">SUM(D7:H7)</f>
        <v>621279.193</v>
      </c>
      <c r="J7" s="18">
        <v>0</v>
      </c>
      <c r="K7" s="16">
        <v>0</v>
      </c>
      <c r="L7" s="16">
        <f>SUM(J7:K7)</f>
        <v>0</v>
      </c>
      <c r="M7" s="16">
        <v>0</v>
      </c>
      <c r="N7" s="16">
        <v>0</v>
      </c>
      <c r="O7" s="16">
        <v>0</v>
      </c>
      <c r="P7" s="19">
        <f aca="true" t="shared" si="1" ref="P7:P38">SUM(I7,L7:O7)</f>
        <v>621279.193</v>
      </c>
      <c r="R7" s="32"/>
    </row>
    <row r="8" spans="1:18" ht="12" customHeight="1">
      <c r="A8" s="11"/>
      <c r="B8" s="35" t="s">
        <v>44</v>
      </c>
      <c r="C8" s="36" t="s">
        <v>45</v>
      </c>
      <c r="D8" s="16">
        <v>395142</v>
      </c>
      <c r="E8" s="16">
        <v>0</v>
      </c>
      <c r="F8" s="16">
        <v>0</v>
      </c>
      <c r="G8" s="16">
        <v>0</v>
      </c>
      <c r="H8" s="16">
        <v>0</v>
      </c>
      <c r="I8" s="17">
        <f t="shared" si="0"/>
        <v>395142</v>
      </c>
      <c r="J8" s="18">
        <v>0</v>
      </c>
      <c r="K8" s="16">
        <v>0</v>
      </c>
      <c r="L8" s="16">
        <f>SUM(J8:K8)</f>
        <v>0</v>
      </c>
      <c r="M8" s="16">
        <v>0</v>
      </c>
      <c r="N8" s="16">
        <v>0</v>
      </c>
      <c r="O8" s="16">
        <v>0</v>
      </c>
      <c r="P8" s="19">
        <f t="shared" si="1"/>
        <v>395142</v>
      </c>
      <c r="R8" s="32"/>
    </row>
    <row r="9" spans="1:18" ht="12" customHeight="1">
      <c r="A9" s="11"/>
      <c r="B9" s="35"/>
      <c r="C9" s="36" t="s">
        <v>1</v>
      </c>
      <c r="D9" s="16">
        <v>155948.716</v>
      </c>
      <c r="E9" s="16">
        <v>216612.451</v>
      </c>
      <c r="F9" s="16">
        <v>262569.551</v>
      </c>
      <c r="G9" s="16">
        <v>73</v>
      </c>
      <c r="H9" s="16">
        <v>375727.428</v>
      </c>
      <c r="I9" s="17">
        <f t="shared" si="0"/>
        <v>1010931.146</v>
      </c>
      <c r="J9" s="18">
        <v>0</v>
      </c>
      <c r="K9" s="16">
        <v>0</v>
      </c>
      <c r="L9" s="16">
        <f>SUM(J9:K9)</f>
        <v>0</v>
      </c>
      <c r="M9" s="16">
        <v>0</v>
      </c>
      <c r="N9" s="16">
        <v>0</v>
      </c>
      <c r="O9" s="16">
        <v>0</v>
      </c>
      <c r="P9" s="19">
        <f t="shared" si="1"/>
        <v>1010931.146</v>
      </c>
      <c r="R9" s="32"/>
    </row>
    <row r="10" spans="1:18" ht="12" customHeight="1">
      <c r="A10" s="11"/>
      <c r="B10" s="35"/>
      <c r="C10" s="36" t="s">
        <v>87</v>
      </c>
      <c r="D10" s="16">
        <v>62422610.284</v>
      </c>
      <c r="E10" s="16">
        <v>60916822.515</v>
      </c>
      <c r="F10" s="16">
        <v>36017756.041</v>
      </c>
      <c r="G10" s="16">
        <v>13272311.078</v>
      </c>
      <c r="H10" s="16">
        <v>1615375.323</v>
      </c>
      <c r="I10" s="17">
        <f t="shared" si="0"/>
        <v>174244875.24100003</v>
      </c>
      <c r="J10" s="18">
        <v>0</v>
      </c>
      <c r="K10" s="16">
        <v>0</v>
      </c>
      <c r="L10" s="16">
        <f aca="true" t="shared" si="2" ref="L10:L64">SUM(J10:K10)</f>
        <v>0</v>
      </c>
      <c r="M10" s="16">
        <v>0</v>
      </c>
      <c r="N10" s="16">
        <v>0</v>
      </c>
      <c r="O10" s="16">
        <v>0</v>
      </c>
      <c r="P10" s="19">
        <f t="shared" si="1"/>
        <v>174244875.24100003</v>
      </c>
      <c r="R10" s="32"/>
    </row>
    <row r="11" spans="1:18" ht="12" customHeight="1">
      <c r="A11" s="11"/>
      <c r="B11" s="35"/>
      <c r="C11" s="36" t="s">
        <v>46</v>
      </c>
      <c r="D11" s="16">
        <v>5375991.883</v>
      </c>
      <c r="E11" s="16">
        <v>7997717.04</v>
      </c>
      <c r="F11" s="16">
        <v>13134041.437</v>
      </c>
      <c r="G11" s="16">
        <v>25190352.092</v>
      </c>
      <c r="H11" s="16">
        <v>17284510.796</v>
      </c>
      <c r="I11" s="17">
        <f t="shared" si="0"/>
        <v>68982613.248</v>
      </c>
      <c r="J11" s="18">
        <v>10928213</v>
      </c>
      <c r="K11" s="16">
        <v>0</v>
      </c>
      <c r="L11" s="16">
        <f t="shared" si="2"/>
        <v>10928213</v>
      </c>
      <c r="M11" s="16">
        <v>0</v>
      </c>
      <c r="N11" s="16">
        <v>0</v>
      </c>
      <c r="O11" s="16">
        <v>0</v>
      </c>
      <c r="P11" s="19">
        <f t="shared" si="1"/>
        <v>79910826.248</v>
      </c>
      <c r="R11" s="32"/>
    </row>
    <row r="12" spans="1:18" ht="12" customHeight="1">
      <c r="A12" s="11"/>
      <c r="B12" s="35" t="s">
        <v>47</v>
      </c>
      <c r="C12" s="36" t="s">
        <v>48</v>
      </c>
      <c r="D12" s="20">
        <v>213038.909</v>
      </c>
      <c r="E12" s="20">
        <v>379019.396</v>
      </c>
      <c r="F12" s="20">
        <v>18325.92</v>
      </c>
      <c r="G12" s="20">
        <v>44936.48</v>
      </c>
      <c r="H12" s="20">
        <v>0</v>
      </c>
      <c r="I12" s="21">
        <f t="shared" si="0"/>
        <v>655320.7050000001</v>
      </c>
      <c r="J12" s="22">
        <v>0</v>
      </c>
      <c r="K12" s="20">
        <v>0</v>
      </c>
      <c r="L12" s="20">
        <f t="shared" si="2"/>
        <v>0</v>
      </c>
      <c r="M12" s="20">
        <v>0</v>
      </c>
      <c r="N12" s="20">
        <v>0</v>
      </c>
      <c r="O12" s="20">
        <v>0</v>
      </c>
      <c r="P12" s="23">
        <f t="shared" si="1"/>
        <v>655320.7050000001</v>
      </c>
      <c r="R12" s="32"/>
    </row>
    <row r="13" spans="1:18" ht="12" customHeight="1">
      <c r="A13" s="11"/>
      <c r="B13" s="37"/>
      <c r="C13" s="38" t="s">
        <v>49</v>
      </c>
      <c r="D13" s="24">
        <f>SUM(D7:D12)</f>
        <v>68745480.95699999</v>
      </c>
      <c r="E13" s="24">
        <f aca="true" t="shared" si="3" ref="E13:J13">SUM(E7:E12)</f>
        <v>69719907.952</v>
      </c>
      <c r="F13" s="24">
        <f t="shared" si="3"/>
        <v>49661131.427</v>
      </c>
      <c r="G13" s="24">
        <f t="shared" si="3"/>
        <v>38507672.65</v>
      </c>
      <c r="H13" s="24">
        <f t="shared" si="3"/>
        <v>19275968.547</v>
      </c>
      <c r="I13" s="25">
        <f t="shared" si="3"/>
        <v>245910161.53300002</v>
      </c>
      <c r="J13" s="26">
        <f t="shared" si="3"/>
        <v>10928213</v>
      </c>
      <c r="K13" s="24">
        <f>SUM(K7:K12)</f>
        <v>0</v>
      </c>
      <c r="L13" s="24">
        <f t="shared" si="2"/>
        <v>10928213</v>
      </c>
      <c r="M13" s="24">
        <f>SUM(M7:M12)</f>
        <v>0</v>
      </c>
      <c r="N13" s="24">
        <f>SUM(N7:N12)</f>
        <v>0</v>
      </c>
      <c r="O13" s="24">
        <f>SUM(O7:O12)</f>
        <v>0</v>
      </c>
      <c r="P13" s="27">
        <f t="shared" si="1"/>
        <v>256838374.53300002</v>
      </c>
      <c r="R13" s="32"/>
    </row>
    <row r="14" spans="1:18" ht="12" customHeight="1">
      <c r="A14" s="11"/>
      <c r="B14" s="35"/>
      <c r="C14" s="39" t="s">
        <v>19</v>
      </c>
      <c r="D14" s="16">
        <v>1650074.09</v>
      </c>
      <c r="E14" s="16">
        <v>2331929.382</v>
      </c>
      <c r="F14" s="16">
        <v>6626251.403</v>
      </c>
      <c r="G14" s="16">
        <v>11514326.82</v>
      </c>
      <c r="H14" s="16">
        <v>25082801.818</v>
      </c>
      <c r="I14" s="17">
        <f aca="true" t="shared" si="4" ref="I14:I37">SUM(D14:H14)</f>
        <v>47205383.513</v>
      </c>
      <c r="J14" s="18">
        <v>23911916.739</v>
      </c>
      <c r="K14" s="16">
        <v>10088106.551</v>
      </c>
      <c r="L14" s="16">
        <f t="shared" si="2"/>
        <v>34000023.29</v>
      </c>
      <c r="M14" s="16">
        <v>7050061.435</v>
      </c>
      <c r="N14" s="16">
        <v>5612417.235</v>
      </c>
      <c r="O14" s="16">
        <v>656530.832</v>
      </c>
      <c r="P14" s="19">
        <f t="shared" si="1"/>
        <v>94524416.305</v>
      </c>
      <c r="R14" s="32"/>
    </row>
    <row r="15" spans="1:18" ht="12" customHeight="1">
      <c r="A15" s="11"/>
      <c r="B15" s="35"/>
      <c r="C15" s="39" t="s">
        <v>90</v>
      </c>
      <c r="D15" s="16">
        <v>2549455.041</v>
      </c>
      <c r="E15" s="16">
        <v>2388153.743</v>
      </c>
      <c r="F15" s="16">
        <v>8205754.824</v>
      </c>
      <c r="G15" s="16">
        <v>13354794.368</v>
      </c>
      <c r="H15" s="16">
        <v>8335880.926</v>
      </c>
      <c r="I15" s="17">
        <f t="shared" si="4"/>
        <v>34834038.902</v>
      </c>
      <c r="J15" s="18">
        <v>23143153.594</v>
      </c>
      <c r="K15" s="16">
        <v>5531581.327</v>
      </c>
      <c r="L15" s="16">
        <f t="shared" si="2"/>
        <v>28674734.921</v>
      </c>
      <c r="M15" s="16">
        <v>2991863.436</v>
      </c>
      <c r="N15" s="16">
        <v>749138.253</v>
      </c>
      <c r="O15" s="16">
        <v>0</v>
      </c>
      <c r="P15" s="19">
        <f t="shared" si="1"/>
        <v>67249775.512</v>
      </c>
      <c r="R15" s="32"/>
    </row>
    <row r="16" spans="1:18" ht="12" customHeight="1">
      <c r="A16" s="11"/>
      <c r="B16" s="35"/>
      <c r="C16" s="39" t="s">
        <v>76</v>
      </c>
      <c r="D16" s="16">
        <v>51506.508</v>
      </c>
      <c r="E16" s="16">
        <v>35408.552</v>
      </c>
      <c r="F16" s="16">
        <v>261949.256</v>
      </c>
      <c r="G16" s="16">
        <v>257179.466</v>
      </c>
      <c r="H16" s="16">
        <v>592318.696</v>
      </c>
      <c r="I16" s="17">
        <f t="shared" si="4"/>
        <v>1198362.4780000001</v>
      </c>
      <c r="J16" s="18">
        <v>894717.344</v>
      </c>
      <c r="K16" s="16">
        <v>462441.14</v>
      </c>
      <c r="L16" s="16">
        <f t="shared" si="2"/>
        <v>1357158.4840000002</v>
      </c>
      <c r="M16" s="16">
        <v>515865.048</v>
      </c>
      <c r="N16" s="16">
        <v>492639.468</v>
      </c>
      <c r="O16" s="16">
        <v>143817.132</v>
      </c>
      <c r="P16" s="19">
        <f t="shared" si="1"/>
        <v>3707842.6100000003</v>
      </c>
      <c r="R16" s="32"/>
    </row>
    <row r="17" spans="1:18" ht="12" customHeight="1">
      <c r="A17" s="11"/>
      <c r="B17" s="35"/>
      <c r="C17" s="39" t="s">
        <v>2</v>
      </c>
      <c r="D17" s="16">
        <v>3597537.53</v>
      </c>
      <c r="E17" s="16">
        <v>1866394.682</v>
      </c>
      <c r="F17" s="16">
        <v>3809448.421</v>
      </c>
      <c r="G17" s="16">
        <v>2719715.87</v>
      </c>
      <c r="H17" s="16">
        <v>3472471.382</v>
      </c>
      <c r="I17" s="17">
        <f t="shared" si="4"/>
        <v>15465567.884999998</v>
      </c>
      <c r="J17" s="18">
        <v>3340187.117</v>
      </c>
      <c r="K17" s="16">
        <v>638356.221</v>
      </c>
      <c r="L17" s="16">
        <f t="shared" si="2"/>
        <v>3978543.338</v>
      </c>
      <c r="M17" s="16">
        <v>594441.101</v>
      </c>
      <c r="N17" s="16">
        <v>21614.263</v>
      </c>
      <c r="O17" s="16">
        <v>0</v>
      </c>
      <c r="P17" s="19">
        <f t="shared" si="1"/>
        <v>20060166.586999997</v>
      </c>
      <c r="R17" s="32"/>
    </row>
    <row r="18" spans="1:18" ht="12" customHeight="1">
      <c r="A18" s="11"/>
      <c r="B18" s="35"/>
      <c r="C18" s="39" t="s">
        <v>3</v>
      </c>
      <c r="D18" s="16">
        <v>67452.584</v>
      </c>
      <c r="E18" s="16">
        <v>279061.574</v>
      </c>
      <c r="F18" s="16">
        <v>524307.178</v>
      </c>
      <c r="G18" s="16">
        <v>542405.129</v>
      </c>
      <c r="H18" s="16">
        <v>743343.798</v>
      </c>
      <c r="I18" s="17">
        <f t="shared" si="4"/>
        <v>2156570.263</v>
      </c>
      <c r="J18" s="18">
        <v>619851.568</v>
      </c>
      <c r="K18" s="16">
        <v>309588.263</v>
      </c>
      <c r="L18" s="16">
        <f t="shared" si="2"/>
        <v>929439.831</v>
      </c>
      <c r="M18" s="16">
        <v>722333.843</v>
      </c>
      <c r="N18" s="16">
        <v>31567.272</v>
      </c>
      <c r="O18" s="16">
        <v>0</v>
      </c>
      <c r="P18" s="19">
        <f t="shared" si="1"/>
        <v>3839911.2089999993</v>
      </c>
      <c r="R18" s="32"/>
    </row>
    <row r="19" spans="1:18" ht="12" customHeight="1">
      <c r="A19" s="11"/>
      <c r="B19" s="35" t="s">
        <v>50</v>
      </c>
      <c r="C19" s="39" t="s">
        <v>77</v>
      </c>
      <c r="D19" s="16">
        <v>1362496.175</v>
      </c>
      <c r="E19" s="16">
        <v>371223.056</v>
      </c>
      <c r="F19" s="16">
        <v>1872499.327</v>
      </c>
      <c r="G19" s="16">
        <v>1766990.349</v>
      </c>
      <c r="H19" s="16">
        <v>8960754.205</v>
      </c>
      <c r="I19" s="17">
        <f t="shared" si="4"/>
        <v>14333963.112</v>
      </c>
      <c r="J19" s="18">
        <v>15027741.728</v>
      </c>
      <c r="K19" s="16">
        <v>9958220.584</v>
      </c>
      <c r="L19" s="16">
        <f t="shared" si="2"/>
        <v>24985962.312</v>
      </c>
      <c r="M19" s="16">
        <v>9671176.269</v>
      </c>
      <c r="N19" s="16">
        <v>5771465.756</v>
      </c>
      <c r="O19" s="16">
        <v>159458.596</v>
      </c>
      <c r="P19" s="19">
        <f t="shared" si="1"/>
        <v>54922026.044999994</v>
      </c>
      <c r="R19" s="32"/>
    </row>
    <row r="20" spans="1:18" ht="12" customHeight="1">
      <c r="A20" s="11"/>
      <c r="B20" s="35"/>
      <c r="C20" s="39" t="s">
        <v>78</v>
      </c>
      <c r="D20" s="16">
        <v>323600.433</v>
      </c>
      <c r="E20" s="16">
        <v>315070.118</v>
      </c>
      <c r="F20" s="16">
        <v>2792329.969</v>
      </c>
      <c r="G20" s="16">
        <v>3424350.583</v>
      </c>
      <c r="H20" s="16">
        <v>5981412.318</v>
      </c>
      <c r="I20" s="17">
        <f t="shared" si="4"/>
        <v>12836763.421</v>
      </c>
      <c r="J20" s="18">
        <v>3487457.506</v>
      </c>
      <c r="K20" s="16">
        <v>1014449.354</v>
      </c>
      <c r="L20" s="16">
        <f t="shared" si="2"/>
        <v>4501906.86</v>
      </c>
      <c r="M20" s="16">
        <v>947985.526</v>
      </c>
      <c r="N20" s="16">
        <v>182204.377</v>
      </c>
      <c r="O20" s="16">
        <v>102698.516</v>
      </c>
      <c r="P20" s="19">
        <f t="shared" si="1"/>
        <v>18571558.7</v>
      </c>
      <c r="R20" s="32"/>
    </row>
    <row r="21" spans="1:18" ht="12" customHeight="1">
      <c r="A21" s="11"/>
      <c r="B21" s="35"/>
      <c r="C21" s="39" t="s">
        <v>79</v>
      </c>
      <c r="D21" s="16">
        <v>1300771.503</v>
      </c>
      <c r="E21" s="16">
        <v>3578864.876</v>
      </c>
      <c r="F21" s="16">
        <v>4986062.177</v>
      </c>
      <c r="G21" s="16">
        <v>11011048.2</v>
      </c>
      <c r="H21" s="16">
        <v>17759587.846</v>
      </c>
      <c r="I21" s="17">
        <f t="shared" si="4"/>
        <v>38636334.602</v>
      </c>
      <c r="J21" s="18">
        <v>18288988.517</v>
      </c>
      <c r="K21" s="16">
        <v>11492979.791</v>
      </c>
      <c r="L21" s="16">
        <f t="shared" si="2"/>
        <v>29781968.308</v>
      </c>
      <c r="M21" s="16">
        <v>27168947.384</v>
      </c>
      <c r="N21" s="16">
        <v>20577182.674</v>
      </c>
      <c r="O21" s="16">
        <v>15484435.406</v>
      </c>
      <c r="P21" s="19">
        <f t="shared" si="1"/>
        <v>131648868.374</v>
      </c>
      <c r="R21" s="32"/>
    </row>
    <row r="22" spans="1:18" ht="12" customHeight="1">
      <c r="A22" s="11"/>
      <c r="B22" s="35"/>
      <c r="C22" s="39" t="s">
        <v>91</v>
      </c>
      <c r="D22" s="16">
        <v>20321950.032</v>
      </c>
      <c r="E22" s="16">
        <v>18903017.329</v>
      </c>
      <c r="F22" s="16">
        <v>4066030.359</v>
      </c>
      <c r="G22" s="16">
        <v>1352530.7</v>
      </c>
      <c r="H22" s="16">
        <v>813614.917</v>
      </c>
      <c r="I22" s="17">
        <f t="shared" si="4"/>
        <v>45457143.337000005</v>
      </c>
      <c r="J22" s="18">
        <v>404717.951</v>
      </c>
      <c r="K22" s="16">
        <v>10796478.329</v>
      </c>
      <c r="L22" s="16">
        <f t="shared" si="2"/>
        <v>11201196.28</v>
      </c>
      <c r="M22" s="16">
        <v>226953163.154</v>
      </c>
      <c r="N22" s="16">
        <v>24442872.62</v>
      </c>
      <c r="O22" s="16">
        <v>0</v>
      </c>
      <c r="P22" s="19">
        <f t="shared" si="1"/>
        <v>308054375.39100003</v>
      </c>
      <c r="R22" s="32"/>
    </row>
    <row r="23" spans="1:18" ht="12" customHeight="1">
      <c r="A23" s="11"/>
      <c r="B23" s="35"/>
      <c r="C23" s="39" t="s">
        <v>4</v>
      </c>
      <c r="D23" s="16">
        <v>259534.11</v>
      </c>
      <c r="E23" s="16">
        <v>390366.598</v>
      </c>
      <c r="F23" s="16">
        <v>928681.378</v>
      </c>
      <c r="G23" s="16">
        <v>1339667.5</v>
      </c>
      <c r="H23" s="16">
        <v>2947991.333</v>
      </c>
      <c r="I23" s="17">
        <f t="shared" si="4"/>
        <v>5866240.919</v>
      </c>
      <c r="J23" s="18">
        <v>5949385.759</v>
      </c>
      <c r="K23" s="16">
        <v>3198507.771</v>
      </c>
      <c r="L23" s="16">
        <f t="shared" si="2"/>
        <v>9147893.53</v>
      </c>
      <c r="M23" s="16">
        <v>1890915.018</v>
      </c>
      <c r="N23" s="16">
        <v>2487855.46</v>
      </c>
      <c r="O23" s="16">
        <v>719816.715</v>
      </c>
      <c r="P23" s="19">
        <f t="shared" si="1"/>
        <v>20112721.642</v>
      </c>
      <c r="R23" s="32"/>
    </row>
    <row r="24" spans="1:18" ht="12" customHeight="1">
      <c r="A24" s="11"/>
      <c r="B24" s="35"/>
      <c r="C24" s="39" t="s">
        <v>5</v>
      </c>
      <c r="D24" s="16">
        <v>24435.323</v>
      </c>
      <c r="E24" s="16">
        <v>120221.701</v>
      </c>
      <c r="F24" s="16">
        <v>246063.553</v>
      </c>
      <c r="G24" s="16">
        <v>204479.223</v>
      </c>
      <c r="H24" s="16">
        <v>220146.002</v>
      </c>
      <c r="I24" s="17">
        <f t="shared" si="4"/>
        <v>815345.802</v>
      </c>
      <c r="J24" s="18">
        <v>554684.679</v>
      </c>
      <c r="K24" s="16">
        <v>624789.743</v>
      </c>
      <c r="L24" s="16">
        <f t="shared" si="2"/>
        <v>1179474.422</v>
      </c>
      <c r="M24" s="16">
        <v>326889.95</v>
      </c>
      <c r="N24" s="16">
        <v>1214493.344</v>
      </c>
      <c r="O24" s="16">
        <v>2063852.052</v>
      </c>
      <c r="P24" s="19">
        <f t="shared" si="1"/>
        <v>5600055.57</v>
      </c>
      <c r="R24" s="32"/>
    </row>
    <row r="25" spans="1:18" ht="12" customHeight="1">
      <c r="A25" s="11"/>
      <c r="B25" s="35" t="s">
        <v>51</v>
      </c>
      <c r="C25" s="39" t="s">
        <v>88</v>
      </c>
      <c r="D25" s="16">
        <v>15267.174</v>
      </c>
      <c r="E25" s="16">
        <v>9141.768</v>
      </c>
      <c r="F25" s="16">
        <v>28419.005</v>
      </c>
      <c r="G25" s="16">
        <v>39875.462</v>
      </c>
      <c r="H25" s="16">
        <v>24952.082</v>
      </c>
      <c r="I25" s="17">
        <f t="shared" si="4"/>
        <v>117655.491</v>
      </c>
      <c r="J25" s="18">
        <v>2976.936</v>
      </c>
      <c r="K25" s="16">
        <v>748.692</v>
      </c>
      <c r="L25" s="16">
        <f t="shared" si="2"/>
        <v>3725.628</v>
      </c>
      <c r="M25" s="16">
        <v>3164.932</v>
      </c>
      <c r="N25" s="16">
        <v>0</v>
      </c>
      <c r="O25" s="16">
        <v>0</v>
      </c>
      <c r="P25" s="19">
        <f t="shared" si="1"/>
        <v>124546.05099999999</v>
      </c>
      <c r="R25" s="32"/>
    </row>
    <row r="26" spans="1:18" ht="12" customHeight="1">
      <c r="A26" s="11"/>
      <c r="B26" s="35"/>
      <c r="C26" s="39" t="s">
        <v>6</v>
      </c>
      <c r="D26" s="16">
        <v>77437455.57</v>
      </c>
      <c r="E26" s="16">
        <v>131810753.257</v>
      </c>
      <c r="F26" s="16">
        <v>140577472.874</v>
      </c>
      <c r="G26" s="16">
        <v>48189542.003</v>
      </c>
      <c r="H26" s="16">
        <v>62310085.7</v>
      </c>
      <c r="I26" s="17">
        <f t="shared" si="4"/>
        <v>460325309.404</v>
      </c>
      <c r="J26" s="18">
        <v>70992986.84</v>
      </c>
      <c r="K26" s="16">
        <v>19417987.697</v>
      </c>
      <c r="L26" s="16">
        <f t="shared" si="2"/>
        <v>90410974.537</v>
      </c>
      <c r="M26" s="16">
        <v>4634205.232</v>
      </c>
      <c r="N26" s="16">
        <v>765250.396</v>
      </c>
      <c r="O26" s="16">
        <v>1027048.886</v>
      </c>
      <c r="P26" s="19">
        <f t="shared" si="1"/>
        <v>557162788.455</v>
      </c>
      <c r="R26" s="32"/>
    </row>
    <row r="27" spans="1:18" ht="12" customHeight="1">
      <c r="A27" s="11"/>
      <c r="B27" s="35"/>
      <c r="C27" s="39" t="s">
        <v>80</v>
      </c>
      <c r="D27" s="16">
        <v>761979.734</v>
      </c>
      <c r="E27" s="16">
        <v>7027063.8</v>
      </c>
      <c r="F27" s="16">
        <v>17255344.367</v>
      </c>
      <c r="G27" s="16">
        <v>11829047.331</v>
      </c>
      <c r="H27" s="16">
        <v>10539549.479</v>
      </c>
      <c r="I27" s="17">
        <f t="shared" si="4"/>
        <v>47412984.711</v>
      </c>
      <c r="J27" s="18">
        <v>23565642.542</v>
      </c>
      <c r="K27" s="16">
        <v>10583471.038</v>
      </c>
      <c r="L27" s="16">
        <f t="shared" si="2"/>
        <v>34149113.58</v>
      </c>
      <c r="M27" s="16">
        <v>10216328.108</v>
      </c>
      <c r="N27" s="16">
        <v>18667581.443</v>
      </c>
      <c r="O27" s="16">
        <v>82469423.968</v>
      </c>
      <c r="P27" s="19">
        <f t="shared" si="1"/>
        <v>192915431.81</v>
      </c>
      <c r="R27" s="32"/>
    </row>
    <row r="28" spans="1:18" ht="12" customHeight="1">
      <c r="A28" s="11"/>
      <c r="B28" s="35"/>
      <c r="C28" s="39" t="s">
        <v>7</v>
      </c>
      <c r="D28" s="16">
        <v>77964.745</v>
      </c>
      <c r="E28" s="16">
        <v>854928.206</v>
      </c>
      <c r="F28" s="16">
        <v>320558.281</v>
      </c>
      <c r="G28" s="16">
        <v>1366161.025</v>
      </c>
      <c r="H28" s="16">
        <v>1579466.681</v>
      </c>
      <c r="I28" s="17">
        <f t="shared" si="4"/>
        <v>4199078.938</v>
      </c>
      <c r="J28" s="18">
        <v>6472807.022</v>
      </c>
      <c r="K28" s="16">
        <v>2119471.149</v>
      </c>
      <c r="L28" s="16">
        <f t="shared" si="2"/>
        <v>8592278.171</v>
      </c>
      <c r="M28" s="16">
        <v>7256231.815</v>
      </c>
      <c r="N28" s="16">
        <v>2084240.163</v>
      </c>
      <c r="O28" s="16">
        <v>1597572.538</v>
      </c>
      <c r="P28" s="19">
        <f t="shared" si="1"/>
        <v>23729401.625</v>
      </c>
      <c r="R28" s="32"/>
    </row>
    <row r="29" spans="1:18" ht="12" customHeight="1">
      <c r="A29" s="11"/>
      <c r="B29" s="35"/>
      <c r="C29" s="39" t="s">
        <v>8</v>
      </c>
      <c r="D29" s="16">
        <v>699091.683</v>
      </c>
      <c r="E29" s="16">
        <v>1912067.626</v>
      </c>
      <c r="F29" s="16">
        <v>5894506.437</v>
      </c>
      <c r="G29" s="16">
        <v>3977487.512</v>
      </c>
      <c r="H29" s="16">
        <v>5351750.38</v>
      </c>
      <c r="I29" s="17">
        <f t="shared" si="4"/>
        <v>17834903.638</v>
      </c>
      <c r="J29" s="18">
        <v>9248561.158</v>
      </c>
      <c r="K29" s="16">
        <v>4026807.061</v>
      </c>
      <c r="L29" s="16">
        <f t="shared" si="2"/>
        <v>13275368.219</v>
      </c>
      <c r="M29" s="16">
        <v>3376037.955</v>
      </c>
      <c r="N29" s="16">
        <v>1289715.353</v>
      </c>
      <c r="O29" s="16">
        <v>844863.498</v>
      </c>
      <c r="P29" s="19">
        <f t="shared" si="1"/>
        <v>36620888.663</v>
      </c>
      <c r="R29" s="32"/>
    </row>
    <row r="30" spans="1:18" ht="12" customHeight="1">
      <c r="A30" s="11"/>
      <c r="B30" s="35"/>
      <c r="C30" s="39" t="s">
        <v>81</v>
      </c>
      <c r="D30" s="16">
        <v>66146.733</v>
      </c>
      <c r="E30" s="16">
        <v>274418.491</v>
      </c>
      <c r="F30" s="16">
        <v>282129.92</v>
      </c>
      <c r="G30" s="16">
        <v>488790.644</v>
      </c>
      <c r="H30" s="16">
        <v>774732.061</v>
      </c>
      <c r="I30" s="17">
        <f t="shared" si="4"/>
        <v>1886217.849</v>
      </c>
      <c r="J30" s="18">
        <v>1853503.099</v>
      </c>
      <c r="K30" s="16">
        <v>903528.264</v>
      </c>
      <c r="L30" s="16">
        <f t="shared" si="2"/>
        <v>2757031.363</v>
      </c>
      <c r="M30" s="16">
        <v>1383726.077</v>
      </c>
      <c r="N30" s="16">
        <v>1054970.111</v>
      </c>
      <c r="O30" s="16">
        <v>2522600.884</v>
      </c>
      <c r="P30" s="19">
        <f t="shared" si="1"/>
        <v>9604546.283999998</v>
      </c>
      <c r="R30" s="32"/>
    </row>
    <row r="31" spans="1:18" ht="12" customHeight="1">
      <c r="A31" s="11"/>
      <c r="B31" s="35" t="s">
        <v>52</v>
      </c>
      <c r="C31" s="39" t="s">
        <v>82</v>
      </c>
      <c r="D31" s="16">
        <v>233157.299</v>
      </c>
      <c r="E31" s="16">
        <v>770900.222</v>
      </c>
      <c r="F31" s="16">
        <v>987096.326</v>
      </c>
      <c r="G31" s="16">
        <v>418177.4</v>
      </c>
      <c r="H31" s="16">
        <v>919748.105</v>
      </c>
      <c r="I31" s="17">
        <f t="shared" si="4"/>
        <v>3329079.352</v>
      </c>
      <c r="J31" s="18">
        <v>1222168.476</v>
      </c>
      <c r="K31" s="16">
        <v>1122378.518</v>
      </c>
      <c r="L31" s="16">
        <f t="shared" si="2"/>
        <v>2344546.994</v>
      </c>
      <c r="M31" s="16">
        <v>780286.079</v>
      </c>
      <c r="N31" s="16">
        <v>788396.241</v>
      </c>
      <c r="O31" s="16">
        <v>1660883.766</v>
      </c>
      <c r="P31" s="19">
        <f t="shared" si="1"/>
        <v>8903192.432</v>
      </c>
      <c r="R31" s="32"/>
    </row>
    <row r="32" spans="1:18" ht="12" customHeight="1">
      <c r="A32" s="11"/>
      <c r="B32" s="35"/>
      <c r="C32" s="39" t="s">
        <v>83</v>
      </c>
      <c r="D32" s="16">
        <v>33357.633</v>
      </c>
      <c r="E32" s="16">
        <v>40599.317</v>
      </c>
      <c r="F32" s="16">
        <v>305556.501</v>
      </c>
      <c r="G32" s="16">
        <v>398646.598</v>
      </c>
      <c r="H32" s="16">
        <v>496576.379</v>
      </c>
      <c r="I32" s="17">
        <f t="shared" si="4"/>
        <v>1274736.428</v>
      </c>
      <c r="J32" s="18">
        <v>299658.959</v>
      </c>
      <c r="K32" s="16">
        <v>162099.252</v>
      </c>
      <c r="L32" s="16">
        <f t="shared" si="2"/>
        <v>461758.211</v>
      </c>
      <c r="M32" s="16">
        <v>187562.851</v>
      </c>
      <c r="N32" s="16">
        <v>559170.044</v>
      </c>
      <c r="O32" s="16">
        <v>323180.085</v>
      </c>
      <c r="P32" s="19">
        <f t="shared" si="1"/>
        <v>2806407.619</v>
      </c>
      <c r="R32" s="32"/>
    </row>
    <row r="33" spans="1:18" ht="12" customHeight="1">
      <c r="A33" s="11"/>
      <c r="B33" s="35"/>
      <c r="C33" s="39" t="s">
        <v>84</v>
      </c>
      <c r="D33" s="16">
        <v>30057.8</v>
      </c>
      <c r="E33" s="16">
        <v>48994.446</v>
      </c>
      <c r="F33" s="16">
        <v>61712.748</v>
      </c>
      <c r="G33" s="16">
        <v>128080.656</v>
      </c>
      <c r="H33" s="16">
        <v>196116.614</v>
      </c>
      <c r="I33" s="17">
        <f>SUM(D33:H33)</f>
        <v>464962.264</v>
      </c>
      <c r="J33" s="18">
        <v>533533.872</v>
      </c>
      <c r="K33" s="16">
        <v>370501.823</v>
      </c>
      <c r="L33" s="16">
        <f>SUM(J33:K33)</f>
        <v>904035.695</v>
      </c>
      <c r="M33" s="16">
        <v>207956.249</v>
      </c>
      <c r="N33" s="16">
        <v>424255.513</v>
      </c>
      <c r="O33" s="16">
        <v>703833.078</v>
      </c>
      <c r="P33" s="19">
        <f t="shared" si="1"/>
        <v>2705042.799</v>
      </c>
      <c r="R33" s="32"/>
    </row>
    <row r="34" spans="1:18" ht="12" customHeight="1">
      <c r="A34" s="11"/>
      <c r="B34" s="35"/>
      <c r="C34" s="39" t="s">
        <v>9</v>
      </c>
      <c r="D34" s="16">
        <v>101440.23</v>
      </c>
      <c r="E34" s="16">
        <v>398446.348</v>
      </c>
      <c r="F34" s="16">
        <v>1001937.564</v>
      </c>
      <c r="G34" s="16">
        <v>769655.373</v>
      </c>
      <c r="H34" s="16">
        <v>2907987.612</v>
      </c>
      <c r="I34" s="17">
        <f>SUM(D34:H34)</f>
        <v>5179467.127</v>
      </c>
      <c r="J34" s="18">
        <v>1656545.331</v>
      </c>
      <c r="K34" s="16">
        <v>670145.309</v>
      </c>
      <c r="L34" s="16">
        <f>SUM(J34:K34)</f>
        <v>2326690.64</v>
      </c>
      <c r="M34" s="16">
        <v>2163128.366</v>
      </c>
      <c r="N34" s="16">
        <v>1627590.153</v>
      </c>
      <c r="O34" s="16">
        <v>2394835.621</v>
      </c>
      <c r="P34" s="19">
        <f t="shared" si="1"/>
        <v>13691711.907000002</v>
      </c>
      <c r="R34" s="32"/>
    </row>
    <row r="35" spans="1:18" ht="12" customHeight="1">
      <c r="A35" s="11"/>
      <c r="B35" s="35"/>
      <c r="C35" s="39" t="s">
        <v>85</v>
      </c>
      <c r="D35" s="16">
        <v>3078.698</v>
      </c>
      <c r="E35" s="16">
        <v>9428.321</v>
      </c>
      <c r="F35" s="16">
        <v>46179.419</v>
      </c>
      <c r="G35" s="16">
        <v>85483.488</v>
      </c>
      <c r="H35" s="16">
        <v>116568.984</v>
      </c>
      <c r="I35" s="17">
        <f t="shared" si="4"/>
        <v>260738.91</v>
      </c>
      <c r="J35" s="18">
        <v>262197.907</v>
      </c>
      <c r="K35" s="16">
        <v>85214.621</v>
      </c>
      <c r="L35" s="16">
        <f t="shared" si="2"/>
        <v>347412.528</v>
      </c>
      <c r="M35" s="16">
        <v>154165.97</v>
      </c>
      <c r="N35" s="16">
        <v>517479.842</v>
      </c>
      <c r="O35" s="16">
        <v>585357.53</v>
      </c>
      <c r="P35" s="19">
        <f t="shared" si="1"/>
        <v>1865154.78</v>
      </c>
      <c r="R35" s="32"/>
    </row>
    <row r="36" spans="1:18" ht="12" customHeight="1">
      <c r="A36" s="11"/>
      <c r="B36" s="35"/>
      <c r="C36" s="39" t="s">
        <v>10</v>
      </c>
      <c r="D36" s="16">
        <v>212801.231</v>
      </c>
      <c r="E36" s="16">
        <v>508236.242</v>
      </c>
      <c r="F36" s="16">
        <v>2103483.78</v>
      </c>
      <c r="G36" s="16">
        <v>2786375.418</v>
      </c>
      <c r="H36" s="16">
        <v>5043922.475</v>
      </c>
      <c r="I36" s="17">
        <f t="shared" si="4"/>
        <v>10654819.146</v>
      </c>
      <c r="J36" s="18">
        <v>6605472.805</v>
      </c>
      <c r="K36" s="16">
        <v>3387888.907</v>
      </c>
      <c r="L36" s="16">
        <f t="shared" si="2"/>
        <v>9993361.712</v>
      </c>
      <c r="M36" s="16">
        <v>7680129.688</v>
      </c>
      <c r="N36" s="16">
        <v>8689307.489</v>
      </c>
      <c r="O36" s="16">
        <v>25434384.607</v>
      </c>
      <c r="P36" s="19">
        <f t="shared" si="1"/>
        <v>62452002.642</v>
      </c>
      <c r="R36" s="32"/>
    </row>
    <row r="37" spans="1:18" ht="12" customHeight="1">
      <c r="A37" s="11"/>
      <c r="B37" s="35"/>
      <c r="C37" s="40" t="s">
        <v>86</v>
      </c>
      <c r="D37" s="16">
        <v>269355.287</v>
      </c>
      <c r="E37" s="16">
        <v>136851.001</v>
      </c>
      <c r="F37" s="16">
        <v>453979.112</v>
      </c>
      <c r="G37" s="16">
        <v>771162.209</v>
      </c>
      <c r="H37" s="16">
        <v>233387.051</v>
      </c>
      <c r="I37" s="17">
        <f t="shared" si="4"/>
        <v>1864734.6600000001</v>
      </c>
      <c r="J37" s="18">
        <v>479412.677</v>
      </c>
      <c r="K37" s="16">
        <v>653769.651</v>
      </c>
      <c r="L37" s="16">
        <f t="shared" si="2"/>
        <v>1133182.328</v>
      </c>
      <c r="M37" s="16">
        <v>133588.07</v>
      </c>
      <c r="N37" s="16">
        <v>230056.88</v>
      </c>
      <c r="O37" s="16">
        <v>42905.766</v>
      </c>
      <c r="P37" s="19">
        <f t="shared" si="1"/>
        <v>3404467.7039999994</v>
      </c>
      <c r="R37" s="32"/>
    </row>
    <row r="38" spans="1:18" ht="12" customHeight="1">
      <c r="A38" s="11"/>
      <c r="B38" s="37"/>
      <c r="C38" s="41" t="s">
        <v>49</v>
      </c>
      <c r="D38" s="24">
        <f>SUM(D14:D37)</f>
        <v>111449967.14599998</v>
      </c>
      <c r="E38" s="24">
        <f aca="true" t="shared" si="5" ref="E38:J38">SUM(E14:E37)</f>
        <v>174381540.65600002</v>
      </c>
      <c r="F38" s="24">
        <f t="shared" si="5"/>
        <v>203637754.179</v>
      </c>
      <c r="G38" s="24">
        <f t="shared" si="5"/>
        <v>118735973.327</v>
      </c>
      <c r="H38" s="24">
        <f t="shared" si="5"/>
        <v>165405166.84399995</v>
      </c>
      <c r="I38" s="25">
        <f t="shared" si="5"/>
        <v>773610402.1519998</v>
      </c>
      <c r="J38" s="26">
        <f t="shared" si="5"/>
        <v>218818270.12600002</v>
      </c>
      <c r="K38" s="24">
        <f>SUM(K14:K37)</f>
        <v>97619511.05600002</v>
      </c>
      <c r="L38" s="24">
        <f t="shared" si="2"/>
        <v>316437781.18200004</v>
      </c>
      <c r="M38" s="24">
        <f>SUM(M14:M37)</f>
        <v>317010153.556</v>
      </c>
      <c r="N38" s="24">
        <f>SUM(N14:N37)</f>
        <v>98281464.34999996</v>
      </c>
      <c r="O38" s="24">
        <f>SUM(O14:O37)</f>
        <v>138937499.476</v>
      </c>
      <c r="P38" s="27">
        <f t="shared" si="1"/>
        <v>1644277300.7159998</v>
      </c>
      <c r="R38" s="32"/>
    </row>
    <row r="39" spans="1:18" ht="12" customHeight="1">
      <c r="A39" s="11"/>
      <c r="B39" s="33"/>
      <c r="C39" s="42" t="s">
        <v>11</v>
      </c>
      <c r="D39" s="16">
        <v>180055.964</v>
      </c>
      <c r="E39" s="16">
        <v>14328.464</v>
      </c>
      <c r="F39" s="16">
        <v>0</v>
      </c>
      <c r="G39" s="16">
        <v>129063.512</v>
      </c>
      <c r="H39" s="16">
        <v>22830.991</v>
      </c>
      <c r="I39" s="17">
        <f aca="true" t="shared" si="6" ref="I39:I54">SUM(D39:H39)</f>
        <v>346278.931</v>
      </c>
      <c r="J39" s="18">
        <v>28.2</v>
      </c>
      <c r="K39" s="16">
        <v>0.054</v>
      </c>
      <c r="L39" s="16">
        <f t="shared" si="2"/>
        <v>28.253999999999998</v>
      </c>
      <c r="M39" s="16">
        <v>0</v>
      </c>
      <c r="N39" s="16">
        <v>0</v>
      </c>
      <c r="O39" s="16">
        <v>0</v>
      </c>
      <c r="P39" s="19">
        <f aca="true" t="shared" si="7" ref="P39:P64">SUM(I39,L39:O39)</f>
        <v>346307.185</v>
      </c>
      <c r="R39" s="32"/>
    </row>
    <row r="40" spans="1:18" ht="12" customHeight="1">
      <c r="A40" s="11"/>
      <c r="B40" s="35"/>
      <c r="C40" s="39" t="s">
        <v>12</v>
      </c>
      <c r="D40" s="16">
        <v>136633.529</v>
      </c>
      <c r="E40" s="16">
        <v>19263.759</v>
      </c>
      <c r="F40" s="16">
        <v>29286.949</v>
      </c>
      <c r="G40" s="16">
        <v>46443.091</v>
      </c>
      <c r="H40" s="16">
        <v>44819.133</v>
      </c>
      <c r="I40" s="17">
        <f t="shared" si="6"/>
        <v>276446.461</v>
      </c>
      <c r="J40" s="18">
        <v>283.229</v>
      </c>
      <c r="K40" s="16">
        <v>354.037</v>
      </c>
      <c r="L40" s="16">
        <f t="shared" si="2"/>
        <v>637.266</v>
      </c>
      <c r="M40" s="16">
        <v>2301.239</v>
      </c>
      <c r="N40" s="16">
        <v>0</v>
      </c>
      <c r="O40" s="16">
        <v>0</v>
      </c>
      <c r="P40" s="19">
        <f t="shared" si="7"/>
        <v>279384.966</v>
      </c>
      <c r="R40" s="32"/>
    </row>
    <row r="41" spans="1:18" ht="12" customHeight="1">
      <c r="A41" s="11"/>
      <c r="B41" s="35"/>
      <c r="C41" s="39" t="s">
        <v>53</v>
      </c>
      <c r="D41" s="16">
        <v>95671.72</v>
      </c>
      <c r="E41" s="16">
        <v>41425.935</v>
      </c>
      <c r="F41" s="16">
        <v>5475.532</v>
      </c>
      <c r="G41" s="16">
        <v>515824.958</v>
      </c>
      <c r="H41" s="16">
        <v>615470.562</v>
      </c>
      <c r="I41" s="17">
        <f t="shared" si="6"/>
        <v>1273868.707</v>
      </c>
      <c r="J41" s="18">
        <v>144159.497</v>
      </c>
      <c r="K41" s="16">
        <v>103422.427</v>
      </c>
      <c r="L41" s="16">
        <f t="shared" si="2"/>
        <v>247581.924</v>
      </c>
      <c r="M41" s="16">
        <v>42429.507</v>
      </c>
      <c r="N41" s="16">
        <v>31890.65</v>
      </c>
      <c r="O41" s="16">
        <v>0</v>
      </c>
      <c r="P41" s="19">
        <f t="shared" si="7"/>
        <v>1595770.788</v>
      </c>
      <c r="R41" s="32"/>
    </row>
    <row r="42" spans="1:18" ht="12" customHeight="1">
      <c r="A42" s="11"/>
      <c r="B42" s="35" t="s">
        <v>54</v>
      </c>
      <c r="C42" s="39" t="s">
        <v>55</v>
      </c>
      <c r="D42" s="16">
        <v>10615401.263</v>
      </c>
      <c r="E42" s="16">
        <v>7164794.716</v>
      </c>
      <c r="F42" s="16">
        <v>1024646.655</v>
      </c>
      <c r="G42" s="16">
        <v>20655728.622</v>
      </c>
      <c r="H42" s="16">
        <v>9168351.66</v>
      </c>
      <c r="I42" s="17">
        <f t="shared" si="6"/>
        <v>48628922.91600001</v>
      </c>
      <c r="J42" s="18">
        <v>6185905.056</v>
      </c>
      <c r="K42" s="16">
        <v>2559539.858</v>
      </c>
      <c r="L42" s="16">
        <f t="shared" si="2"/>
        <v>8745444.914</v>
      </c>
      <c r="M42" s="16">
        <v>583512.62</v>
      </c>
      <c r="N42" s="16">
        <v>839109.613</v>
      </c>
      <c r="O42" s="16">
        <v>0</v>
      </c>
      <c r="P42" s="19">
        <f t="shared" si="7"/>
        <v>58796990.06300001</v>
      </c>
      <c r="R42" s="32"/>
    </row>
    <row r="43" spans="1:18" ht="12" customHeight="1">
      <c r="A43" s="11"/>
      <c r="B43" s="35"/>
      <c r="C43" s="39" t="s">
        <v>13</v>
      </c>
      <c r="D43" s="16">
        <v>5524866.069</v>
      </c>
      <c r="E43" s="16">
        <v>2214122.362</v>
      </c>
      <c r="F43" s="16">
        <v>1671629.401</v>
      </c>
      <c r="G43" s="16">
        <v>22054528.681</v>
      </c>
      <c r="H43" s="16">
        <v>13168750.499</v>
      </c>
      <c r="I43" s="17">
        <f t="shared" si="6"/>
        <v>44633897.012</v>
      </c>
      <c r="J43" s="18">
        <v>6338666.382</v>
      </c>
      <c r="K43" s="16">
        <v>1301142.874</v>
      </c>
      <c r="L43" s="16">
        <f t="shared" si="2"/>
        <v>7639809.256</v>
      </c>
      <c r="M43" s="16">
        <v>290252.246</v>
      </c>
      <c r="N43" s="16">
        <v>0</v>
      </c>
      <c r="O43" s="16">
        <v>0</v>
      </c>
      <c r="P43" s="19">
        <f t="shared" si="7"/>
        <v>52563958.514</v>
      </c>
      <c r="R43" s="32"/>
    </row>
    <row r="44" spans="1:18" ht="12" customHeight="1">
      <c r="A44" s="11"/>
      <c r="B44" s="35"/>
      <c r="C44" s="39" t="s">
        <v>14</v>
      </c>
      <c r="D44" s="16">
        <v>38168068.428</v>
      </c>
      <c r="E44" s="16">
        <v>18725308.268</v>
      </c>
      <c r="F44" s="16">
        <v>11513721.104</v>
      </c>
      <c r="G44" s="16">
        <v>58995762.082</v>
      </c>
      <c r="H44" s="16">
        <v>20000238.002</v>
      </c>
      <c r="I44" s="17">
        <f t="shared" si="6"/>
        <v>147403097.884</v>
      </c>
      <c r="J44" s="18">
        <v>486875.223</v>
      </c>
      <c r="K44" s="16">
        <v>43964.564</v>
      </c>
      <c r="L44" s="16">
        <f t="shared" si="2"/>
        <v>530839.787</v>
      </c>
      <c r="M44" s="16">
        <v>0</v>
      </c>
      <c r="N44" s="16">
        <v>0</v>
      </c>
      <c r="O44" s="16">
        <v>0</v>
      </c>
      <c r="P44" s="19">
        <f t="shared" si="7"/>
        <v>147933937.671</v>
      </c>
      <c r="R44" s="32"/>
    </row>
    <row r="45" spans="1:18" ht="12" customHeight="1">
      <c r="A45" s="11"/>
      <c r="B45" s="35"/>
      <c r="C45" s="39" t="s">
        <v>15</v>
      </c>
      <c r="D45" s="16">
        <v>4739234.275</v>
      </c>
      <c r="E45" s="16">
        <v>1418356.967</v>
      </c>
      <c r="F45" s="16">
        <v>820743.594</v>
      </c>
      <c r="G45" s="16">
        <v>521572.277</v>
      </c>
      <c r="H45" s="16">
        <v>1551827.497</v>
      </c>
      <c r="I45" s="17">
        <f t="shared" si="6"/>
        <v>9051734.610000001</v>
      </c>
      <c r="J45" s="18">
        <v>452180.695</v>
      </c>
      <c r="K45" s="16">
        <v>0</v>
      </c>
      <c r="L45" s="16">
        <f t="shared" si="2"/>
        <v>452180.695</v>
      </c>
      <c r="M45" s="16">
        <v>0</v>
      </c>
      <c r="N45" s="16">
        <v>6118.558</v>
      </c>
      <c r="O45" s="16">
        <v>0</v>
      </c>
      <c r="P45" s="19">
        <f t="shared" si="7"/>
        <v>9510033.863000002</v>
      </c>
      <c r="R45" s="32"/>
    </row>
    <row r="46" spans="1:18" ht="12" customHeight="1">
      <c r="A46" s="11"/>
      <c r="B46" s="35"/>
      <c r="C46" s="39" t="s">
        <v>16</v>
      </c>
      <c r="D46" s="16">
        <v>28060835.085</v>
      </c>
      <c r="E46" s="16">
        <v>29206357.887</v>
      </c>
      <c r="F46" s="16">
        <v>3059177.817</v>
      </c>
      <c r="G46" s="16">
        <v>7819326.334</v>
      </c>
      <c r="H46" s="16">
        <v>3429839.019</v>
      </c>
      <c r="I46" s="17">
        <f t="shared" si="6"/>
        <v>71575536.142</v>
      </c>
      <c r="J46" s="18">
        <v>212855.617</v>
      </c>
      <c r="K46" s="16">
        <v>533976.018</v>
      </c>
      <c r="L46" s="16">
        <f t="shared" si="2"/>
        <v>746831.635</v>
      </c>
      <c r="M46" s="16">
        <v>552992.229</v>
      </c>
      <c r="N46" s="16">
        <v>0</v>
      </c>
      <c r="O46" s="16">
        <v>0</v>
      </c>
      <c r="P46" s="19">
        <f t="shared" si="7"/>
        <v>72875360.00600001</v>
      </c>
      <c r="R46" s="32"/>
    </row>
    <row r="47" spans="1:18" ht="12" customHeight="1">
      <c r="A47" s="11"/>
      <c r="B47" s="35" t="s">
        <v>56</v>
      </c>
      <c r="C47" s="39" t="s">
        <v>17</v>
      </c>
      <c r="D47" s="16">
        <v>36139913.405</v>
      </c>
      <c r="E47" s="16">
        <v>7951954.218</v>
      </c>
      <c r="F47" s="16">
        <v>403214.958</v>
      </c>
      <c r="G47" s="16">
        <v>9983204.113</v>
      </c>
      <c r="H47" s="16">
        <v>12240566.369</v>
      </c>
      <c r="I47" s="17">
        <f t="shared" si="6"/>
        <v>66718853.063</v>
      </c>
      <c r="J47" s="18">
        <v>390454.796</v>
      </c>
      <c r="K47" s="16">
        <v>0</v>
      </c>
      <c r="L47" s="16">
        <f t="shared" si="2"/>
        <v>390454.796</v>
      </c>
      <c r="M47" s="16">
        <v>0</v>
      </c>
      <c r="N47" s="16">
        <v>0</v>
      </c>
      <c r="O47" s="16">
        <v>0</v>
      </c>
      <c r="P47" s="19">
        <f t="shared" si="7"/>
        <v>67109307.859</v>
      </c>
      <c r="R47" s="32"/>
    </row>
    <row r="48" spans="1:18" ht="12" customHeight="1">
      <c r="A48" s="11"/>
      <c r="B48" s="35"/>
      <c r="C48" s="39" t="s">
        <v>57</v>
      </c>
      <c r="D48" s="16">
        <v>1020657.034</v>
      </c>
      <c r="E48" s="16">
        <v>667002.182</v>
      </c>
      <c r="F48" s="16">
        <v>93056.779</v>
      </c>
      <c r="G48" s="16">
        <v>3819066.335</v>
      </c>
      <c r="H48" s="16">
        <v>767886.253</v>
      </c>
      <c r="I48" s="17">
        <f>SUM(D48:H48)</f>
        <v>6367668.583000001</v>
      </c>
      <c r="J48" s="18">
        <v>240639.454</v>
      </c>
      <c r="K48" s="16">
        <v>41731.405</v>
      </c>
      <c r="L48" s="16">
        <f>SUM(J48:K48)</f>
        <v>282370.859</v>
      </c>
      <c r="M48" s="16">
        <v>25025.208</v>
      </c>
      <c r="N48" s="16">
        <v>0</v>
      </c>
      <c r="O48" s="16">
        <v>0</v>
      </c>
      <c r="P48" s="19">
        <f t="shared" si="7"/>
        <v>6675064.65</v>
      </c>
      <c r="R48" s="32"/>
    </row>
    <row r="49" spans="1:18" ht="12" customHeight="1">
      <c r="A49" s="11"/>
      <c r="B49" s="35"/>
      <c r="C49" s="39" t="s">
        <v>58</v>
      </c>
      <c r="D49" s="16">
        <v>1005962.88</v>
      </c>
      <c r="E49" s="16">
        <v>189870.411</v>
      </c>
      <c r="F49" s="16">
        <v>89910.086</v>
      </c>
      <c r="G49" s="16">
        <v>2216958.895</v>
      </c>
      <c r="H49" s="16">
        <v>1963894.942</v>
      </c>
      <c r="I49" s="17">
        <f>SUM(D49:H49)</f>
        <v>5466597.214</v>
      </c>
      <c r="J49" s="18">
        <v>191300.786</v>
      </c>
      <c r="K49" s="16">
        <v>410248.158</v>
      </c>
      <c r="L49" s="16">
        <f>SUM(J49:K49)</f>
        <v>601548.944</v>
      </c>
      <c r="M49" s="16">
        <v>3108.969</v>
      </c>
      <c r="N49" s="16">
        <v>181654.243</v>
      </c>
      <c r="O49" s="16">
        <v>0</v>
      </c>
      <c r="P49" s="19">
        <f t="shared" si="7"/>
        <v>6252909.369999999</v>
      </c>
      <c r="R49" s="32"/>
    </row>
    <row r="50" spans="1:18" ht="12" customHeight="1">
      <c r="A50" s="11"/>
      <c r="B50" s="35"/>
      <c r="C50" s="39" t="s">
        <v>59</v>
      </c>
      <c r="D50" s="16">
        <v>549705.078</v>
      </c>
      <c r="E50" s="16">
        <v>153887.194</v>
      </c>
      <c r="F50" s="16">
        <v>87167.276</v>
      </c>
      <c r="G50" s="16">
        <v>483488.226</v>
      </c>
      <c r="H50" s="16">
        <v>1021596.785</v>
      </c>
      <c r="I50" s="17">
        <f>SUM(D50:H50)</f>
        <v>2295844.559</v>
      </c>
      <c r="J50" s="18">
        <v>1195464.995</v>
      </c>
      <c r="K50" s="16">
        <v>27059.431</v>
      </c>
      <c r="L50" s="16">
        <f>SUM(J50:K50)</f>
        <v>1222524.4260000002</v>
      </c>
      <c r="M50" s="16">
        <v>0</v>
      </c>
      <c r="N50" s="16">
        <v>97199.525</v>
      </c>
      <c r="O50" s="16">
        <v>746507.398</v>
      </c>
      <c r="P50" s="19">
        <f t="shared" si="7"/>
        <v>4362075.908</v>
      </c>
      <c r="R50" s="32"/>
    </row>
    <row r="51" spans="1:18" ht="12" customHeight="1">
      <c r="A51" s="11"/>
      <c r="B51" s="35"/>
      <c r="C51" s="39" t="s">
        <v>60</v>
      </c>
      <c r="D51" s="16">
        <v>102693.513</v>
      </c>
      <c r="E51" s="16">
        <v>218531.854</v>
      </c>
      <c r="F51" s="16">
        <v>19898.072</v>
      </c>
      <c r="G51" s="16">
        <v>162988.068</v>
      </c>
      <c r="H51" s="16">
        <v>192381.866</v>
      </c>
      <c r="I51" s="17">
        <f t="shared" si="6"/>
        <v>696493.373</v>
      </c>
      <c r="J51" s="18">
        <v>269866.7</v>
      </c>
      <c r="K51" s="16">
        <v>0</v>
      </c>
      <c r="L51" s="16">
        <f t="shared" si="2"/>
        <v>269866.7</v>
      </c>
      <c r="M51" s="16">
        <v>4539.773</v>
      </c>
      <c r="N51" s="16">
        <v>0</v>
      </c>
      <c r="O51" s="16">
        <v>0</v>
      </c>
      <c r="P51" s="19">
        <f t="shared" si="7"/>
        <v>970899.8460000001</v>
      </c>
      <c r="R51" s="32"/>
    </row>
    <row r="52" spans="1:18" ht="12" customHeight="1">
      <c r="A52" s="11"/>
      <c r="B52" s="35" t="s">
        <v>61</v>
      </c>
      <c r="C52" s="39" t="s">
        <v>62</v>
      </c>
      <c r="D52" s="16">
        <v>935603.753</v>
      </c>
      <c r="E52" s="16">
        <v>423513.129</v>
      </c>
      <c r="F52" s="16">
        <v>8667.482</v>
      </c>
      <c r="G52" s="16">
        <v>1775824.05</v>
      </c>
      <c r="H52" s="16">
        <v>637491.648</v>
      </c>
      <c r="I52" s="17">
        <f t="shared" si="6"/>
        <v>3781100.062</v>
      </c>
      <c r="J52" s="18">
        <v>124518.522</v>
      </c>
      <c r="K52" s="16">
        <v>24274.927</v>
      </c>
      <c r="L52" s="16">
        <f t="shared" si="2"/>
        <v>148793.449</v>
      </c>
      <c r="M52" s="16">
        <v>156636.466</v>
      </c>
      <c r="N52" s="16">
        <v>0</v>
      </c>
      <c r="O52" s="16">
        <v>0</v>
      </c>
      <c r="P52" s="19">
        <f t="shared" si="7"/>
        <v>4086529.977</v>
      </c>
      <c r="R52" s="32"/>
    </row>
    <row r="53" spans="1:18" ht="12" customHeight="1">
      <c r="A53" s="11"/>
      <c r="B53" s="35"/>
      <c r="C53" s="39" t="s">
        <v>89</v>
      </c>
      <c r="D53" s="16">
        <v>173956.283</v>
      </c>
      <c r="E53" s="16">
        <v>87618.89</v>
      </c>
      <c r="F53" s="16">
        <v>105174.143</v>
      </c>
      <c r="G53" s="16">
        <v>1143678.26</v>
      </c>
      <c r="H53" s="16">
        <v>781501.321</v>
      </c>
      <c r="I53" s="17">
        <f t="shared" si="6"/>
        <v>2291928.897</v>
      </c>
      <c r="J53" s="18">
        <v>1649592.91</v>
      </c>
      <c r="K53" s="16">
        <v>75179.076</v>
      </c>
      <c r="L53" s="16">
        <f t="shared" si="2"/>
        <v>1724771.986</v>
      </c>
      <c r="M53" s="16">
        <v>2445.653</v>
      </c>
      <c r="N53" s="16">
        <v>97329.683</v>
      </c>
      <c r="O53" s="16">
        <v>0</v>
      </c>
      <c r="P53" s="19">
        <f t="shared" si="7"/>
        <v>4116476.219</v>
      </c>
      <c r="R53" s="32"/>
    </row>
    <row r="54" spans="1:18" ht="12" customHeight="1">
      <c r="A54" s="11"/>
      <c r="B54" s="35"/>
      <c r="C54" s="40" t="s">
        <v>18</v>
      </c>
      <c r="D54" s="16">
        <v>4646701.388</v>
      </c>
      <c r="E54" s="16">
        <v>1803679.773</v>
      </c>
      <c r="F54" s="16">
        <v>161069.607</v>
      </c>
      <c r="G54" s="16">
        <v>3992001.09</v>
      </c>
      <c r="H54" s="16">
        <v>3203690.678</v>
      </c>
      <c r="I54" s="17">
        <f t="shared" si="6"/>
        <v>13807142.535999998</v>
      </c>
      <c r="J54" s="18">
        <v>5616303.023</v>
      </c>
      <c r="K54" s="16">
        <v>252874.76</v>
      </c>
      <c r="L54" s="16">
        <f t="shared" si="2"/>
        <v>5869177.783</v>
      </c>
      <c r="M54" s="16">
        <v>4486606.528</v>
      </c>
      <c r="N54" s="16">
        <v>95998.624</v>
      </c>
      <c r="O54" s="16">
        <v>0</v>
      </c>
      <c r="P54" s="19">
        <f t="shared" si="7"/>
        <v>24258925.471</v>
      </c>
      <c r="R54" s="32"/>
    </row>
    <row r="55" spans="1:18" ht="12" customHeight="1">
      <c r="A55" s="11"/>
      <c r="B55" s="37"/>
      <c r="C55" s="43" t="s">
        <v>49</v>
      </c>
      <c r="D55" s="24">
        <f>SUM(D39:D54)</f>
        <v>132095959.667</v>
      </c>
      <c r="E55" s="24">
        <f aca="true" t="shared" si="8" ref="E55:J55">SUM(E39:E54)</f>
        <v>70300016.009</v>
      </c>
      <c r="F55" s="24">
        <f t="shared" si="8"/>
        <v>19092839.455000002</v>
      </c>
      <c r="G55" s="24">
        <f t="shared" si="8"/>
        <v>134315458.594</v>
      </c>
      <c r="H55" s="24">
        <f t="shared" si="8"/>
        <v>68811137.22500001</v>
      </c>
      <c r="I55" s="25">
        <f t="shared" si="8"/>
        <v>424615410.9500001</v>
      </c>
      <c r="J55" s="26">
        <f t="shared" si="8"/>
        <v>23499095.085</v>
      </c>
      <c r="K55" s="24">
        <f>SUM(K39:K54)</f>
        <v>5373767.589</v>
      </c>
      <c r="L55" s="24">
        <f t="shared" si="2"/>
        <v>28872862.674000002</v>
      </c>
      <c r="M55" s="24">
        <f>SUM(M39:M54)</f>
        <v>6149850.438</v>
      </c>
      <c r="N55" s="24">
        <f>SUM(N39:N54)</f>
        <v>1349300.896</v>
      </c>
      <c r="O55" s="24">
        <f>SUM(O39:O54)</f>
        <v>746507.398</v>
      </c>
      <c r="P55" s="27">
        <f t="shared" si="7"/>
        <v>461733932.3560002</v>
      </c>
      <c r="R55" s="32"/>
    </row>
    <row r="56" spans="1:18" ht="12" customHeight="1">
      <c r="A56" s="11"/>
      <c r="B56" s="35"/>
      <c r="C56" s="36" t="s">
        <v>63</v>
      </c>
      <c r="D56" s="16">
        <v>34123295.74</v>
      </c>
      <c r="E56" s="16">
        <v>30893511.02</v>
      </c>
      <c r="F56" s="16">
        <v>18857419.221</v>
      </c>
      <c r="G56" s="16">
        <v>18864063.494</v>
      </c>
      <c r="H56" s="16">
        <v>21723901.639</v>
      </c>
      <c r="I56" s="17">
        <f aca="true" t="shared" si="9" ref="I56:I62">SUM(D56:H56)</f>
        <v>124462191.11400001</v>
      </c>
      <c r="J56" s="18">
        <v>10333074.072</v>
      </c>
      <c r="K56" s="16">
        <v>3529953.402</v>
      </c>
      <c r="L56" s="16">
        <f t="shared" si="2"/>
        <v>13863027.474</v>
      </c>
      <c r="M56" s="16">
        <v>1060568.363</v>
      </c>
      <c r="N56" s="16">
        <v>204093.958</v>
      </c>
      <c r="O56" s="16">
        <v>0</v>
      </c>
      <c r="P56" s="19">
        <f t="shared" si="7"/>
        <v>139589880.909</v>
      </c>
      <c r="R56" s="32"/>
    </row>
    <row r="57" spans="1:18" ht="12" customHeight="1">
      <c r="A57" s="11"/>
      <c r="B57" s="35" t="s">
        <v>64</v>
      </c>
      <c r="C57" s="36" t="s">
        <v>65</v>
      </c>
      <c r="D57" s="16">
        <v>7602030.616</v>
      </c>
      <c r="E57" s="16">
        <v>8570751.703</v>
      </c>
      <c r="F57" s="16">
        <v>1677173.474</v>
      </c>
      <c r="G57" s="16">
        <v>10907181.82</v>
      </c>
      <c r="H57" s="16">
        <v>205560.544</v>
      </c>
      <c r="I57" s="17">
        <f t="shared" si="9"/>
        <v>28962698.157</v>
      </c>
      <c r="J57" s="18">
        <v>301858.019</v>
      </c>
      <c r="K57" s="16">
        <v>0</v>
      </c>
      <c r="L57" s="16">
        <f t="shared" si="2"/>
        <v>301858.019</v>
      </c>
      <c r="M57" s="16">
        <v>0</v>
      </c>
      <c r="N57" s="16">
        <v>0</v>
      </c>
      <c r="O57" s="16">
        <v>0</v>
      </c>
      <c r="P57" s="19">
        <f t="shared" si="7"/>
        <v>29264556.176000003</v>
      </c>
      <c r="R57" s="32"/>
    </row>
    <row r="58" spans="1:18" ht="12" customHeight="1">
      <c r="A58" s="11"/>
      <c r="B58" s="35"/>
      <c r="C58" s="36" t="s">
        <v>66</v>
      </c>
      <c r="D58" s="16">
        <v>6599886.359</v>
      </c>
      <c r="E58" s="16">
        <v>7196552.301</v>
      </c>
      <c r="F58" s="16">
        <v>7495336.247</v>
      </c>
      <c r="G58" s="16">
        <v>7849612.976</v>
      </c>
      <c r="H58" s="16">
        <v>260014.362</v>
      </c>
      <c r="I58" s="17">
        <f t="shared" si="9"/>
        <v>29401402.245</v>
      </c>
      <c r="J58" s="18">
        <v>12112.315</v>
      </c>
      <c r="K58" s="16">
        <v>0</v>
      </c>
      <c r="L58" s="16">
        <f t="shared" si="2"/>
        <v>12112.315</v>
      </c>
      <c r="M58" s="16">
        <v>0</v>
      </c>
      <c r="N58" s="16">
        <v>0</v>
      </c>
      <c r="O58" s="16">
        <v>0</v>
      </c>
      <c r="P58" s="19">
        <f t="shared" si="7"/>
        <v>29413514.560000002</v>
      </c>
      <c r="R58" s="32"/>
    </row>
    <row r="59" spans="1:18" ht="12" customHeight="1">
      <c r="A59" s="11"/>
      <c r="B59" s="35" t="s">
        <v>67</v>
      </c>
      <c r="C59" s="36" t="s">
        <v>68</v>
      </c>
      <c r="D59" s="16">
        <v>1097097.11</v>
      </c>
      <c r="E59" s="16">
        <v>298897.29</v>
      </c>
      <c r="F59" s="16">
        <v>418486.617</v>
      </c>
      <c r="G59" s="16">
        <v>212804.336</v>
      </c>
      <c r="H59" s="16">
        <v>460539.78</v>
      </c>
      <c r="I59" s="17">
        <f t="shared" si="9"/>
        <v>2487825.1330000004</v>
      </c>
      <c r="J59" s="18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9">
        <f t="shared" si="7"/>
        <v>2487825.1330000004</v>
      </c>
      <c r="R59" s="32"/>
    </row>
    <row r="60" spans="1:18" ht="12" customHeight="1">
      <c r="A60" s="11"/>
      <c r="B60" s="35"/>
      <c r="C60" s="36" t="s">
        <v>69</v>
      </c>
      <c r="D60" s="16">
        <v>902425.096</v>
      </c>
      <c r="E60" s="16">
        <v>2006937.7</v>
      </c>
      <c r="F60" s="16">
        <v>476630.842</v>
      </c>
      <c r="G60" s="16">
        <v>1030075.848</v>
      </c>
      <c r="H60" s="16">
        <v>1872900.909</v>
      </c>
      <c r="I60" s="17">
        <f t="shared" si="9"/>
        <v>6288970.3950000005</v>
      </c>
      <c r="J60" s="18">
        <v>549654.567</v>
      </c>
      <c r="K60" s="16">
        <v>0</v>
      </c>
      <c r="L60" s="16">
        <f t="shared" si="2"/>
        <v>549654.567</v>
      </c>
      <c r="M60" s="16">
        <v>0</v>
      </c>
      <c r="N60" s="16">
        <v>0</v>
      </c>
      <c r="O60" s="16">
        <v>0</v>
      </c>
      <c r="P60" s="19">
        <f t="shared" si="7"/>
        <v>6838624.962</v>
      </c>
      <c r="R60" s="32"/>
    </row>
    <row r="61" spans="1:18" ht="12" customHeight="1">
      <c r="A61" s="11"/>
      <c r="B61" s="35" t="s">
        <v>52</v>
      </c>
      <c r="C61" s="36" t="s">
        <v>70</v>
      </c>
      <c r="D61" s="16">
        <v>318967.707</v>
      </c>
      <c r="E61" s="16">
        <v>0</v>
      </c>
      <c r="F61" s="16">
        <v>38631</v>
      </c>
      <c r="G61" s="16">
        <v>0</v>
      </c>
      <c r="H61" s="16">
        <v>0</v>
      </c>
      <c r="I61" s="17">
        <f t="shared" si="9"/>
        <v>357598.707</v>
      </c>
      <c r="J61" s="18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9">
        <f t="shared" si="7"/>
        <v>357598.707</v>
      </c>
      <c r="R61" s="32"/>
    </row>
    <row r="62" spans="1:18" ht="12" customHeight="1">
      <c r="A62" s="11"/>
      <c r="B62" s="35"/>
      <c r="C62" s="44" t="s">
        <v>71</v>
      </c>
      <c r="D62" s="16">
        <v>3045384.193</v>
      </c>
      <c r="E62" s="16">
        <v>3331431.775</v>
      </c>
      <c r="F62" s="16">
        <v>3261982.258</v>
      </c>
      <c r="G62" s="16">
        <v>4325066.119</v>
      </c>
      <c r="H62" s="16">
        <v>3552075.069</v>
      </c>
      <c r="I62" s="17">
        <f t="shared" si="9"/>
        <v>17515939.413999997</v>
      </c>
      <c r="J62" s="18">
        <v>1541675.144</v>
      </c>
      <c r="K62" s="16">
        <v>252223.376</v>
      </c>
      <c r="L62" s="16">
        <f t="shared" si="2"/>
        <v>1793898.52</v>
      </c>
      <c r="M62" s="16">
        <v>0</v>
      </c>
      <c r="N62" s="16">
        <v>0</v>
      </c>
      <c r="O62" s="16">
        <v>0</v>
      </c>
      <c r="P62" s="19">
        <f t="shared" si="7"/>
        <v>19309837.933999997</v>
      </c>
      <c r="R62" s="32"/>
    </row>
    <row r="63" spans="1:18" ht="12" customHeight="1">
      <c r="A63" s="11"/>
      <c r="B63" s="37"/>
      <c r="C63" s="43" t="s">
        <v>49</v>
      </c>
      <c r="D63" s="24">
        <f>SUM(D56:D62)</f>
        <v>53689086.82100001</v>
      </c>
      <c r="E63" s="24">
        <f aca="true" t="shared" si="10" ref="E63:J63">SUM(E56:E62)</f>
        <v>52298081.789</v>
      </c>
      <c r="F63" s="24">
        <f t="shared" si="10"/>
        <v>32225659.659</v>
      </c>
      <c r="G63" s="24">
        <f t="shared" si="10"/>
        <v>43188804.593</v>
      </c>
      <c r="H63" s="24">
        <f t="shared" si="10"/>
        <v>28074992.302999996</v>
      </c>
      <c r="I63" s="25">
        <f>SUM(I56:I62)</f>
        <v>209476625.165</v>
      </c>
      <c r="J63" s="26">
        <f t="shared" si="10"/>
        <v>12738374.116999999</v>
      </c>
      <c r="K63" s="24">
        <f>SUM(K56:K62)</f>
        <v>3782176.778</v>
      </c>
      <c r="L63" s="24">
        <f t="shared" si="2"/>
        <v>16520550.895</v>
      </c>
      <c r="M63" s="24">
        <f>SUM(M56:M62)</f>
        <v>1060568.363</v>
      </c>
      <c r="N63" s="24">
        <f>SUM(N56:N62)</f>
        <v>204093.958</v>
      </c>
      <c r="O63" s="24">
        <f>SUM(O56:O62)</f>
        <v>0</v>
      </c>
      <c r="P63" s="27">
        <f t="shared" si="7"/>
        <v>227261838.381</v>
      </c>
      <c r="R63" s="32"/>
    </row>
    <row r="64" spans="1:18" ht="12" customHeight="1">
      <c r="A64" s="11"/>
      <c r="B64" s="49" t="s">
        <v>72</v>
      </c>
      <c r="C64" s="50"/>
      <c r="D64" s="28">
        <f>SUM(D63,D55,D38,D13)</f>
        <v>365980494.59099996</v>
      </c>
      <c r="E64" s="28">
        <f aca="true" t="shared" si="11" ref="E64:J64">SUM(E63,E55,E38,E13)</f>
        <v>366699546.406</v>
      </c>
      <c r="F64" s="28">
        <f t="shared" si="11"/>
        <v>304617384.71999997</v>
      </c>
      <c r="G64" s="28">
        <f t="shared" si="11"/>
        <v>334747909.164</v>
      </c>
      <c r="H64" s="28">
        <f t="shared" si="11"/>
        <v>281567264.91899997</v>
      </c>
      <c r="I64" s="29">
        <f>SUM(I63,I55,I38,I13)</f>
        <v>1653612599.8</v>
      </c>
      <c r="J64" s="30">
        <f t="shared" si="11"/>
        <v>265983952.328</v>
      </c>
      <c r="K64" s="28">
        <f>SUM(K63,K55,K38,K13)</f>
        <v>106775455.42300002</v>
      </c>
      <c r="L64" s="28">
        <f t="shared" si="2"/>
        <v>372759407.75100005</v>
      </c>
      <c r="M64" s="28">
        <f>SUM(M63,M55,M38,M13)</f>
        <v>324220572.357</v>
      </c>
      <c r="N64" s="28">
        <f>SUM(N63,N55,N38,N13)</f>
        <v>99834859.20399997</v>
      </c>
      <c r="O64" s="28">
        <f>SUM(O63,O55,O38,O13)</f>
        <v>139684006.874</v>
      </c>
      <c r="P64" s="31">
        <f t="shared" si="7"/>
        <v>2590111445.986</v>
      </c>
      <c r="R64" s="32"/>
    </row>
    <row r="65" spans="4:16" ht="12" customHeight="1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</sheetData>
  <mergeCells count="2">
    <mergeCell ref="P5:P6"/>
    <mergeCell ref="B64:C64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