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2085" windowWidth="14940" windowHeight="8550" activeTab="0"/>
  </bookViews>
  <sheets>
    <sheet name="Sheet1" sheetId="1" r:id="rId1"/>
  </sheets>
  <definedNames>
    <definedName name="_xlnm.Print_Area" localSheetId="0">'Sheet1'!$B$2:$P$65</definedName>
  </definedNames>
  <calcPr fullCalcOnLoad="1"/>
</workbook>
</file>

<file path=xl/sharedStrings.xml><?xml version="1.0" encoding="utf-8"?>
<sst xmlns="http://schemas.openxmlformats.org/spreadsheetml/2006/main" count="97" uniqueCount="92">
  <si>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</si>
  <si>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</si>
  <si>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</si>
  <si>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</si>
  <si>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</si>
  <si>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</si>
  <si>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</si>
  <si>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</si>
  <si>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</si>
  <si>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</si>
  <si>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</si>
  <si>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</si>
  <si>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</si>
  <si>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</si>
  <si>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</si>
  <si>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</si>
  <si>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</si>
  <si>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</si>
  <si>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</si>
  <si>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</si>
  <si>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（年間調査　単位：トン）</t>
  </si>
  <si>
    <t>　１人～</t>
  </si>
  <si>
    <t>９人　</t>
  </si>
  <si>
    <t>　10人～</t>
  </si>
  <si>
    <t>19人　</t>
  </si>
  <si>
    <t>　20人～</t>
  </si>
  <si>
    <t>29人　</t>
  </si>
  <si>
    <t>　30人～</t>
  </si>
  <si>
    <t>49人　</t>
  </si>
  <si>
    <t>　50人～</t>
  </si>
  <si>
    <t>99人　</t>
  </si>
  <si>
    <t>　100人～</t>
  </si>
  <si>
    <t>199人　</t>
  </si>
  <si>
    <t>　200人～</t>
  </si>
  <si>
    <t>299人　</t>
  </si>
  <si>
    <t>　100人～</t>
  </si>
  <si>
    <t>　300人～</t>
  </si>
  <si>
    <t>499人　</t>
  </si>
  <si>
    <t>　500人～</t>
  </si>
  <si>
    <t>999人　</t>
  </si>
  <si>
    <t>　1,000人～</t>
  </si>
  <si>
    <t>合　　　　計</t>
  </si>
  <si>
    <t xml:space="preserve">従業者規模階層 </t>
  </si>
  <si>
    <t>鉱</t>
  </si>
  <si>
    <t xml:space="preserve">石炭・亜炭   </t>
  </si>
  <si>
    <t>窯業原料用鉱物</t>
  </si>
  <si>
    <t>業</t>
  </si>
  <si>
    <t>その他の鉱業</t>
  </si>
  <si>
    <t>計</t>
  </si>
  <si>
    <t>製</t>
  </si>
  <si>
    <t>造</t>
  </si>
  <si>
    <t>業</t>
  </si>
  <si>
    <t>衣服･身の回り品</t>
  </si>
  <si>
    <t>卸</t>
  </si>
  <si>
    <t>農畜産物・水産物</t>
  </si>
  <si>
    <t>売</t>
  </si>
  <si>
    <t>一般機械器具</t>
  </si>
  <si>
    <t>自動車</t>
  </si>
  <si>
    <t>電気機械器具</t>
  </si>
  <si>
    <t>その他の機械器具</t>
  </si>
  <si>
    <t>業</t>
  </si>
  <si>
    <t>家具・建具･じゅう器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</si>
  <si>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</si>
  <si>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</si>
  <si>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</si>
  <si>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</si>
  <si>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</si>
  <si>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</si>
  <si>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</si>
  <si>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</si>
  <si>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</si>
  <si>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</si>
  <si>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表Ⅱ－１－７　産業業種・従業者規模階層別年間入荷量　－重量－</t>
  </si>
  <si>
    <t>99人計　</t>
  </si>
  <si>
    <t>299人計　</t>
  </si>
  <si>
    <t xml:space="preserve"> 産業業種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</si>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</sst>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_);\-#,##0_)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17" applyNumberFormat="1" applyFont="1" applyFill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199" fontId="3" fillId="0" borderId="9" xfId="0" applyNumberFormat="1" applyFont="1" applyBorder="1" applyAlignment="1">
      <alignment vertical="center"/>
    </xf>
    <xf numFmtId="199" fontId="3" fillId="0" borderId="0" xfId="0" applyNumberFormat="1" applyFont="1" applyBorder="1" applyAlignment="1">
      <alignment vertical="center"/>
    </xf>
    <xf numFmtId="199" fontId="3" fillId="0" borderId="10" xfId="0" applyNumberFormat="1" applyFont="1" applyBorder="1" applyAlignment="1">
      <alignment vertical="center"/>
    </xf>
    <xf numFmtId="199" fontId="3" fillId="0" borderId="11" xfId="0" applyNumberFormat="1" applyFont="1" applyBorder="1" applyAlignment="1">
      <alignment vertical="center"/>
    </xf>
    <xf numFmtId="199" fontId="3" fillId="0" borderId="6" xfId="0" applyNumberFormat="1" applyFont="1" applyBorder="1" applyAlignment="1">
      <alignment vertical="center"/>
    </xf>
    <xf numFmtId="199" fontId="3" fillId="0" borderId="5" xfId="0" applyNumberFormat="1" applyFont="1" applyBorder="1" applyAlignment="1">
      <alignment vertical="center"/>
    </xf>
    <xf numFmtId="199" fontId="3" fillId="0" borderId="8" xfId="0" applyNumberFormat="1" applyFont="1" applyBorder="1" applyAlignment="1">
      <alignment vertical="center"/>
    </xf>
    <xf numFmtId="199" fontId="3" fillId="0" borderId="12" xfId="0" applyNumberFormat="1" applyFont="1" applyBorder="1" applyAlignment="1">
      <alignment vertical="center"/>
    </xf>
    <xf numFmtId="199" fontId="3" fillId="0" borderId="13" xfId="0" applyNumberFormat="1" applyFont="1" applyBorder="1" applyAlignment="1">
      <alignment vertical="center"/>
    </xf>
    <xf numFmtId="199" fontId="3" fillId="0" borderId="14" xfId="0" applyNumberFormat="1" applyFont="1" applyBorder="1" applyAlignment="1">
      <alignment vertical="center"/>
    </xf>
    <xf numFmtId="199" fontId="3" fillId="0" borderId="15" xfId="0" applyNumberFormat="1" applyFont="1" applyBorder="1" applyAlignment="1">
      <alignment vertical="center"/>
    </xf>
    <xf numFmtId="199" fontId="3" fillId="0" borderId="16" xfId="0" applyNumberFormat="1" applyFont="1" applyBorder="1" applyAlignment="1">
      <alignment vertical="center"/>
    </xf>
    <xf numFmtId="199" fontId="3" fillId="0" borderId="17" xfId="0" applyNumberFormat="1" applyFont="1" applyBorder="1" applyAlignment="1">
      <alignment vertical="center"/>
    </xf>
    <xf numFmtId="199" fontId="3" fillId="0" borderId="18" xfId="0" applyNumberFormat="1" applyFont="1" applyBorder="1" applyAlignment="1">
      <alignment vertical="center"/>
    </xf>
    <xf numFmtId="199" fontId="3" fillId="0" borderId="19" xfId="0" applyNumberFormat="1" applyFont="1" applyBorder="1" applyAlignment="1">
      <alignment vertical="center"/>
    </xf>
    <xf numFmtId="199" fontId="3" fillId="0" borderId="20" xfId="0" applyNumberFormat="1" applyFont="1" applyBorder="1" applyAlignment="1">
      <alignment vertical="center"/>
    </xf>
    <xf numFmtId="199" fontId="3" fillId="0" borderId="0" xfId="0" applyNumberFormat="1" applyFont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2.625" style="1" customWidth="1"/>
    <col min="4" max="16" width="12.50390625" style="1" customWidth="1"/>
    <col min="17" max="17" width="9.00390625" style="1" customWidth="1"/>
    <col min="18" max="18" width="11.00390625" style="1" bestFit="1" customWidth="1"/>
    <col min="19" max="16384" width="9.00390625" style="1" customWidth="1"/>
  </cols>
  <sheetData>
    <row r="1" spans="2:7" s="11" customFormat="1" ht="12">
      <c r="B1" s="12"/>
      <c r="D1" s="13"/>
      <c r="G1" s="13"/>
    </row>
    <row r="2" spans="2:16" s="45" customFormat="1" ht="13.5">
      <c r="B2" s="46" t="s">
        <v>72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2" customHeight="1"/>
    <row r="4" spans="9:16" ht="12" customHeight="1">
      <c r="I4" s="2"/>
      <c r="J4" s="10"/>
      <c r="P4" s="10" t="s">
        <v>20</v>
      </c>
    </row>
    <row r="5" spans="2:16" ht="13.5" customHeight="1">
      <c r="B5" s="3"/>
      <c r="C5" s="4" t="s">
        <v>42</v>
      </c>
      <c r="D5" s="5" t="s">
        <v>21</v>
      </c>
      <c r="E5" s="5" t="s">
        <v>23</v>
      </c>
      <c r="F5" s="5" t="s">
        <v>25</v>
      </c>
      <c r="G5" s="5" t="s">
        <v>27</v>
      </c>
      <c r="H5" s="5" t="s">
        <v>29</v>
      </c>
      <c r="I5" s="5" t="s">
        <v>21</v>
      </c>
      <c r="J5" s="14" t="s">
        <v>31</v>
      </c>
      <c r="K5" s="5" t="s">
        <v>33</v>
      </c>
      <c r="L5" s="5" t="s">
        <v>35</v>
      </c>
      <c r="M5" s="5" t="s">
        <v>36</v>
      </c>
      <c r="N5" s="5" t="s">
        <v>38</v>
      </c>
      <c r="O5" s="9" t="s">
        <v>40</v>
      </c>
      <c r="P5" s="47" t="s">
        <v>41</v>
      </c>
    </row>
    <row r="6" spans="2:16" ht="13.5" customHeight="1">
      <c r="B6" s="6" t="s">
        <v>75</v>
      </c>
      <c r="C6" s="7"/>
      <c r="D6" s="8" t="s">
        <v>22</v>
      </c>
      <c r="E6" s="8" t="s">
        <v>24</v>
      </c>
      <c r="F6" s="8" t="s">
        <v>26</v>
      </c>
      <c r="G6" s="8" t="s">
        <v>28</v>
      </c>
      <c r="H6" s="8" t="s">
        <v>30</v>
      </c>
      <c r="I6" s="8" t="s">
        <v>73</v>
      </c>
      <c r="J6" s="15" t="s">
        <v>32</v>
      </c>
      <c r="K6" s="8" t="s">
        <v>34</v>
      </c>
      <c r="L6" s="8" t="s">
        <v>74</v>
      </c>
      <c r="M6" s="8" t="s">
        <v>37</v>
      </c>
      <c r="N6" s="8" t="s">
        <v>39</v>
      </c>
      <c r="O6" s="8"/>
      <c r="P6" s="48"/>
    </row>
    <row r="7" spans="1:18" ht="12" customHeight="1">
      <c r="A7" s="11"/>
      <c r="B7" s="33"/>
      <c r="C7" s="34" t="s">
        <v>0</v>
      </c>
      <c r="D7" s="16">
        <v>36.15</v>
      </c>
      <c r="E7" s="16">
        <v>1087</v>
      </c>
      <c r="F7" s="16">
        <v>0</v>
      </c>
      <c r="G7" s="16">
        <v>0</v>
      </c>
      <c r="H7" s="16">
        <v>252</v>
      </c>
      <c r="I7" s="17">
        <f aca="true" t="shared" si="0" ref="I7:I12">SUM(D7:H7)</f>
        <v>1375.15</v>
      </c>
      <c r="J7" s="18">
        <v>0</v>
      </c>
      <c r="K7" s="16">
        <v>0</v>
      </c>
      <c r="L7" s="16">
        <f>SUM(J7:K7)</f>
        <v>0</v>
      </c>
      <c r="M7" s="16">
        <v>0</v>
      </c>
      <c r="N7" s="16">
        <v>0</v>
      </c>
      <c r="O7" s="16">
        <v>0</v>
      </c>
      <c r="P7" s="19">
        <f aca="true" t="shared" si="1" ref="P7:P38">SUM(I7,L7:O7)</f>
        <v>1375.15</v>
      </c>
      <c r="R7" s="32"/>
    </row>
    <row r="8" spans="1:18" ht="12" customHeight="1">
      <c r="A8" s="11"/>
      <c r="B8" s="35" t="s">
        <v>43</v>
      </c>
      <c r="C8" s="36" t="s">
        <v>44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7">
        <f t="shared" si="0"/>
        <v>0</v>
      </c>
      <c r="J8" s="18">
        <v>0</v>
      </c>
      <c r="K8" s="16">
        <v>0</v>
      </c>
      <c r="L8" s="16">
        <f>SUM(J8:K8)</f>
        <v>0</v>
      </c>
      <c r="M8" s="16">
        <v>0</v>
      </c>
      <c r="N8" s="16">
        <v>0</v>
      </c>
      <c r="O8" s="16">
        <v>0</v>
      </c>
      <c r="P8" s="19">
        <f t="shared" si="1"/>
        <v>0</v>
      </c>
      <c r="R8" s="32"/>
    </row>
    <row r="9" spans="1:18" ht="12" customHeight="1">
      <c r="A9" s="11"/>
      <c r="B9" s="35"/>
      <c r="C9" s="36" t="s">
        <v>1</v>
      </c>
      <c r="D9" s="16">
        <v>13104.75</v>
      </c>
      <c r="E9" s="16">
        <v>0</v>
      </c>
      <c r="F9" s="16">
        <v>523666.618</v>
      </c>
      <c r="G9" s="16">
        <v>47</v>
      </c>
      <c r="H9" s="16">
        <v>2401.675</v>
      </c>
      <c r="I9" s="17">
        <f t="shared" si="0"/>
        <v>539220.0430000001</v>
      </c>
      <c r="J9" s="18">
        <v>0</v>
      </c>
      <c r="K9" s="16">
        <v>0</v>
      </c>
      <c r="L9" s="16">
        <f>SUM(J9:K9)</f>
        <v>0</v>
      </c>
      <c r="M9" s="16">
        <v>0</v>
      </c>
      <c r="N9" s="16">
        <v>0</v>
      </c>
      <c r="O9" s="16">
        <v>0</v>
      </c>
      <c r="P9" s="19">
        <f t="shared" si="1"/>
        <v>539220.0430000001</v>
      </c>
      <c r="R9" s="32"/>
    </row>
    <row r="10" spans="1:18" ht="12" customHeight="1">
      <c r="A10" s="11"/>
      <c r="B10" s="35"/>
      <c r="C10" s="36" t="s">
        <v>87</v>
      </c>
      <c r="D10" s="16">
        <v>8671751.302</v>
      </c>
      <c r="E10" s="16">
        <v>4375128.491</v>
      </c>
      <c r="F10" s="16">
        <v>2592138.561</v>
      </c>
      <c r="G10" s="16">
        <v>1176226.353</v>
      </c>
      <c r="H10" s="16">
        <v>11000.33</v>
      </c>
      <c r="I10" s="17">
        <f t="shared" si="0"/>
        <v>16826245.036999997</v>
      </c>
      <c r="J10" s="18">
        <v>0</v>
      </c>
      <c r="K10" s="16">
        <v>0</v>
      </c>
      <c r="L10" s="16">
        <f aca="true" t="shared" si="2" ref="L10:L64">SUM(J10:K10)</f>
        <v>0</v>
      </c>
      <c r="M10" s="16">
        <v>0</v>
      </c>
      <c r="N10" s="16">
        <v>0</v>
      </c>
      <c r="O10" s="16">
        <v>0</v>
      </c>
      <c r="P10" s="19">
        <f t="shared" si="1"/>
        <v>16826245.036999997</v>
      </c>
      <c r="R10" s="32"/>
    </row>
    <row r="11" spans="1:18" ht="12" customHeight="1">
      <c r="A11" s="11"/>
      <c r="B11" s="35"/>
      <c r="C11" s="36" t="s">
        <v>45</v>
      </c>
      <c r="D11" s="16">
        <v>883216.208</v>
      </c>
      <c r="E11" s="16">
        <v>123092.859</v>
      </c>
      <c r="F11" s="16">
        <v>1069324.899</v>
      </c>
      <c r="G11" s="16">
        <v>1090904.35</v>
      </c>
      <c r="H11" s="16">
        <v>1962051.044</v>
      </c>
      <c r="I11" s="17">
        <f t="shared" si="0"/>
        <v>5128589.36</v>
      </c>
      <c r="J11" s="18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9">
        <f t="shared" si="1"/>
        <v>5128589.36</v>
      </c>
      <c r="R11" s="32"/>
    </row>
    <row r="12" spans="1:18" ht="12" customHeight="1">
      <c r="A12" s="11"/>
      <c r="B12" s="35" t="s">
        <v>46</v>
      </c>
      <c r="C12" s="36" t="s">
        <v>47</v>
      </c>
      <c r="D12" s="20">
        <v>58566.113</v>
      </c>
      <c r="E12" s="20">
        <v>1151</v>
      </c>
      <c r="F12" s="20">
        <v>0</v>
      </c>
      <c r="G12" s="20">
        <v>18</v>
      </c>
      <c r="H12" s="20">
        <v>0</v>
      </c>
      <c r="I12" s="21">
        <f t="shared" si="0"/>
        <v>59735.113</v>
      </c>
      <c r="J12" s="22">
        <v>0</v>
      </c>
      <c r="K12" s="20">
        <v>0</v>
      </c>
      <c r="L12" s="20">
        <f t="shared" si="2"/>
        <v>0</v>
      </c>
      <c r="M12" s="20">
        <v>0</v>
      </c>
      <c r="N12" s="20">
        <v>0</v>
      </c>
      <c r="O12" s="20">
        <v>0</v>
      </c>
      <c r="P12" s="23">
        <f t="shared" si="1"/>
        <v>59735.113</v>
      </c>
      <c r="R12" s="32"/>
    </row>
    <row r="13" spans="1:18" ht="12" customHeight="1">
      <c r="A13" s="11"/>
      <c r="B13" s="37"/>
      <c r="C13" s="38" t="s">
        <v>48</v>
      </c>
      <c r="D13" s="24">
        <f>SUM(D7:D12)</f>
        <v>9626674.523</v>
      </c>
      <c r="E13" s="24">
        <f aca="true" t="shared" si="3" ref="E13:J13">SUM(E7:E12)</f>
        <v>4500459.350000001</v>
      </c>
      <c r="F13" s="24">
        <f t="shared" si="3"/>
        <v>4185130.0780000007</v>
      </c>
      <c r="G13" s="24">
        <f t="shared" si="3"/>
        <v>2267195.7029999997</v>
      </c>
      <c r="H13" s="24">
        <f t="shared" si="3"/>
        <v>1975705.0489999999</v>
      </c>
      <c r="I13" s="25">
        <f t="shared" si="3"/>
        <v>22555164.702999998</v>
      </c>
      <c r="J13" s="26">
        <f t="shared" si="3"/>
        <v>0</v>
      </c>
      <c r="K13" s="24">
        <f>SUM(K7:K12)</f>
        <v>0</v>
      </c>
      <c r="L13" s="24">
        <f t="shared" si="2"/>
        <v>0</v>
      </c>
      <c r="M13" s="24">
        <f>SUM(M7:M12)</f>
        <v>0</v>
      </c>
      <c r="N13" s="24">
        <f>SUM(N7:N12)</f>
        <v>0</v>
      </c>
      <c r="O13" s="24">
        <f>SUM(O7:O12)</f>
        <v>0</v>
      </c>
      <c r="P13" s="27">
        <f t="shared" si="1"/>
        <v>22555164.702999998</v>
      </c>
      <c r="R13" s="32"/>
    </row>
    <row r="14" spans="1:18" ht="12" customHeight="1">
      <c r="A14" s="11"/>
      <c r="B14" s="35"/>
      <c r="C14" s="39" t="s">
        <v>19</v>
      </c>
      <c r="D14" s="16">
        <v>3421789.067</v>
      </c>
      <c r="E14" s="16">
        <v>3412756.776</v>
      </c>
      <c r="F14" s="16">
        <v>7881674.719</v>
      </c>
      <c r="G14" s="16">
        <v>14183731.65</v>
      </c>
      <c r="H14" s="16">
        <v>31525362.374</v>
      </c>
      <c r="I14" s="17">
        <f aca="true" t="shared" si="4" ref="I14:I37">SUM(D14:H14)</f>
        <v>60425314.585999995</v>
      </c>
      <c r="J14" s="18">
        <v>29073606.677</v>
      </c>
      <c r="K14" s="16">
        <v>10863484.332</v>
      </c>
      <c r="L14" s="16">
        <f t="shared" si="2"/>
        <v>39937091.009</v>
      </c>
      <c r="M14" s="16">
        <v>7046024.016</v>
      </c>
      <c r="N14" s="16">
        <v>7342777.766</v>
      </c>
      <c r="O14" s="16">
        <v>648863.427</v>
      </c>
      <c r="P14" s="19">
        <f t="shared" si="1"/>
        <v>115400070.804</v>
      </c>
      <c r="R14" s="32"/>
    </row>
    <row r="15" spans="1:18" ht="12" customHeight="1">
      <c r="A15" s="11"/>
      <c r="B15" s="35"/>
      <c r="C15" s="39" t="s">
        <v>90</v>
      </c>
      <c r="D15" s="16">
        <v>3662337.408</v>
      </c>
      <c r="E15" s="16">
        <v>2680998.548</v>
      </c>
      <c r="F15" s="16">
        <v>8698292.836</v>
      </c>
      <c r="G15" s="16">
        <v>12813271.802</v>
      </c>
      <c r="H15" s="16">
        <v>8455342.282</v>
      </c>
      <c r="I15" s="17">
        <f t="shared" si="4"/>
        <v>36310242.875999995</v>
      </c>
      <c r="J15" s="18">
        <v>21963629.49</v>
      </c>
      <c r="K15" s="16">
        <v>4941261.187</v>
      </c>
      <c r="L15" s="16">
        <f t="shared" si="2"/>
        <v>26904890.676999997</v>
      </c>
      <c r="M15" s="16">
        <v>3011685.155</v>
      </c>
      <c r="N15" s="16">
        <v>897998.832</v>
      </c>
      <c r="O15" s="16">
        <v>0</v>
      </c>
      <c r="P15" s="19">
        <f t="shared" si="1"/>
        <v>67124817.53999999</v>
      </c>
      <c r="R15" s="32"/>
    </row>
    <row r="16" spans="1:18" ht="12" customHeight="1">
      <c r="A16" s="11"/>
      <c r="B16" s="35"/>
      <c r="C16" s="39" t="s">
        <v>76</v>
      </c>
      <c r="D16" s="16">
        <v>53775.309</v>
      </c>
      <c r="E16" s="16">
        <v>33726.528</v>
      </c>
      <c r="F16" s="16">
        <v>291101.547</v>
      </c>
      <c r="G16" s="16">
        <v>331744.621</v>
      </c>
      <c r="H16" s="16">
        <v>625173.106</v>
      </c>
      <c r="I16" s="17">
        <f t="shared" si="4"/>
        <v>1335521.111</v>
      </c>
      <c r="J16" s="18">
        <v>1101148.055</v>
      </c>
      <c r="K16" s="16">
        <v>490873.512</v>
      </c>
      <c r="L16" s="16">
        <f t="shared" si="2"/>
        <v>1592021.5669999998</v>
      </c>
      <c r="M16" s="16">
        <v>745128.34</v>
      </c>
      <c r="N16" s="16">
        <v>387422.705</v>
      </c>
      <c r="O16" s="16">
        <v>377856.543</v>
      </c>
      <c r="P16" s="19">
        <f t="shared" si="1"/>
        <v>4437950.266</v>
      </c>
      <c r="R16" s="32"/>
    </row>
    <row r="17" spans="1:18" ht="12" customHeight="1">
      <c r="A17" s="11"/>
      <c r="B17" s="35"/>
      <c r="C17" s="39" t="s">
        <v>2</v>
      </c>
      <c r="D17" s="16">
        <v>4679302.804</v>
      </c>
      <c r="E17" s="16">
        <v>1948120.847</v>
      </c>
      <c r="F17" s="16">
        <v>4895966.825</v>
      </c>
      <c r="G17" s="16">
        <v>3649168.273</v>
      </c>
      <c r="H17" s="16">
        <v>3995150.997</v>
      </c>
      <c r="I17" s="17">
        <f t="shared" si="4"/>
        <v>19167709.746</v>
      </c>
      <c r="J17" s="18">
        <v>4457896.089</v>
      </c>
      <c r="K17" s="16">
        <v>974500.549</v>
      </c>
      <c r="L17" s="16">
        <f t="shared" si="2"/>
        <v>5432396.637999999</v>
      </c>
      <c r="M17" s="16">
        <v>691561.106</v>
      </c>
      <c r="N17" s="16">
        <v>22796.293</v>
      </c>
      <c r="O17" s="16">
        <v>0</v>
      </c>
      <c r="P17" s="19">
        <f t="shared" si="1"/>
        <v>25314463.783</v>
      </c>
      <c r="R17" s="32"/>
    </row>
    <row r="18" spans="1:18" ht="12" customHeight="1">
      <c r="A18" s="11"/>
      <c r="B18" s="35"/>
      <c r="C18" s="39" t="s">
        <v>3</v>
      </c>
      <c r="D18" s="16">
        <v>61486.121</v>
      </c>
      <c r="E18" s="16">
        <v>285270.764</v>
      </c>
      <c r="F18" s="16">
        <v>566017.063</v>
      </c>
      <c r="G18" s="16">
        <v>573298.407</v>
      </c>
      <c r="H18" s="16">
        <v>744292.733</v>
      </c>
      <c r="I18" s="17">
        <f t="shared" si="4"/>
        <v>2230365.088</v>
      </c>
      <c r="J18" s="18">
        <v>493200.966</v>
      </c>
      <c r="K18" s="16">
        <v>292011.774</v>
      </c>
      <c r="L18" s="16">
        <f t="shared" si="2"/>
        <v>785212.74</v>
      </c>
      <c r="M18" s="16">
        <v>655049.692</v>
      </c>
      <c r="N18" s="16">
        <v>29312.467</v>
      </c>
      <c r="O18" s="16">
        <v>0</v>
      </c>
      <c r="P18" s="19">
        <f t="shared" si="1"/>
        <v>3699939.9869999997</v>
      </c>
      <c r="R18" s="32"/>
    </row>
    <row r="19" spans="1:18" ht="12" customHeight="1">
      <c r="A19" s="11"/>
      <c r="B19" s="35" t="s">
        <v>49</v>
      </c>
      <c r="C19" s="39" t="s">
        <v>77</v>
      </c>
      <c r="D19" s="16">
        <v>1476910.891</v>
      </c>
      <c r="E19" s="16">
        <v>398637.573</v>
      </c>
      <c r="F19" s="16">
        <v>2461936.062</v>
      </c>
      <c r="G19" s="16">
        <v>1910062.173</v>
      </c>
      <c r="H19" s="16">
        <v>9871091.781</v>
      </c>
      <c r="I19" s="17">
        <f t="shared" si="4"/>
        <v>16118638.48</v>
      </c>
      <c r="J19" s="18">
        <v>18371614.409</v>
      </c>
      <c r="K19" s="16">
        <v>20740769.91</v>
      </c>
      <c r="L19" s="16">
        <f t="shared" si="2"/>
        <v>39112384.319000006</v>
      </c>
      <c r="M19" s="16">
        <v>15163144.49</v>
      </c>
      <c r="N19" s="16">
        <v>11612308.671</v>
      </c>
      <c r="O19" s="16">
        <v>146432.682</v>
      </c>
      <c r="P19" s="19">
        <f t="shared" si="1"/>
        <v>82152908.642</v>
      </c>
      <c r="R19" s="32"/>
    </row>
    <row r="20" spans="1:18" ht="12" customHeight="1">
      <c r="A20" s="11"/>
      <c r="B20" s="35"/>
      <c r="C20" s="39" t="s">
        <v>78</v>
      </c>
      <c r="D20" s="16">
        <v>398320.278</v>
      </c>
      <c r="E20" s="16">
        <v>329009.151</v>
      </c>
      <c r="F20" s="16">
        <v>3039864.336</v>
      </c>
      <c r="G20" s="16">
        <v>6096058.731</v>
      </c>
      <c r="H20" s="16">
        <v>6393767.011</v>
      </c>
      <c r="I20" s="17">
        <f t="shared" si="4"/>
        <v>16257019.507</v>
      </c>
      <c r="J20" s="18">
        <v>3536207.833</v>
      </c>
      <c r="K20" s="16">
        <v>1148903.345</v>
      </c>
      <c r="L20" s="16">
        <f t="shared" si="2"/>
        <v>4685111.178</v>
      </c>
      <c r="M20" s="16">
        <v>838603.982</v>
      </c>
      <c r="N20" s="16">
        <v>188630.142</v>
      </c>
      <c r="O20" s="16">
        <v>105004.411</v>
      </c>
      <c r="P20" s="19">
        <f t="shared" si="1"/>
        <v>22074369.22</v>
      </c>
      <c r="R20" s="32"/>
    </row>
    <row r="21" spans="1:18" ht="12" customHeight="1">
      <c r="A21" s="11"/>
      <c r="B21" s="35"/>
      <c r="C21" s="39" t="s">
        <v>79</v>
      </c>
      <c r="D21" s="16">
        <v>774158.913</v>
      </c>
      <c r="E21" s="16">
        <v>3094463.641</v>
      </c>
      <c r="F21" s="16">
        <v>4393434.644</v>
      </c>
      <c r="G21" s="16">
        <v>11428219.585</v>
      </c>
      <c r="H21" s="16">
        <v>16578421.713</v>
      </c>
      <c r="I21" s="17">
        <f t="shared" si="4"/>
        <v>36268698.496</v>
      </c>
      <c r="J21" s="18">
        <v>25199905.293</v>
      </c>
      <c r="K21" s="16">
        <v>13928771.52</v>
      </c>
      <c r="L21" s="16">
        <f t="shared" si="2"/>
        <v>39128676.813</v>
      </c>
      <c r="M21" s="16">
        <v>32114909.286</v>
      </c>
      <c r="N21" s="16">
        <v>50152861.579</v>
      </c>
      <c r="O21" s="16">
        <v>21690200.778</v>
      </c>
      <c r="P21" s="19">
        <f t="shared" si="1"/>
        <v>179355346.952</v>
      </c>
      <c r="R21" s="32"/>
    </row>
    <row r="22" spans="1:18" ht="12" customHeight="1">
      <c r="A22" s="11"/>
      <c r="B22" s="35"/>
      <c r="C22" s="39" t="s">
        <v>91</v>
      </c>
      <c r="D22" s="16">
        <v>18162271.19</v>
      </c>
      <c r="E22" s="16">
        <v>18932419.723</v>
      </c>
      <c r="F22" s="16">
        <v>4336477.49</v>
      </c>
      <c r="G22" s="16">
        <v>1236685.757</v>
      </c>
      <c r="H22" s="16">
        <v>1041184.85</v>
      </c>
      <c r="I22" s="17">
        <f t="shared" si="4"/>
        <v>43709039.010000005</v>
      </c>
      <c r="J22" s="18">
        <v>375145.969</v>
      </c>
      <c r="K22" s="16">
        <v>10381951.741</v>
      </c>
      <c r="L22" s="16">
        <f t="shared" si="2"/>
        <v>10757097.71</v>
      </c>
      <c r="M22" s="16">
        <v>235310317.653</v>
      </c>
      <c r="N22" s="16">
        <v>32987170.424</v>
      </c>
      <c r="O22" s="16">
        <v>0</v>
      </c>
      <c r="P22" s="19">
        <f t="shared" si="1"/>
        <v>322763624.79700005</v>
      </c>
      <c r="R22" s="32"/>
    </row>
    <row r="23" spans="1:18" ht="12" customHeight="1">
      <c r="A23" s="11"/>
      <c r="B23" s="35"/>
      <c r="C23" s="39" t="s">
        <v>4</v>
      </c>
      <c r="D23" s="16">
        <v>275690.671</v>
      </c>
      <c r="E23" s="16">
        <v>401409.323</v>
      </c>
      <c r="F23" s="16">
        <v>1376614.255</v>
      </c>
      <c r="G23" s="16">
        <v>2026473.7</v>
      </c>
      <c r="H23" s="16">
        <v>3176134.596</v>
      </c>
      <c r="I23" s="17">
        <f t="shared" si="4"/>
        <v>7256322.545</v>
      </c>
      <c r="J23" s="18">
        <v>5785362.128</v>
      </c>
      <c r="K23" s="16">
        <v>3904175.032</v>
      </c>
      <c r="L23" s="16">
        <f t="shared" si="2"/>
        <v>9689537.16</v>
      </c>
      <c r="M23" s="16">
        <v>1819413.461</v>
      </c>
      <c r="N23" s="16">
        <v>2930763.942</v>
      </c>
      <c r="O23" s="16">
        <v>456629.514</v>
      </c>
      <c r="P23" s="19">
        <f t="shared" si="1"/>
        <v>22152666.621999994</v>
      </c>
      <c r="R23" s="32"/>
    </row>
    <row r="24" spans="1:18" ht="12" customHeight="1">
      <c r="A24" s="11"/>
      <c r="B24" s="35"/>
      <c r="C24" s="39" t="s">
        <v>5</v>
      </c>
      <c r="D24" s="16">
        <v>25703.686</v>
      </c>
      <c r="E24" s="16">
        <v>114749.505</v>
      </c>
      <c r="F24" s="16">
        <v>240938.24</v>
      </c>
      <c r="G24" s="16">
        <v>186260.87</v>
      </c>
      <c r="H24" s="16">
        <v>261262.127</v>
      </c>
      <c r="I24" s="17">
        <f t="shared" si="4"/>
        <v>828914.428</v>
      </c>
      <c r="J24" s="18">
        <v>544582.419</v>
      </c>
      <c r="K24" s="16">
        <v>482969.189</v>
      </c>
      <c r="L24" s="16">
        <f t="shared" si="2"/>
        <v>1027551.608</v>
      </c>
      <c r="M24" s="16">
        <v>313420.255</v>
      </c>
      <c r="N24" s="16">
        <v>1151749.425</v>
      </c>
      <c r="O24" s="16">
        <v>2205346.691</v>
      </c>
      <c r="P24" s="19">
        <f t="shared" si="1"/>
        <v>5526982.407</v>
      </c>
      <c r="R24" s="32"/>
    </row>
    <row r="25" spans="1:18" ht="12" customHeight="1">
      <c r="A25" s="11"/>
      <c r="B25" s="35" t="s">
        <v>50</v>
      </c>
      <c r="C25" s="39" t="s">
        <v>88</v>
      </c>
      <c r="D25" s="16">
        <v>16035.455</v>
      </c>
      <c r="E25" s="16">
        <v>10427.615</v>
      </c>
      <c r="F25" s="16">
        <v>31218.377</v>
      </c>
      <c r="G25" s="16">
        <v>47065.483</v>
      </c>
      <c r="H25" s="16">
        <v>48700.678</v>
      </c>
      <c r="I25" s="17">
        <f t="shared" si="4"/>
        <v>153447.608</v>
      </c>
      <c r="J25" s="18">
        <v>3160.184</v>
      </c>
      <c r="K25" s="16">
        <v>663.325</v>
      </c>
      <c r="L25" s="16">
        <f t="shared" si="2"/>
        <v>3823.509</v>
      </c>
      <c r="M25" s="16">
        <v>11277.718</v>
      </c>
      <c r="N25" s="16">
        <v>0</v>
      </c>
      <c r="O25" s="16">
        <v>0</v>
      </c>
      <c r="P25" s="19">
        <f t="shared" si="1"/>
        <v>168548.835</v>
      </c>
      <c r="R25" s="32"/>
    </row>
    <row r="26" spans="1:18" ht="12" customHeight="1">
      <c r="A26" s="11"/>
      <c r="B26" s="35"/>
      <c r="C26" s="39" t="s">
        <v>6</v>
      </c>
      <c r="D26" s="16">
        <v>77307191.111</v>
      </c>
      <c r="E26" s="16">
        <v>124900774.225</v>
      </c>
      <c r="F26" s="16">
        <v>150704667.49</v>
      </c>
      <c r="G26" s="16">
        <v>46496776.522</v>
      </c>
      <c r="H26" s="16">
        <v>64097527.143</v>
      </c>
      <c r="I26" s="17">
        <f t="shared" si="4"/>
        <v>463506936.491</v>
      </c>
      <c r="J26" s="18">
        <v>89874266.531</v>
      </c>
      <c r="K26" s="16">
        <v>23571796.026</v>
      </c>
      <c r="L26" s="16">
        <f t="shared" si="2"/>
        <v>113446062.55700001</v>
      </c>
      <c r="M26" s="16">
        <v>4502218.754</v>
      </c>
      <c r="N26" s="16">
        <v>830118.638</v>
      </c>
      <c r="O26" s="16">
        <v>1156999.189</v>
      </c>
      <c r="P26" s="19">
        <f t="shared" si="1"/>
        <v>583442335.629</v>
      </c>
      <c r="R26" s="32"/>
    </row>
    <row r="27" spans="1:18" ht="12" customHeight="1">
      <c r="A27" s="11"/>
      <c r="B27" s="35"/>
      <c r="C27" s="39" t="s">
        <v>80</v>
      </c>
      <c r="D27" s="16">
        <v>752553.64</v>
      </c>
      <c r="E27" s="16">
        <v>5094185.271</v>
      </c>
      <c r="F27" s="16">
        <v>27384287.762</v>
      </c>
      <c r="G27" s="16">
        <v>12135662.73</v>
      </c>
      <c r="H27" s="16">
        <v>10737799.631</v>
      </c>
      <c r="I27" s="17">
        <f t="shared" si="4"/>
        <v>56104489.033999994</v>
      </c>
      <c r="J27" s="18">
        <v>27132781.5</v>
      </c>
      <c r="K27" s="16">
        <v>15111298.343</v>
      </c>
      <c r="L27" s="16">
        <f t="shared" si="2"/>
        <v>42244079.843</v>
      </c>
      <c r="M27" s="16">
        <v>13204700.165</v>
      </c>
      <c r="N27" s="16">
        <v>27254729.26</v>
      </c>
      <c r="O27" s="16">
        <v>197221555.577</v>
      </c>
      <c r="P27" s="19">
        <f t="shared" si="1"/>
        <v>336029553.87899995</v>
      </c>
      <c r="R27" s="32"/>
    </row>
    <row r="28" spans="1:18" ht="12" customHeight="1">
      <c r="A28" s="11"/>
      <c r="B28" s="35"/>
      <c r="C28" s="39" t="s">
        <v>7</v>
      </c>
      <c r="D28" s="16">
        <v>56838.407</v>
      </c>
      <c r="E28" s="16">
        <v>902428.664</v>
      </c>
      <c r="F28" s="16">
        <v>322812.92</v>
      </c>
      <c r="G28" s="16">
        <v>1777290.795</v>
      </c>
      <c r="H28" s="16">
        <v>2490145.509</v>
      </c>
      <c r="I28" s="17">
        <f t="shared" si="4"/>
        <v>5549516.295</v>
      </c>
      <c r="J28" s="18">
        <v>6695192.151</v>
      </c>
      <c r="K28" s="16">
        <v>2644833.446</v>
      </c>
      <c r="L28" s="16">
        <f t="shared" si="2"/>
        <v>9340025.597</v>
      </c>
      <c r="M28" s="16">
        <v>7398003.476</v>
      </c>
      <c r="N28" s="16">
        <v>2151884.09</v>
      </c>
      <c r="O28" s="16">
        <v>1606049.436</v>
      </c>
      <c r="P28" s="19">
        <f t="shared" si="1"/>
        <v>26045478.894</v>
      </c>
      <c r="R28" s="32"/>
    </row>
    <row r="29" spans="1:18" ht="12" customHeight="1">
      <c r="A29" s="11"/>
      <c r="B29" s="35"/>
      <c r="C29" s="39" t="s">
        <v>8</v>
      </c>
      <c r="D29" s="16">
        <v>718452.398</v>
      </c>
      <c r="E29" s="16">
        <v>1945409.887</v>
      </c>
      <c r="F29" s="16">
        <v>6254615.212</v>
      </c>
      <c r="G29" s="16">
        <v>4065524.505</v>
      </c>
      <c r="H29" s="16">
        <v>5708476.776</v>
      </c>
      <c r="I29" s="17">
        <f t="shared" si="4"/>
        <v>18692478.778</v>
      </c>
      <c r="J29" s="18">
        <v>9762575.942</v>
      </c>
      <c r="K29" s="16">
        <v>4115632.036</v>
      </c>
      <c r="L29" s="16">
        <f t="shared" si="2"/>
        <v>13878207.978</v>
      </c>
      <c r="M29" s="16">
        <v>3500909.302</v>
      </c>
      <c r="N29" s="16">
        <v>1260619.191</v>
      </c>
      <c r="O29" s="16">
        <v>711082.047</v>
      </c>
      <c r="P29" s="19">
        <f t="shared" si="1"/>
        <v>38043297.296</v>
      </c>
      <c r="R29" s="32"/>
    </row>
    <row r="30" spans="1:18" ht="12" customHeight="1">
      <c r="A30" s="11"/>
      <c r="B30" s="35"/>
      <c r="C30" s="39" t="s">
        <v>81</v>
      </c>
      <c r="D30" s="16">
        <v>72318.917</v>
      </c>
      <c r="E30" s="16">
        <v>287100.82</v>
      </c>
      <c r="F30" s="16">
        <v>292321.972</v>
      </c>
      <c r="G30" s="16">
        <v>600801.601</v>
      </c>
      <c r="H30" s="16">
        <v>862598.355</v>
      </c>
      <c r="I30" s="17">
        <f t="shared" si="4"/>
        <v>2115141.665</v>
      </c>
      <c r="J30" s="18">
        <v>2029963.771</v>
      </c>
      <c r="K30" s="16">
        <v>922074.765</v>
      </c>
      <c r="L30" s="16">
        <f t="shared" si="2"/>
        <v>2952038.536</v>
      </c>
      <c r="M30" s="16">
        <v>1449236.348</v>
      </c>
      <c r="N30" s="16">
        <v>997944.547</v>
      </c>
      <c r="O30" s="16">
        <v>2830244.442</v>
      </c>
      <c r="P30" s="19">
        <f t="shared" si="1"/>
        <v>10344605.537999999</v>
      </c>
      <c r="R30" s="32"/>
    </row>
    <row r="31" spans="1:18" ht="12" customHeight="1">
      <c r="A31" s="11"/>
      <c r="B31" s="35" t="s">
        <v>51</v>
      </c>
      <c r="C31" s="39" t="s">
        <v>82</v>
      </c>
      <c r="D31" s="16">
        <v>240627.385</v>
      </c>
      <c r="E31" s="16">
        <v>890036.411</v>
      </c>
      <c r="F31" s="16">
        <v>1096751.558</v>
      </c>
      <c r="G31" s="16">
        <v>451285.418</v>
      </c>
      <c r="H31" s="16">
        <v>949794.233</v>
      </c>
      <c r="I31" s="17">
        <f t="shared" si="4"/>
        <v>3628495.0050000004</v>
      </c>
      <c r="J31" s="18">
        <v>1192722.156</v>
      </c>
      <c r="K31" s="16">
        <v>1147078.364</v>
      </c>
      <c r="L31" s="16">
        <f t="shared" si="2"/>
        <v>2339800.52</v>
      </c>
      <c r="M31" s="16">
        <v>920406.997</v>
      </c>
      <c r="N31" s="16">
        <v>720557.685</v>
      </c>
      <c r="O31" s="16">
        <v>1578814.875</v>
      </c>
      <c r="P31" s="19">
        <f t="shared" si="1"/>
        <v>9188075.082</v>
      </c>
      <c r="R31" s="32"/>
    </row>
    <row r="32" spans="1:18" ht="12" customHeight="1">
      <c r="A32" s="11"/>
      <c r="B32" s="35"/>
      <c r="C32" s="39" t="s">
        <v>83</v>
      </c>
      <c r="D32" s="16">
        <v>33898.384</v>
      </c>
      <c r="E32" s="16">
        <v>40880.899</v>
      </c>
      <c r="F32" s="16">
        <v>307065.057</v>
      </c>
      <c r="G32" s="16">
        <v>447778.81</v>
      </c>
      <c r="H32" s="16">
        <v>500602.044</v>
      </c>
      <c r="I32" s="17">
        <f t="shared" si="4"/>
        <v>1330225.194</v>
      </c>
      <c r="J32" s="18">
        <v>341607.606</v>
      </c>
      <c r="K32" s="16">
        <v>152342.044</v>
      </c>
      <c r="L32" s="16">
        <f t="shared" si="2"/>
        <v>493949.65</v>
      </c>
      <c r="M32" s="16">
        <v>542701.522</v>
      </c>
      <c r="N32" s="16">
        <v>454779.525</v>
      </c>
      <c r="O32" s="16">
        <v>271743.935</v>
      </c>
      <c r="P32" s="19">
        <f t="shared" si="1"/>
        <v>3093399.826</v>
      </c>
      <c r="R32" s="32"/>
    </row>
    <row r="33" spans="1:18" ht="12" customHeight="1">
      <c r="A33" s="11"/>
      <c r="B33" s="35"/>
      <c r="C33" s="39" t="s">
        <v>84</v>
      </c>
      <c r="D33" s="16">
        <v>29608.677</v>
      </c>
      <c r="E33" s="16">
        <v>53125.697</v>
      </c>
      <c r="F33" s="16">
        <v>64711.875</v>
      </c>
      <c r="G33" s="16">
        <v>258708.207</v>
      </c>
      <c r="H33" s="16">
        <v>153030.336</v>
      </c>
      <c r="I33" s="17">
        <f>SUM(D33:H33)</f>
        <v>559184.792</v>
      </c>
      <c r="J33" s="18">
        <v>742083.78</v>
      </c>
      <c r="K33" s="16">
        <v>418059.955</v>
      </c>
      <c r="L33" s="16">
        <f>SUM(J33:K33)</f>
        <v>1160143.735</v>
      </c>
      <c r="M33" s="16">
        <v>338190.847</v>
      </c>
      <c r="N33" s="16">
        <v>660549.787</v>
      </c>
      <c r="O33" s="16">
        <v>700805.287</v>
      </c>
      <c r="P33" s="19">
        <f t="shared" si="1"/>
        <v>3418874.4480000003</v>
      </c>
      <c r="R33" s="32"/>
    </row>
    <row r="34" spans="1:18" ht="12" customHeight="1">
      <c r="A34" s="11"/>
      <c r="B34" s="35"/>
      <c r="C34" s="39" t="s">
        <v>9</v>
      </c>
      <c r="D34" s="16">
        <v>104228.464</v>
      </c>
      <c r="E34" s="16">
        <v>395105.319</v>
      </c>
      <c r="F34" s="16">
        <v>986101.116</v>
      </c>
      <c r="G34" s="16">
        <v>691748.644</v>
      </c>
      <c r="H34" s="16">
        <v>3203189.93</v>
      </c>
      <c r="I34" s="17">
        <f>SUM(D34:H34)</f>
        <v>5380373.473</v>
      </c>
      <c r="J34" s="18">
        <v>1893304.927</v>
      </c>
      <c r="K34" s="16">
        <v>662030.67</v>
      </c>
      <c r="L34" s="16">
        <f>SUM(J34:K34)</f>
        <v>2555335.597</v>
      </c>
      <c r="M34" s="16">
        <v>2137397.422</v>
      </c>
      <c r="N34" s="16">
        <v>1549946.139</v>
      </c>
      <c r="O34" s="16">
        <v>2366308.996</v>
      </c>
      <c r="P34" s="19">
        <f t="shared" si="1"/>
        <v>13989361.627</v>
      </c>
      <c r="R34" s="32"/>
    </row>
    <row r="35" spans="1:18" ht="12" customHeight="1">
      <c r="A35" s="11"/>
      <c r="B35" s="35"/>
      <c r="C35" s="39" t="s">
        <v>85</v>
      </c>
      <c r="D35" s="16">
        <v>10908.944</v>
      </c>
      <c r="E35" s="16">
        <v>10011.785</v>
      </c>
      <c r="F35" s="16">
        <v>43580.133</v>
      </c>
      <c r="G35" s="16">
        <v>119376.661</v>
      </c>
      <c r="H35" s="16">
        <v>105887.869</v>
      </c>
      <c r="I35" s="17">
        <f t="shared" si="4"/>
        <v>289765.392</v>
      </c>
      <c r="J35" s="18">
        <v>293809.293</v>
      </c>
      <c r="K35" s="16">
        <v>67733.655</v>
      </c>
      <c r="L35" s="16">
        <f t="shared" si="2"/>
        <v>361542.948</v>
      </c>
      <c r="M35" s="16">
        <v>165259.092</v>
      </c>
      <c r="N35" s="16">
        <v>573855.326</v>
      </c>
      <c r="O35" s="16">
        <v>696759.456</v>
      </c>
      <c r="P35" s="19">
        <f t="shared" si="1"/>
        <v>2087182.214</v>
      </c>
      <c r="R35" s="32"/>
    </row>
    <row r="36" spans="1:18" ht="12" customHeight="1">
      <c r="A36" s="11"/>
      <c r="B36" s="35"/>
      <c r="C36" s="39" t="s">
        <v>10</v>
      </c>
      <c r="D36" s="16">
        <v>182971.556</v>
      </c>
      <c r="E36" s="16">
        <v>580034.399</v>
      </c>
      <c r="F36" s="16">
        <v>2905830.045</v>
      </c>
      <c r="G36" s="16">
        <v>3092565.416</v>
      </c>
      <c r="H36" s="16">
        <v>5167070.215</v>
      </c>
      <c r="I36" s="17">
        <f t="shared" si="4"/>
        <v>11928471.631000001</v>
      </c>
      <c r="J36" s="18">
        <v>6863054.433</v>
      </c>
      <c r="K36" s="16">
        <v>3545127.23</v>
      </c>
      <c r="L36" s="16">
        <f t="shared" si="2"/>
        <v>10408181.663</v>
      </c>
      <c r="M36" s="16">
        <v>7937653.493</v>
      </c>
      <c r="N36" s="16">
        <v>11369770.564</v>
      </c>
      <c r="O36" s="16">
        <v>26618345.48</v>
      </c>
      <c r="P36" s="19">
        <f t="shared" si="1"/>
        <v>68262422.831</v>
      </c>
      <c r="R36" s="32"/>
    </row>
    <row r="37" spans="1:18" ht="12" customHeight="1">
      <c r="A37" s="11"/>
      <c r="B37" s="35"/>
      <c r="C37" s="40" t="s">
        <v>86</v>
      </c>
      <c r="D37" s="16">
        <v>274077.111</v>
      </c>
      <c r="E37" s="16">
        <v>160344.347</v>
      </c>
      <c r="F37" s="16">
        <v>500486.66</v>
      </c>
      <c r="G37" s="16">
        <v>795113.264</v>
      </c>
      <c r="H37" s="16">
        <v>217769.476</v>
      </c>
      <c r="I37" s="17">
        <f t="shared" si="4"/>
        <v>1947790.858</v>
      </c>
      <c r="J37" s="18">
        <v>520791.696</v>
      </c>
      <c r="K37" s="16">
        <v>685363.472</v>
      </c>
      <c r="L37" s="16">
        <f t="shared" si="2"/>
        <v>1206155.168</v>
      </c>
      <c r="M37" s="16">
        <v>141264.97</v>
      </c>
      <c r="N37" s="16">
        <v>250341.028</v>
      </c>
      <c r="O37" s="16">
        <v>120830.077</v>
      </c>
      <c r="P37" s="19">
        <f t="shared" si="1"/>
        <v>3666382.1010000003</v>
      </c>
      <c r="R37" s="32"/>
    </row>
    <row r="38" spans="1:18" ht="12" customHeight="1">
      <c r="A38" s="11"/>
      <c r="B38" s="37"/>
      <c r="C38" s="41" t="s">
        <v>48</v>
      </c>
      <c r="D38" s="24">
        <f>SUM(D14:D37)</f>
        <v>112791456.78700002</v>
      </c>
      <c r="E38" s="24">
        <f aca="true" t="shared" si="5" ref="E38:J38">SUM(E14:E37)</f>
        <v>166901427.71799996</v>
      </c>
      <c r="F38" s="24">
        <f t="shared" si="5"/>
        <v>229076768.19399998</v>
      </c>
      <c r="G38" s="24">
        <f t="shared" si="5"/>
        <v>125414673.62499999</v>
      </c>
      <c r="H38" s="24">
        <f t="shared" si="5"/>
        <v>176909775.76500002</v>
      </c>
      <c r="I38" s="25">
        <f t="shared" si="5"/>
        <v>811094102.0890001</v>
      </c>
      <c r="J38" s="26">
        <f t="shared" si="5"/>
        <v>258247613.29799998</v>
      </c>
      <c r="K38" s="24">
        <f>SUM(K14:K37)</f>
        <v>121193705.422</v>
      </c>
      <c r="L38" s="24">
        <f t="shared" si="2"/>
        <v>379441318.71999997</v>
      </c>
      <c r="M38" s="24">
        <f>SUM(M14:M37)</f>
        <v>339958477.54200006</v>
      </c>
      <c r="N38" s="24">
        <f>SUM(N14:N37)</f>
        <v>155778888.02600002</v>
      </c>
      <c r="O38" s="24">
        <f>SUM(O14:O37)</f>
        <v>261509872.84299994</v>
      </c>
      <c r="P38" s="27">
        <f t="shared" si="1"/>
        <v>1947782659.22</v>
      </c>
      <c r="R38" s="32"/>
    </row>
    <row r="39" spans="1:18" ht="12" customHeight="1">
      <c r="A39" s="11"/>
      <c r="B39" s="33"/>
      <c r="C39" s="42" t="s">
        <v>11</v>
      </c>
      <c r="D39" s="16">
        <v>157207.243</v>
      </c>
      <c r="E39" s="16">
        <v>14579.546</v>
      </c>
      <c r="F39" s="16">
        <v>0</v>
      </c>
      <c r="G39" s="16">
        <v>129025.635</v>
      </c>
      <c r="H39" s="16">
        <v>22420.302</v>
      </c>
      <c r="I39" s="17">
        <f aca="true" t="shared" si="6" ref="I39:I54">SUM(D39:H39)</f>
        <v>323232.726</v>
      </c>
      <c r="J39" s="18">
        <v>28.2</v>
      </c>
      <c r="K39" s="16">
        <v>0.054</v>
      </c>
      <c r="L39" s="16">
        <f t="shared" si="2"/>
        <v>28.253999999999998</v>
      </c>
      <c r="M39" s="16">
        <v>0</v>
      </c>
      <c r="N39" s="16">
        <v>0</v>
      </c>
      <c r="O39" s="16">
        <v>0</v>
      </c>
      <c r="P39" s="19">
        <f aca="true" t="shared" si="7" ref="P39:P64">SUM(I39,L39:O39)</f>
        <v>323260.98000000004</v>
      </c>
      <c r="R39" s="32"/>
    </row>
    <row r="40" spans="1:18" ht="12" customHeight="1">
      <c r="A40" s="11"/>
      <c r="B40" s="35"/>
      <c r="C40" s="39" t="s">
        <v>12</v>
      </c>
      <c r="D40" s="16">
        <v>133595.83</v>
      </c>
      <c r="E40" s="16">
        <v>19967.967</v>
      </c>
      <c r="F40" s="16">
        <v>17828.795</v>
      </c>
      <c r="G40" s="16">
        <v>29605.477</v>
      </c>
      <c r="H40" s="16">
        <v>43295.954</v>
      </c>
      <c r="I40" s="17">
        <f t="shared" si="6"/>
        <v>244294.02300000002</v>
      </c>
      <c r="J40" s="18">
        <v>265.528</v>
      </c>
      <c r="K40" s="16">
        <v>1062.11</v>
      </c>
      <c r="L40" s="16">
        <f t="shared" si="2"/>
        <v>1327.638</v>
      </c>
      <c r="M40" s="16">
        <v>885.092</v>
      </c>
      <c r="N40" s="16">
        <v>0</v>
      </c>
      <c r="O40" s="16">
        <v>0</v>
      </c>
      <c r="P40" s="19">
        <f t="shared" si="7"/>
        <v>246506.75300000003</v>
      </c>
      <c r="R40" s="32"/>
    </row>
    <row r="41" spans="1:18" ht="12" customHeight="1">
      <c r="A41" s="11"/>
      <c r="B41" s="35"/>
      <c r="C41" s="39" t="s">
        <v>52</v>
      </c>
      <c r="D41" s="16">
        <v>98751.213</v>
      </c>
      <c r="E41" s="16">
        <v>41333.216</v>
      </c>
      <c r="F41" s="16">
        <v>79.559</v>
      </c>
      <c r="G41" s="16">
        <v>547968.305</v>
      </c>
      <c r="H41" s="16">
        <v>614150.344</v>
      </c>
      <c r="I41" s="17">
        <f t="shared" si="6"/>
        <v>1302282.637</v>
      </c>
      <c r="J41" s="18">
        <v>125501.927</v>
      </c>
      <c r="K41" s="16">
        <v>100147.435</v>
      </c>
      <c r="L41" s="16">
        <f t="shared" si="2"/>
        <v>225649.362</v>
      </c>
      <c r="M41" s="16">
        <v>43615.949</v>
      </c>
      <c r="N41" s="16">
        <v>32165.34</v>
      </c>
      <c r="O41" s="16">
        <v>0</v>
      </c>
      <c r="P41" s="19">
        <f t="shared" si="7"/>
        <v>1603713.2880000002</v>
      </c>
      <c r="R41" s="32"/>
    </row>
    <row r="42" spans="1:18" ht="12" customHeight="1">
      <c r="A42" s="11"/>
      <c r="B42" s="35" t="s">
        <v>53</v>
      </c>
      <c r="C42" s="39" t="s">
        <v>54</v>
      </c>
      <c r="D42" s="16">
        <v>10830703.547</v>
      </c>
      <c r="E42" s="16">
        <v>7272612.281</v>
      </c>
      <c r="F42" s="16">
        <v>1095388.956</v>
      </c>
      <c r="G42" s="16">
        <v>21548408.013</v>
      </c>
      <c r="H42" s="16">
        <v>9584275.769</v>
      </c>
      <c r="I42" s="17">
        <f t="shared" si="6"/>
        <v>50331388.56600001</v>
      </c>
      <c r="J42" s="18">
        <v>6738332.323</v>
      </c>
      <c r="K42" s="16">
        <v>2582977.349</v>
      </c>
      <c r="L42" s="16">
        <f t="shared" si="2"/>
        <v>9321309.672</v>
      </c>
      <c r="M42" s="16">
        <v>582809.46</v>
      </c>
      <c r="N42" s="16">
        <v>839109.613</v>
      </c>
      <c r="O42" s="16">
        <v>0</v>
      </c>
      <c r="P42" s="19">
        <f t="shared" si="7"/>
        <v>61074617.311000004</v>
      </c>
      <c r="R42" s="32"/>
    </row>
    <row r="43" spans="1:18" ht="12" customHeight="1">
      <c r="A43" s="11"/>
      <c r="B43" s="35"/>
      <c r="C43" s="39" t="s">
        <v>13</v>
      </c>
      <c r="D43" s="16">
        <v>5833831.582</v>
      </c>
      <c r="E43" s="16">
        <v>2221898.637</v>
      </c>
      <c r="F43" s="16">
        <v>1542166.605</v>
      </c>
      <c r="G43" s="16">
        <v>21888615.207</v>
      </c>
      <c r="H43" s="16">
        <v>13066260.577</v>
      </c>
      <c r="I43" s="17">
        <f t="shared" si="6"/>
        <v>44552772.607999995</v>
      </c>
      <c r="J43" s="18">
        <v>5843593.67</v>
      </c>
      <c r="K43" s="16">
        <v>1253682.8</v>
      </c>
      <c r="L43" s="16">
        <f t="shared" si="2"/>
        <v>7097276.47</v>
      </c>
      <c r="M43" s="16">
        <v>322434.87</v>
      </c>
      <c r="N43" s="16">
        <v>0</v>
      </c>
      <c r="O43" s="16">
        <v>0</v>
      </c>
      <c r="P43" s="19">
        <f t="shared" si="7"/>
        <v>51972483.94799999</v>
      </c>
      <c r="R43" s="32"/>
    </row>
    <row r="44" spans="1:18" ht="12" customHeight="1">
      <c r="A44" s="11"/>
      <c r="B44" s="35"/>
      <c r="C44" s="39" t="s">
        <v>14</v>
      </c>
      <c r="D44" s="16">
        <v>43395785.356</v>
      </c>
      <c r="E44" s="16">
        <v>18381719.251</v>
      </c>
      <c r="F44" s="16">
        <v>11848153.827</v>
      </c>
      <c r="G44" s="16">
        <v>62152003.969</v>
      </c>
      <c r="H44" s="16">
        <v>19338037.094</v>
      </c>
      <c r="I44" s="17">
        <f t="shared" si="6"/>
        <v>155115699.497</v>
      </c>
      <c r="J44" s="18">
        <v>480196.498</v>
      </c>
      <c r="K44" s="16">
        <v>44059.342</v>
      </c>
      <c r="L44" s="16">
        <f t="shared" si="2"/>
        <v>524255.84</v>
      </c>
      <c r="M44" s="16">
        <v>0</v>
      </c>
      <c r="N44" s="16">
        <v>0</v>
      </c>
      <c r="O44" s="16">
        <v>0</v>
      </c>
      <c r="P44" s="19">
        <f t="shared" si="7"/>
        <v>155639955.337</v>
      </c>
      <c r="R44" s="32"/>
    </row>
    <row r="45" spans="1:18" ht="12" customHeight="1">
      <c r="A45" s="11"/>
      <c r="B45" s="35"/>
      <c r="C45" s="39" t="s">
        <v>15</v>
      </c>
      <c r="D45" s="16">
        <v>4717767.799</v>
      </c>
      <c r="E45" s="16">
        <v>1757524.544</v>
      </c>
      <c r="F45" s="16">
        <v>841713.488</v>
      </c>
      <c r="G45" s="16">
        <v>516331.27</v>
      </c>
      <c r="H45" s="16">
        <v>1527212.284</v>
      </c>
      <c r="I45" s="17">
        <f t="shared" si="6"/>
        <v>9360549.385</v>
      </c>
      <c r="J45" s="18">
        <v>456532.224</v>
      </c>
      <c r="K45" s="16">
        <v>0</v>
      </c>
      <c r="L45" s="16">
        <f t="shared" si="2"/>
        <v>456532.224</v>
      </c>
      <c r="M45" s="16">
        <v>0</v>
      </c>
      <c r="N45" s="16">
        <v>1019.76</v>
      </c>
      <c r="O45" s="16">
        <v>0</v>
      </c>
      <c r="P45" s="19">
        <f t="shared" si="7"/>
        <v>9818101.368999999</v>
      </c>
      <c r="R45" s="32"/>
    </row>
    <row r="46" spans="1:18" ht="12" customHeight="1">
      <c r="A46" s="11"/>
      <c r="B46" s="35"/>
      <c r="C46" s="39" t="s">
        <v>16</v>
      </c>
      <c r="D46" s="16">
        <v>26544578.079</v>
      </c>
      <c r="E46" s="16">
        <v>28572515.917</v>
      </c>
      <c r="F46" s="16">
        <v>2988108.067</v>
      </c>
      <c r="G46" s="16">
        <v>7677784.322</v>
      </c>
      <c r="H46" s="16">
        <v>3198397.223</v>
      </c>
      <c r="I46" s="17">
        <f t="shared" si="6"/>
        <v>68981383.608</v>
      </c>
      <c r="J46" s="18">
        <v>134151.12</v>
      </c>
      <c r="K46" s="16">
        <v>534608.018</v>
      </c>
      <c r="L46" s="16">
        <f t="shared" si="2"/>
        <v>668759.138</v>
      </c>
      <c r="M46" s="16">
        <v>552992.229</v>
      </c>
      <c r="N46" s="16">
        <v>0</v>
      </c>
      <c r="O46" s="16">
        <v>0</v>
      </c>
      <c r="P46" s="19">
        <f t="shared" si="7"/>
        <v>70203134.975</v>
      </c>
      <c r="R46" s="32"/>
    </row>
    <row r="47" spans="1:18" ht="12" customHeight="1">
      <c r="A47" s="11"/>
      <c r="B47" s="35" t="s">
        <v>55</v>
      </c>
      <c r="C47" s="39" t="s">
        <v>17</v>
      </c>
      <c r="D47" s="16">
        <v>35179211.638</v>
      </c>
      <c r="E47" s="16">
        <v>7963986.953</v>
      </c>
      <c r="F47" s="16">
        <v>403214.958</v>
      </c>
      <c r="G47" s="16">
        <v>9307465.502</v>
      </c>
      <c r="H47" s="16">
        <v>12481823.665</v>
      </c>
      <c r="I47" s="17">
        <f t="shared" si="6"/>
        <v>65335702.716</v>
      </c>
      <c r="J47" s="18">
        <v>375764.233</v>
      </c>
      <c r="K47" s="16">
        <v>0</v>
      </c>
      <c r="L47" s="16">
        <f t="shared" si="2"/>
        <v>375764.233</v>
      </c>
      <c r="M47" s="16">
        <v>0</v>
      </c>
      <c r="N47" s="16">
        <v>0</v>
      </c>
      <c r="O47" s="16">
        <v>0</v>
      </c>
      <c r="P47" s="19">
        <f t="shared" si="7"/>
        <v>65711466.949</v>
      </c>
      <c r="R47" s="32"/>
    </row>
    <row r="48" spans="1:18" ht="12" customHeight="1">
      <c r="A48" s="11"/>
      <c r="B48" s="35"/>
      <c r="C48" s="39" t="s">
        <v>56</v>
      </c>
      <c r="D48" s="16">
        <v>1003517.074</v>
      </c>
      <c r="E48" s="16">
        <v>695225.334</v>
      </c>
      <c r="F48" s="16">
        <v>93658.661</v>
      </c>
      <c r="G48" s="16">
        <v>5507602.43</v>
      </c>
      <c r="H48" s="16">
        <v>713796.298</v>
      </c>
      <c r="I48" s="17">
        <f>SUM(D48:H48)</f>
        <v>8013799.797</v>
      </c>
      <c r="J48" s="18">
        <v>224234.966</v>
      </c>
      <c r="K48" s="16">
        <v>41731.405</v>
      </c>
      <c r="L48" s="16">
        <f>SUM(J48:K48)</f>
        <v>265966.371</v>
      </c>
      <c r="M48" s="16">
        <v>24946.493</v>
      </c>
      <c r="N48" s="16">
        <v>0</v>
      </c>
      <c r="O48" s="16">
        <v>0</v>
      </c>
      <c r="P48" s="19">
        <f t="shared" si="7"/>
        <v>8304712.661</v>
      </c>
      <c r="R48" s="32"/>
    </row>
    <row r="49" spans="1:18" ht="12" customHeight="1">
      <c r="A49" s="11"/>
      <c r="B49" s="35"/>
      <c r="C49" s="39" t="s">
        <v>57</v>
      </c>
      <c r="D49" s="16">
        <v>1009411.337</v>
      </c>
      <c r="E49" s="16">
        <v>164436.451</v>
      </c>
      <c r="F49" s="16">
        <v>90225.201</v>
      </c>
      <c r="G49" s="16">
        <v>2839835.397</v>
      </c>
      <c r="H49" s="16">
        <v>2853310.153</v>
      </c>
      <c r="I49" s="17">
        <f>SUM(D49:H49)</f>
        <v>6957218.539</v>
      </c>
      <c r="J49" s="18">
        <v>205699.179</v>
      </c>
      <c r="K49" s="16">
        <v>410248.158</v>
      </c>
      <c r="L49" s="16">
        <f>SUM(J49:K49)</f>
        <v>615947.337</v>
      </c>
      <c r="M49" s="16">
        <v>3108.969</v>
      </c>
      <c r="N49" s="16">
        <v>181654.243</v>
      </c>
      <c r="O49" s="16">
        <v>0</v>
      </c>
      <c r="P49" s="19">
        <f t="shared" si="7"/>
        <v>7757929.0879999995</v>
      </c>
      <c r="R49" s="32"/>
    </row>
    <row r="50" spans="1:18" ht="12" customHeight="1">
      <c r="A50" s="11"/>
      <c r="B50" s="35"/>
      <c r="C50" s="39" t="s">
        <v>58</v>
      </c>
      <c r="D50" s="16">
        <v>559109.42</v>
      </c>
      <c r="E50" s="16">
        <v>144047.776</v>
      </c>
      <c r="F50" s="16">
        <v>89336.194</v>
      </c>
      <c r="G50" s="16">
        <v>496129.755</v>
      </c>
      <c r="H50" s="16">
        <v>1032292.304</v>
      </c>
      <c r="I50" s="17">
        <f>SUM(D50:H50)</f>
        <v>2320915.449</v>
      </c>
      <c r="J50" s="18">
        <v>1181535.211</v>
      </c>
      <c r="K50" s="16">
        <v>29870.284</v>
      </c>
      <c r="L50" s="16">
        <f>SUM(J50:K50)</f>
        <v>1211405.4949999999</v>
      </c>
      <c r="M50" s="16">
        <v>0</v>
      </c>
      <c r="N50" s="16">
        <v>49551.46</v>
      </c>
      <c r="O50" s="16">
        <v>733174.45</v>
      </c>
      <c r="P50" s="19">
        <f t="shared" si="7"/>
        <v>4315046.854</v>
      </c>
      <c r="R50" s="32"/>
    </row>
    <row r="51" spans="1:18" ht="12" customHeight="1">
      <c r="A51" s="11"/>
      <c r="B51" s="35"/>
      <c r="C51" s="39" t="s">
        <v>59</v>
      </c>
      <c r="D51" s="16">
        <v>104084.992</v>
      </c>
      <c r="E51" s="16">
        <v>201463.179</v>
      </c>
      <c r="F51" s="16">
        <v>4080.914</v>
      </c>
      <c r="G51" s="16">
        <v>168748.391</v>
      </c>
      <c r="H51" s="16">
        <v>199093.699</v>
      </c>
      <c r="I51" s="17">
        <f t="shared" si="6"/>
        <v>677471.1749999999</v>
      </c>
      <c r="J51" s="18">
        <v>275125.257</v>
      </c>
      <c r="K51" s="16">
        <v>0</v>
      </c>
      <c r="L51" s="16">
        <f t="shared" si="2"/>
        <v>275125.257</v>
      </c>
      <c r="M51" s="16">
        <v>4539.773</v>
      </c>
      <c r="N51" s="16">
        <v>0</v>
      </c>
      <c r="O51" s="16">
        <v>0</v>
      </c>
      <c r="P51" s="19">
        <f t="shared" si="7"/>
        <v>957136.205</v>
      </c>
      <c r="R51" s="32"/>
    </row>
    <row r="52" spans="1:18" ht="12" customHeight="1">
      <c r="A52" s="11"/>
      <c r="B52" s="35" t="s">
        <v>60</v>
      </c>
      <c r="C52" s="39" t="s">
        <v>61</v>
      </c>
      <c r="D52" s="16">
        <v>935449.563</v>
      </c>
      <c r="E52" s="16">
        <v>422111.219</v>
      </c>
      <c r="F52" s="16">
        <v>8667.482</v>
      </c>
      <c r="G52" s="16">
        <v>2092884.313</v>
      </c>
      <c r="H52" s="16">
        <v>595024.328</v>
      </c>
      <c r="I52" s="17">
        <f t="shared" si="6"/>
        <v>4054136.9050000003</v>
      </c>
      <c r="J52" s="18">
        <v>120954.466</v>
      </c>
      <c r="K52" s="16">
        <v>24274.927</v>
      </c>
      <c r="L52" s="16">
        <f t="shared" si="2"/>
        <v>145229.393</v>
      </c>
      <c r="M52" s="16">
        <v>156279.741</v>
      </c>
      <c r="N52" s="16">
        <v>0</v>
      </c>
      <c r="O52" s="16">
        <v>0</v>
      </c>
      <c r="P52" s="19">
        <f t="shared" si="7"/>
        <v>4355646.039000001</v>
      </c>
      <c r="R52" s="32"/>
    </row>
    <row r="53" spans="1:18" ht="12" customHeight="1">
      <c r="A53" s="11"/>
      <c r="B53" s="35"/>
      <c r="C53" s="39" t="s">
        <v>89</v>
      </c>
      <c r="D53" s="16">
        <v>174669.519</v>
      </c>
      <c r="E53" s="16">
        <v>87547.599</v>
      </c>
      <c r="F53" s="16">
        <v>102787.031</v>
      </c>
      <c r="G53" s="16">
        <v>1244873.529</v>
      </c>
      <c r="H53" s="16">
        <v>810668.676</v>
      </c>
      <c r="I53" s="17">
        <f t="shared" si="6"/>
        <v>2420546.3540000003</v>
      </c>
      <c r="J53" s="18">
        <v>1754728.128</v>
      </c>
      <c r="K53" s="16">
        <v>73689.245</v>
      </c>
      <c r="L53" s="16">
        <f t="shared" si="2"/>
        <v>1828417.3730000001</v>
      </c>
      <c r="M53" s="16">
        <v>2445.653</v>
      </c>
      <c r="N53" s="16">
        <v>97216.953</v>
      </c>
      <c r="O53" s="16">
        <v>0</v>
      </c>
      <c r="P53" s="19">
        <f t="shared" si="7"/>
        <v>4348626.333</v>
      </c>
      <c r="R53" s="32"/>
    </row>
    <row r="54" spans="1:18" ht="12" customHeight="1">
      <c r="A54" s="11"/>
      <c r="B54" s="35"/>
      <c r="C54" s="40" t="s">
        <v>18</v>
      </c>
      <c r="D54" s="16">
        <v>4561576.84</v>
      </c>
      <c r="E54" s="16">
        <v>1771966.205</v>
      </c>
      <c r="F54" s="16">
        <v>168823.278</v>
      </c>
      <c r="G54" s="16">
        <v>3925032.539</v>
      </c>
      <c r="H54" s="16">
        <v>3049656.948</v>
      </c>
      <c r="I54" s="17">
        <f t="shared" si="6"/>
        <v>13477055.809999999</v>
      </c>
      <c r="J54" s="18">
        <v>5354471.853</v>
      </c>
      <c r="K54" s="16">
        <v>252931.271</v>
      </c>
      <c r="L54" s="16">
        <f t="shared" si="2"/>
        <v>5607403.124</v>
      </c>
      <c r="M54" s="16">
        <v>4828157.45</v>
      </c>
      <c r="N54" s="16">
        <v>105457.987</v>
      </c>
      <c r="O54" s="16">
        <v>0</v>
      </c>
      <c r="P54" s="19">
        <f t="shared" si="7"/>
        <v>24018074.371</v>
      </c>
      <c r="R54" s="32"/>
    </row>
    <row r="55" spans="1:18" ht="12" customHeight="1">
      <c r="A55" s="11"/>
      <c r="B55" s="37"/>
      <c r="C55" s="43" t="s">
        <v>48</v>
      </c>
      <c r="D55" s="24">
        <f>SUM(D39:D54)</f>
        <v>135239251.03199998</v>
      </c>
      <c r="E55" s="24">
        <f aca="true" t="shared" si="8" ref="E55:J55">SUM(E39:E54)</f>
        <v>69732936.075</v>
      </c>
      <c r="F55" s="24">
        <f t="shared" si="8"/>
        <v>19294233.016</v>
      </c>
      <c r="G55" s="24">
        <f t="shared" si="8"/>
        <v>140072314.05400002</v>
      </c>
      <c r="H55" s="24">
        <f t="shared" si="8"/>
        <v>69129715.618</v>
      </c>
      <c r="I55" s="25">
        <f t="shared" si="8"/>
        <v>433468449.79499996</v>
      </c>
      <c r="J55" s="26">
        <f t="shared" si="8"/>
        <v>23271114.782999996</v>
      </c>
      <c r="K55" s="24">
        <f>SUM(K39:K54)</f>
        <v>5349282.398</v>
      </c>
      <c r="L55" s="24">
        <f t="shared" si="2"/>
        <v>28620397.180999994</v>
      </c>
      <c r="M55" s="24">
        <f>SUM(M39:M54)</f>
        <v>6522215.6790000005</v>
      </c>
      <c r="N55" s="24">
        <f>SUM(N39:N54)</f>
        <v>1306175.356</v>
      </c>
      <c r="O55" s="24">
        <f>SUM(O39:O54)</f>
        <v>733174.45</v>
      </c>
      <c r="P55" s="27">
        <f t="shared" si="7"/>
        <v>470650412.46099997</v>
      </c>
      <c r="R55" s="32"/>
    </row>
    <row r="56" spans="1:18" ht="12" customHeight="1">
      <c r="A56" s="11"/>
      <c r="B56" s="35"/>
      <c r="C56" s="36" t="s">
        <v>62</v>
      </c>
      <c r="D56" s="16">
        <v>34149601.396</v>
      </c>
      <c r="E56" s="16">
        <v>30857901.294</v>
      </c>
      <c r="F56" s="16">
        <v>19149976.547</v>
      </c>
      <c r="G56" s="16">
        <v>18754824.942</v>
      </c>
      <c r="H56" s="16">
        <v>20448179.325</v>
      </c>
      <c r="I56" s="17">
        <f aca="true" t="shared" si="9" ref="I56:I62">SUM(D56:H56)</f>
        <v>123360483.504</v>
      </c>
      <c r="J56" s="18">
        <v>10546020.733</v>
      </c>
      <c r="K56" s="16">
        <v>4050553.089</v>
      </c>
      <c r="L56" s="16">
        <f t="shared" si="2"/>
        <v>14596573.821999999</v>
      </c>
      <c r="M56" s="16">
        <v>969333.691</v>
      </c>
      <c r="N56" s="16">
        <v>186435.056</v>
      </c>
      <c r="O56" s="16">
        <v>0</v>
      </c>
      <c r="P56" s="19">
        <f t="shared" si="7"/>
        <v>139112826.073</v>
      </c>
      <c r="R56" s="32"/>
    </row>
    <row r="57" spans="1:18" ht="12" customHeight="1">
      <c r="A57" s="11"/>
      <c r="B57" s="35" t="s">
        <v>63</v>
      </c>
      <c r="C57" s="36" t="s">
        <v>64</v>
      </c>
      <c r="D57" s="16">
        <v>6927161.187</v>
      </c>
      <c r="E57" s="16">
        <v>8449731.729</v>
      </c>
      <c r="F57" s="16">
        <v>1657501.845</v>
      </c>
      <c r="G57" s="16">
        <v>10180118.284</v>
      </c>
      <c r="H57" s="16">
        <v>201138.33</v>
      </c>
      <c r="I57" s="17">
        <f t="shared" si="9"/>
        <v>27415651.375</v>
      </c>
      <c r="J57" s="18">
        <v>249822.751</v>
      </c>
      <c r="K57" s="16">
        <v>0</v>
      </c>
      <c r="L57" s="16">
        <f t="shared" si="2"/>
        <v>249822.751</v>
      </c>
      <c r="M57" s="16">
        <v>0</v>
      </c>
      <c r="N57" s="16">
        <v>0</v>
      </c>
      <c r="O57" s="16">
        <v>0</v>
      </c>
      <c r="P57" s="19">
        <f t="shared" si="7"/>
        <v>27665474.126</v>
      </c>
      <c r="R57" s="32"/>
    </row>
    <row r="58" spans="1:18" ht="12" customHeight="1">
      <c r="A58" s="11"/>
      <c r="B58" s="35"/>
      <c r="C58" s="36" t="s">
        <v>65</v>
      </c>
      <c r="D58" s="16">
        <v>6547391.788</v>
      </c>
      <c r="E58" s="16">
        <v>7836627.893</v>
      </c>
      <c r="F58" s="16">
        <v>7622271.198</v>
      </c>
      <c r="G58" s="16">
        <v>7284633.993</v>
      </c>
      <c r="H58" s="16">
        <v>260014.362</v>
      </c>
      <c r="I58" s="17">
        <f t="shared" si="9"/>
        <v>29550939.234</v>
      </c>
      <c r="J58" s="18">
        <v>15072.631</v>
      </c>
      <c r="K58" s="16">
        <v>0</v>
      </c>
      <c r="L58" s="16">
        <f t="shared" si="2"/>
        <v>15072.631</v>
      </c>
      <c r="M58" s="16">
        <v>0</v>
      </c>
      <c r="N58" s="16">
        <v>0</v>
      </c>
      <c r="O58" s="16">
        <v>0</v>
      </c>
      <c r="P58" s="19">
        <f t="shared" si="7"/>
        <v>29566011.865000002</v>
      </c>
      <c r="R58" s="32"/>
    </row>
    <row r="59" spans="1:18" ht="12" customHeight="1">
      <c r="A59" s="11"/>
      <c r="B59" s="35" t="s">
        <v>66</v>
      </c>
      <c r="C59" s="36" t="s">
        <v>67</v>
      </c>
      <c r="D59" s="16">
        <v>1195355.79</v>
      </c>
      <c r="E59" s="16">
        <v>290971.591</v>
      </c>
      <c r="F59" s="16">
        <v>413537.071</v>
      </c>
      <c r="G59" s="16">
        <v>214923.626</v>
      </c>
      <c r="H59" s="16">
        <v>267170.344</v>
      </c>
      <c r="I59" s="17">
        <f t="shared" si="9"/>
        <v>2381958.4220000003</v>
      </c>
      <c r="J59" s="18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9">
        <f t="shared" si="7"/>
        <v>2381958.4220000003</v>
      </c>
      <c r="R59" s="32"/>
    </row>
    <row r="60" spans="1:18" ht="12" customHeight="1">
      <c r="A60" s="11"/>
      <c r="B60" s="35"/>
      <c r="C60" s="36" t="s">
        <v>68</v>
      </c>
      <c r="D60" s="16">
        <v>895209.193</v>
      </c>
      <c r="E60" s="16">
        <v>1948848.007</v>
      </c>
      <c r="F60" s="16">
        <v>276931.742</v>
      </c>
      <c r="G60" s="16">
        <v>1002126.041</v>
      </c>
      <c r="H60" s="16">
        <v>1864439.462</v>
      </c>
      <c r="I60" s="17">
        <f t="shared" si="9"/>
        <v>5987554.445</v>
      </c>
      <c r="J60" s="18">
        <v>454903.323</v>
      </c>
      <c r="K60" s="16">
        <v>0</v>
      </c>
      <c r="L60" s="16">
        <f t="shared" si="2"/>
        <v>454903.323</v>
      </c>
      <c r="M60" s="16">
        <v>0</v>
      </c>
      <c r="N60" s="16">
        <v>0</v>
      </c>
      <c r="O60" s="16">
        <v>0</v>
      </c>
      <c r="P60" s="19">
        <f t="shared" si="7"/>
        <v>6442457.768</v>
      </c>
      <c r="R60" s="32"/>
    </row>
    <row r="61" spans="1:18" ht="12" customHeight="1">
      <c r="A61" s="11"/>
      <c r="B61" s="35" t="s">
        <v>51</v>
      </c>
      <c r="C61" s="36" t="s">
        <v>69</v>
      </c>
      <c r="D61" s="16">
        <v>247166.707</v>
      </c>
      <c r="E61" s="16">
        <v>0</v>
      </c>
      <c r="F61" s="16">
        <v>35570</v>
      </c>
      <c r="G61" s="16">
        <v>0</v>
      </c>
      <c r="H61" s="16">
        <v>0</v>
      </c>
      <c r="I61" s="17">
        <f t="shared" si="9"/>
        <v>282736.707</v>
      </c>
      <c r="J61" s="18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9">
        <f t="shared" si="7"/>
        <v>282736.707</v>
      </c>
      <c r="R61" s="32"/>
    </row>
    <row r="62" spans="1:18" ht="12" customHeight="1">
      <c r="A62" s="11"/>
      <c r="B62" s="35"/>
      <c r="C62" s="44" t="s">
        <v>70</v>
      </c>
      <c r="D62" s="16">
        <v>3130792.515</v>
      </c>
      <c r="E62" s="16">
        <v>3259479.458</v>
      </c>
      <c r="F62" s="16">
        <v>3225998.116</v>
      </c>
      <c r="G62" s="16">
        <v>4276164.808</v>
      </c>
      <c r="H62" s="16">
        <v>3524078.941</v>
      </c>
      <c r="I62" s="17">
        <f t="shared" si="9"/>
        <v>17416513.838</v>
      </c>
      <c r="J62" s="18">
        <v>1560225.778</v>
      </c>
      <c r="K62" s="16">
        <v>248038.236</v>
      </c>
      <c r="L62" s="16">
        <f t="shared" si="2"/>
        <v>1808264.014</v>
      </c>
      <c r="M62" s="16">
        <v>0</v>
      </c>
      <c r="N62" s="16">
        <v>0</v>
      </c>
      <c r="O62" s="16">
        <v>0</v>
      </c>
      <c r="P62" s="19">
        <f t="shared" si="7"/>
        <v>19224777.851999998</v>
      </c>
      <c r="R62" s="32"/>
    </row>
    <row r="63" spans="1:18" ht="12" customHeight="1">
      <c r="A63" s="11"/>
      <c r="B63" s="37"/>
      <c r="C63" s="43" t="s">
        <v>48</v>
      </c>
      <c r="D63" s="24">
        <f>SUM(D56:D62)</f>
        <v>53092678.576000005</v>
      </c>
      <c r="E63" s="24">
        <f aca="true" t="shared" si="10" ref="E63:J63">SUM(E56:E62)</f>
        <v>52643559.971999995</v>
      </c>
      <c r="F63" s="24">
        <f t="shared" si="10"/>
        <v>32381786.518999994</v>
      </c>
      <c r="G63" s="24">
        <f t="shared" si="10"/>
        <v>41712791.694000006</v>
      </c>
      <c r="H63" s="24">
        <f t="shared" si="10"/>
        <v>26565020.764</v>
      </c>
      <c r="I63" s="25">
        <f>SUM(I56:I62)</f>
        <v>206395837.52499998</v>
      </c>
      <c r="J63" s="26">
        <f t="shared" si="10"/>
        <v>12826045.215999998</v>
      </c>
      <c r="K63" s="24">
        <f>SUM(K56:K62)</f>
        <v>4298591.325</v>
      </c>
      <c r="L63" s="24">
        <f t="shared" si="2"/>
        <v>17124636.540999997</v>
      </c>
      <c r="M63" s="24">
        <f>SUM(M56:M62)</f>
        <v>969333.691</v>
      </c>
      <c r="N63" s="24">
        <f>SUM(N56:N62)</f>
        <v>186435.056</v>
      </c>
      <c r="O63" s="24">
        <f>SUM(O56:O62)</f>
        <v>0</v>
      </c>
      <c r="P63" s="27">
        <f t="shared" si="7"/>
        <v>224676242.813</v>
      </c>
      <c r="R63" s="32"/>
    </row>
    <row r="64" spans="1:18" ht="12" customHeight="1">
      <c r="A64" s="11"/>
      <c r="B64" s="49" t="s">
        <v>71</v>
      </c>
      <c r="C64" s="50"/>
      <c r="D64" s="28">
        <f>SUM(D63,D55,D38,D13)</f>
        <v>310750060.918</v>
      </c>
      <c r="E64" s="28">
        <f aca="true" t="shared" si="11" ref="E64:J64">SUM(E63,E55,E38,E13)</f>
        <v>293778383.115</v>
      </c>
      <c r="F64" s="28">
        <f t="shared" si="11"/>
        <v>284937917.807</v>
      </c>
      <c r="G64" s="28">
        <f t="shared" si="11"/>
        <v>309466975.07600003</v>
      </c>
      <c r="H64" s="28">
        <f t="shared" si="11"/>
        <v>274580217.19600004</v>
      </c>
      <c r="I64" s="29">
        <f>SUM(I63,I55,I38,I13)</f>
        <v>1473513554.112</v>
      </c>
      <c r="J64" s="30">
        <f t="shared" si="11"/>
        <v>294344773.297</v>
      </c>
      <c r="K64" s="28">
        <f>SUM(K63,K55,K38,K13)</f>
        <v>130841579.14500001</v>
      </c>
      <c r="L64" s="28">
        <f t="shared" si="2"/>
        <v>425186352.44200003</v>
      </c>
      <c r="M64" s="28">
        <f>SUM(M63,M55,M38,M13)</f>
        <v>347450026.91200006</v>
      </c>
      <c r="N64" s="28">
        <f>SUM(N63,N55,N38,N13)</f>
        <v>157271498.43800002</v>
      </c>
      <c r="O64" s="28">
        <f>SUM(O63,O55,O38,O13)</f>
        <v>262243047.29299992</v>
      </c>
      <c r="P64" s="31">
        <f t="shared" si="7"/>
        <v>2665664479.197</v>
      </c>
      <c r="R64" s="32"/>
    </row>
    <row r="65" spans="4:16" ht="12" customHeight="1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</sheetData>
  <mergeCells count="2">
    <mergeCell ref="P5:P6"/>
    <mergeCell ref="B64:C64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