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6285" windowHeight="9030" activeTab="0"/>
  </bookViews>
  <sheets>
    <sheet name="Sheet1" sheetId="1" r:id="rId1"/>
  </sheets>
  <definedNames>
    <definedName name="_xlnm.Print_Area" localSheetId="0">'Sheet1'!$B$2:$CT$67</definedName>
  </definedNames>
  <calcPr fullCalcOnLoad="1"/>
</workbook>
</file>

<file path=xl/sharedStrings.xml><?xml version="1.0" encoding="utf-8"?>
<sst xmlns="http://schemas.openxmlformats.org/spreadsheetml/2006/main" count="213" uniqueCount="186">
  <si>
    <t>（３日間調査　単位：トン）</t>
  </si>
  <si>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</si>
  <si>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</si>
  <si>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</si>
  <si>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</si>
  <si>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</si>
  <si>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</si>
  <si>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</si>
  <si>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</si>
  <si>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</si>
  <si>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農　業　</t>
  </si>
  <si>
    <t>林　業　</t>
  </si>
  <si>
    <t>漁　業　</t>
  </si>
  <si>
    <t>計</t>
  </si>
  <si>
    <t>製</t>
  </si>
  <si>
    <t>造</t>
  </si>
  <si>
    <t>業</t>
  </si>
  <si>
    <t>その他の製造業</t>
  </si>
  <si>
    <t>卸</t>
  </si>
  <si>
    <t>売</t>
  </si>
  <si>
    <t>業</t>
  </si>
  <si>
    <t>小</t>
  </si>
  <si>
    <t>外国</t>
  </si>
  <si>
    <t>合　　　　　　　　　計</t>
  </si>
  <si>
    <t>品　類  品　目</t>
  </si>
  <si>
    <t>農水産品</t>
  </si>
  <si>
    <t>林産品</t>
  </si>
  <si>
    <t>鉱産品</t>
  </si>
  <si>
    <t xml:space="preserve"> 砂利・砂</t>
  </si>
  <si>
    <t>金属機械工業品</t>
  </si>
  <si>
    <t xml:space="preserve"> 染料・顔料</t>
  </si>
  <si>
    <t>合 成 樹 脂</t>
  </si>
  <si>
    <t xml:space="preserve"> 動植物性　</t>
  </si>
  <si>
    <t>軽　　　　　　　　　　　工　　　　　　　　　　　業　　　　　　　　　　　品</t>
  </si>
  <si>
    <t>雑　　　　　　　　　　　　　工　　　　　　　　　　　　　業　　　　　　　　　　　　　品</t>
  </si>
  <si>
    <t>その他の　　</t>
  </si>
  <si>
    <t xml:space="preserve"> 着産業業種</t>
  </si>
  <si>
    <t>化学工業品</t>
  </si>
  <si>
    <t>米</t>
  </si>
  <si>
    <t>雑　穀・豆</t>
  </si>
  <si>
    <t>羊　　毛</t>
  </si>
  <si>
    <t>水　産　品</t>
  </si>
  <si>
    <t>綿　　花</t>
  </si>
  <si>
    <t>原　　木</t>
  </si>
  <si>
    <t>製　　材</t>
  </si>
  <si>
    <t>薪　　炭</t>
  </si>
  <si>
    <t>樹　脂　類</t>
  </si>
  <si>
    <t>石　　炭</t>
  </si>
  <si>
    <t>鉄　鉱　石</t>
  </si>
  <si>
    <t>石　灰　石</t>
  </si>
  <si>
    <t>原油・　　</t>
  </si>
  <si>
    <t>り ん 鉱 石</t>
  </si>
  <si>
    <t>原  　塩</t>
  </si>
  <si>
    <t>その他の　　</t>
  </si>
  <si>
    <t>鉄  　鋼</t>
  </si>
  <si>
    <t>非 鉄 金 属</t>
  </si>
  <si>
    <t>金 属 製 品</t>
  </si>
  <si>
    <t>産 業 機 械</t>
  </si>
  <si>
    <t>電 気 機 械</t>
  </si>
  <si>
    <t>自  動  車</t>
  </si>
  <si>
    <t>セ メ ン ト</t>
  </si>
  <si>
    <t xml:space="preserve"> 生コン</t>
  </si>
  <si>
    <t xml:space="preserve"> セメント</t>
  </si>
  <si>
    <t>ガラス・　　</t>
  </si>
  <si>
    <t>陶  磁  器</t>
  </si>
  <si>
    <t>重　  油</t>
  </si>
  <si>
    <t>揮　発　油</t>
  </si>
  <si>
    <t xml:space="preserve"> その他の　　</t>
  </si>
  <si>
    <t xml:space="preserve"> ＬＮＧ・</t>
  </si>
  <si>
    <t>コ ー ク ス</t>
  </si>
  <si>
    <t>化 学 薬 品</t>
  </si>
  <si>
    <t>化 学 肥 料</t>
  </si>
  <si>
    <t>その他の　　</t>
  </si>
  <si>
    <t>パ　ル　プ</t>
  </si>
  <si>
    <t>織　　物</t>
  </si>
  <si>
    <t>砂　　糖</t>
  </si>
  <si>
    <t>飲　　料</t>
  </si>
  <si>
    <t>書籍･印刷物</t>
  </si>
  <si>
    <t>が　ん　具</t>
  </si>
  <si>
    <t xml:space="preserve"> 衣服・　　</t>
  </si>
  <si>
    <t>文房具･運動</t>
  </si>
  <si>
    <t>家具・　　</t>
  </si>
  <si>
    <t>木　製　品</t>
  </si>
  <si>
    <t>ゴ ム 製 品</t>
  </si>
  <si>
    <t>合　　計</t>
  </si>
  <si>
    <t>　　畜産品</t>
  </si>
  <si>
    <t>　　農産品</t>
  </si>
  <si>
    <t>　　林産品</t>
  </si>
  <si>
    <t>　　金属鉱</t>
  </si>
  <si>
    <t xml:space="preserve">　　・石材 </t>
  </si>
  <si>
    <t>　天然ガス</t>
  </si>
  <si>
    <t>　非金属鉱物</t>
  </si>
  <si>
    <t>　輸送機械</t>
  </si>
  <si>
    <t>　　機械</t>
  </si>
  <si>
    <t xml:space="preserve">クリート </t>
  </si>
  <si>
    <t xml:space="preserve">製品 </t>
  </si>
  <si>
    <t>　ガラス製品</t>
  </si>
  <si>
    <t>　　窯業品</t>
  </si>
  <si>
    <t xml:space="preserve">　　石油 </t>
  </si>
  <si>
    <t xml:space="preserve">ＬＰＧ </t>
  </si>
  <si>
    <t xml:space="preserve">　石炭製品 </t>
  </si>
  <si>
    <t xml:space="preserve">塗料 </t>
  </si>
  <si>
    <t xml:space="preserve">　　　油脂 </t>
  </si>
  <si>
    <t>　化学工業品</t>
  </si>
  <si>
    <t>　食料工業品</t>
  </si>
  <si>
    <t xml:space="preserve">・記録物 </t>
  </si>
  <si>
    <t xml:space="preserve">身の回り品 </t>
  </si>
  <si>
    <t xml:space="preserve">娯楽用品 </t>
  </si>
  <si>
    <t xml:space="preserve">　装備品 </t>
  </si>
  <si>
    <t xml:space="preserve">　日用品 </t>
  </si>
  <si>
    <t>　製造工業品</t>
  </si>
  <si>
    <t>表Ⅱ－３－５　着産業業種・品類品目別流動量　－重量－</t>
  </si>
  <si>
    <t>建設業</t>
  </si>
  <si>
    <t>食料品</t>
  </si>
  <si>
    <t>繊維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</si>
  <si>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</si>
  <si>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</si>
  <si>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</si>
  <si>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</si>
  <si>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</si>
  <si>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</si>
  <si>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</si>
  <si>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</si>
  <si>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</si>
  <si>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</si>
  <si>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その他の卸売業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</si>
  <si>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</si>
  <si>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</si>
  <si>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</si>
  <si>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</si>
  <si>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</si>
  <si>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</si>
  <si>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</si>
  <si>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</si>
  <si>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</si>
  <si>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</si>
  <si>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</si>
  <si>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</si>
  <si>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</si>
  <si>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</si>
  <si>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</si>
  <si>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</si>
  <si>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</si>
  <si>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</si>
  <si>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</si>
  <si>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</si>
  <si>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</si>
  <si>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</si>
  <si>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</si>
  <si>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</si>
  <si>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鉱業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</si>
  <si>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</si>
  <si>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</si>
  <si>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</si>
  <si>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</si>
  <si>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</si>
  <si>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</si>
  <si>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</si>
  <si>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</si>
  <si>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</si>
  <si>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繊維・衣服等</t>
  </si>
  <si>
    <t>飲食料品</t>
  </si>
  <si>
    <t>建材･鉱物金属材料･化学製品</t>
  </si>
  <si>
    <t>機械器具</t>
  </si>
  <si>
    <t>織物・衣服・身の回り品</t>
  </si>
  <si>
    <t>飲食料品</t>
  </si>
  <si>
    <t>機械器具</t>
  </si>
  <si>
    <t>その他の小売業</t>
  </si>
  <si>
    <t>無店舗</t>
  </si>
  <si>
    <t>飲食サービス業・宿泊業</t>
  </si>
  <si>
    <t>金融・保険業</t>
  </si>
  <si>
    <t>不動産業・物品賃貸業</t>
  </si>
  <si>
    <t>運輸業・郵便業</t>
  </si>
  <si>
    <t>情報・通信業</t>
  </si>
  <si>
    <t>電気・ガス・熱供給・水道業</t>
  </si>
  <si>
    <r>
      <t>医療・福祉</t>
    </r>
  </si>
  <si>
    <t>教育・学習支援業</t>
  </si>
  <si>
    <t>学術研究･専門・技術サービス業</t>
  </si>
  <si>
    <t>協同組合・郵便局</t>
  </si>
  <si>
    <t>生活関連サービス業・娯楽業</t>
  </si>
  <si>
    <t>その他のサービス業</t>
  </si>
  <si>
    <t>公務</t>
  </si>
  <si>
    <t>個人</t>
  </si>
  <si>
    <t>なめし革・同製品・毛皮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</si>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</sst>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3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Alignment="1">
      <alignment horizontal="right"/>
    </xf>
    <xf numFmtId="38" fontId="5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vertical="center"/>
    </xf>
    <xf numFmtId="38" fontId="2" fillId="0" borderId="2" xfId="17" applyNumberFormat="1" applyFont="1" applyBorder="1" applyAlignment="1">
      <alignment horizontal="right" vertical="center"/>
    </xf>
    <xf numFmtId="38" fontId="2" fillId="0" borderId="3" xfId="17" applyNumberFormat="1" applyFont="1" applyBorder="1" applyAlignment="1">
      <alignment horizontal="centerContinuous" vertical="center"/>
    </xf>
    <xf numFmtId="38" fontId="2" fillId="0" borderId="2" xfId="17" applyNumberFormat="1" applyFont="1" applyBorder="1" applyAlignment="1">
      <alignment horizontal="centerContinuous" vertical="center"/>
    </xf>
    <xf numFmtId="38" fontId="2" fillId="0" borderId="4" xfId="17" applyNumberFormat="1" applyFont="1" applyBorder="1" applyAlignment="1">
      <alignment horizontal="distributed" vertical="center"/>
    </xf>
    <xf numFmtId="38" fontId="5" fillId="0" borderId="0" xfId="17" applyNumberFormat="1" applyFont="1" applyAlignment="1">
      <alignment/>
    </xf>
    <xf numFmtId="38" fontId="5" fillId="0" borderId="5" xfId="17" applyNumberFormat="1" applyFont="1" applyBorder="1" applyAlignment="1">
      <alignment vertical="center"/>
    </xf>
    <xf numFmtId="38" fontId="5" fillId="0" borderId="0" xfId="17" applyNumberFormat="1" applyFont="1" applyBorder="1" applyAlignment="1">
      <alignment horizontal="right" vertical="center"/>
    </xf>
    <xf numFmtId="38" fontId="5" fillId="0" borderId="6" xfId="17" applyNumberFormat="1" applyFont="1" applyBorder="1" applyAlignment="1">
      <alignment horizontal="center" vertical="center"/>
    </xf>
    <xf numFmtId="38" fontId="5" fillId="0" borderId="7" xfId="17" applyNumberFormat="1" applyFont="1" applyBorder="1" applyAlignment="1">
      <alignment horizontal="center" vertical="center"/>
    </xf>
    <xf numFmtId="38" fontId="5" fillId="0" borderId="8" xfId="17" applyNumberFormat="1" applyFont="1" applyBorder="1" applyAlignment="1">
      <alignment vertical="center"/>
    </xf>
    <xf numFmtId="38" fontId="5" fillId="0" borderId="9" xfId="17" applyNumberFormat="1" applyFont="1" applyBorder="1" applyAlignment="1">
      <alignment vertical="center"/>
    </xf>
    <xf numFmtId="38" fontId="5" fillId="0" borderId="10" xfId="17" applyNumberFormat="1" applyFont="1" applyBorder="1" applyAlignment="1">
      <alignment horizontal="center" vertical="center"/>
    </xf>
    <xf numFmtId="38" fontId="5" fillId="0" borderId="11" xfId="17" applyNumberFormat="1" applyFont="1" applyBorder="1" applyAlignment="1">
      <alignment horizontal="center" vertical="center"/>
    </xf>
    <xf numFmtId="38" fontId="2" fillId="0" borderId="12" xfId="17" applyNumberFormat="1" applyFont="1" applyBorder="1" applyAlignment="1">
      <alignment horizontal="centerContinuous" vertical="center"/>
    </xf>
    <xf numFmtId="38" fontId="2" fillId="0" borderId="13" xfId="17" applyNumberFormat="1" applyFont="1" applyBorder="1" applyAlignment="1">
      <alignment horizontal="centerContinuous" vertical="center"/>
    </xf>
    <xf numFmtId="38" fontId="2" fillId="0" borderId="12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  <xf numFmtId="38" fontId="5" fillId="0" borderId="6" xfId="17" applyNumberFormat="1" applyFont="1" applyBorder="1" applyAlignment="1">
      <alignment horizontal="left" vertical="center"/>
    </xf>
    <xf numFmtId="38" fontId="5" fillId="0" borderId="10" xfId="17" applyNumberFormat="1" applyFont="1" applyBorder="1" applyAlignment="1">
      <alignment horizontal="right" vertical="center"/>
    </xf>
    <xf numFmtId="38" fontId="2" fillId="0" borderId="4" xfId="17" applyNumberFormat="1" applyFont="1" applyBorder="1" applyAlignment="1">
      <alignment horizontal="centerContinuous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2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Continuous" vertical="center"/>
    </xf>
    <xf numFmtId="38" fontId="5" fillId="0" borderId="15" xfId="17" applyNumberFormat="1" applyFont="1" applyBorder="1" applyAlignment="1">
      <alignment horizontal="center" vertical="center"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18" xfId="17" applyNumberFormat="1" applyFont="1" applyFill="1" applyBorder="1" applyAlignment="1">
      <alignment vertical="center"/>
    </xf>
    <xf numFmtId="225" fontId="2" fillId="0" borderId="19" xfId="17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7" fillId="0" borderId="6" xfId="17" applyNumberFormat="1" applyFont="1" applyBorder="1" applyAlignment="1">
      <alignment vertical="center"/>
    </xf>
    <xf numFmtId="38" fontId="7" fillId="0" borderId="22" xfId="17" applyNumberFormat="1" applyFont="1" applyBorder="1" applyAlignment="1">
      <alignment vertical="center"/>
    </xf>
    <xf numFmtId="38" fontId="5" fillId="0" borderId="6" xfId="17" applyNumberFormat="1" applyFont="1" applyBorder="1" applyAlignment="1">
      <alignment vertical="center"/>
    </xf>
    <xf numFmtId="38" fontId="7" fillId="0" borderId="22" xfId="17" applyNumberFormat="1" applyFont="1" applyBorder="1" applyAlignment="1">
      <alignment horizontal="left" vertical="center"/>
    </xf>
    <xf numFmtId="38" fontId="5" fillId="0" borderId="23" xfId="17" applyNumberFormat="1" applyFont="1" applyBorder="1" applyAlignment="1">
      <alignment vertical="center"/>
    </xf>
    <xf numFmtId="38" fontId="7" fillId="0" borderId="10" xfId="17" applyNumberFormat="1" applyFont="1" applyBorder="1" applyAlignment="1">
      <alignment horizontal="right" vertical="center"/>
    </xf>
    <xf numFmtId="38" fontId="7" fillId="0" borderId="21" xfId="17" applyNumberFormat="1" applyFont="1" applyBorder="1" applyAlignment="1">
      <alignment horizontal="right" vertical="center"/>
    </xf>
    <xf numFmtId="38" fontId="5" fillId="0" borderId="24" xfId="17" applyNumberFormat="1" applyFont="1" applyBorder="1" applyAlignment="1">
      <alignment horizontal="center" vertical="center"/>
    </xf>
    <xf numFmtId="38" fontId="5" fillId="0" borderId="24" xfId="17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distributed" vertical="center"/>
    </xf>
    <xf numFmtId="38" fontId="2" fillId="0" borderId="4" xfId="17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38" fontId="5" fillId="0" borderId="6" xfId="17" applyNumberFormat="1" applyFont="1" applyBorder="1" applyAlignment="1">
      <alignment horizontal="center" vertical="center"/>
    </xf>
    <xf numFmtId="38" fontId="5" fillId="0" borderId="10" xfId="17" applyNumberFormat="1" applyFont="1" applyBorder="1" applyAlignment="1">
      <alignment horizontal="center" vertical="center"/>
    </xf>
    <xf numFmtId="38" fontId="5" fillId="0" borderId="7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10" xfId="17" applyNumberFormat="1" applyFont="1" applyBorder="1" applyAlignment="1">
      <alignment horizontal="center" vertical="center"/>
    </xf>
    <xf numFmtId="38" fontId="5" fillId="0" borderId="3" xfId="17" applyNumberFormat="1" applyFont="1" applyBorder="1" applyAlignment="1">
      <alignment horizontal="center" vertical="center"/>
    </xf>
    <xf numFmtId="38" fontId="5" fillId="0" borderId="2" xfId="17" applyNumberFormat="1" applyFont="1" applyBorder="1" applyAlignment="1">
      <alignment horizontal="center" vertical="center"/>
    </xf>
    <xf numFmtId="38" fontId="5" fillId="0" borderId="13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7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23.875" style="1" bestFit="1" customWidth="1"/>
    <col min="4" max="98" width="10.625" style="1" customWidth="1"/>
    <col min="99" max="16384" width="9.00390625" style="1" customWidth="1"/>
  </cols>
  <sheetData>
    <row r="1" spans="2:7" s="31" customFormat="1" ht="12">
      <c r="B1" s="32"/>
      <c r="D1" s="33"/>
      <c r="G1" s="33"/>
    </row>
    <row r="2" spans="2:14" s="48" customFormat="1" ht="13.5">
      <c r="B2" s="58" t="s">
        <v>111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6:20" ht="12" customHeight="1">
      <c r="P3" s="29"/>
      <c r="Q3" s="30"/>
      <c r="R3" s="30"/>
      <c r="S3" s="30"/>
      <c r="T3" s="30"/>
    </row>
    <row r="4" spans="13:98" ht="12" customHeight="1">
      <c r="M4" s="2"/>
      <c r="N4" s="3"/>
      <c r="CT4" s="3" t="s">
        <v>0</v>
      </c>
    </row>
    <row r="5" spans="2:98" ht="15.75" customHeight="1">
      <c r="B5" s="4"/>
      <c r="C5" s="5" t="s">
        <v>24</v>
      </c>
      <c r="D5" s="6"/>
      <c r="E5" s="7"/>
      <c r="F5" s="61" t="s">
        <v>25</v>
      </c>
      <c r="G5" s="61"/>
      <c r="H5" s="61"/>
      <c r="I5" s="61"/>
      <c r="J5" s="61"/>
      <c r="K5" s="7"/>
      <c r="L5" s="7"/>
      <c r="M5" s="7"/>
      <c r="N5" s="25"/>
      <c r="O5" s="61" t="s">
        <v>26</v>
      </c>
      <c r="P5" s="61"/>
      <c r="Q5" s="61"/>
      <c r="R5" s="7"/>
      <c r="S5" s="19"/>
      <c r="T5" s="18"/>
      <c r="U5" s="18"/>
      <c r="V5" s="61" t="s">
        <v>27</v>
      </c>
      <c r="W5" s="61"/>
      <c r="X5" s="61"/>
      <c r="Y5" s="61"/>
      <c r="Z5" s="61"/>
      <c r="AA5" s="21"/>
      <c r="AB5" s="21"/>
      <c r="AC5" s="19"/>
      <c r="AD5" s="7"/>
      <c r="AE5" s="61" t="s">
        <v>29</v>
      </c>
      <c r="AF5" s="61"/>
      <c r="AG5" s="61"/>
      <c r="AH5" s="61"/>
      <c r="AI5" s="61"/>
      <c r="AJ5" s="61"/>
      <c r="AK5" s="61"/>
      <c r="AL5" s="21"/>
      <c r="AM5" s="21"/>
      <c r="AN5" s="19"/>
      <c r="AO5" s="7"/>
      <c r="AP5" s="8"/>
      <c r="AQ5" s="8"/>
      <c r="AR5" s="8"/>
      <c r="AS5" s="8"/>
      <c r="AT5" s="8"/>
      <c r="AU5" s="61" t="s">
        <v>37</v>
      </c>
      <c r="AV5" s="61"/>
      <c r="AW5" s="61"/>
      <c r="AX5" s="61"/>
      <c r="AY5" s="61"/>
      <c r="AZ5" s="61"/>
      <c r="BA5" s="61"/>
      <c r="BB5" s="61"/>
      <c r="BC5" s="8"/>
      <c r="BD5" s="8"/>
      <c r="BE5" s="8"/>
      <c r="BF5" s="8"/>
      <c r="BG5" s="8"/>
      <c r="BH5" s="19"/>
      <c r="BI5" s="20"/>
      <c r="BJ5" s="62" t="s">
        <v>33</v>
      </c>
      <c r="BK5" s="62"/>
      <c r="BL5" s="62"/>
      <c r="BM5" s="62"/>
      <c r="BN5" s="62"/>
      <c r="BO5" s="21"/>
      <c r="BP5" s="26"/>
      <c r="BQ5" s="20"/>
      <c r="BR5" s="62" t="s">
        <v>34</v>
      </c>
      <c r="BS5" s="62"/>
      <c r="BT5" s="62"/>
      <c r="BU5" s="62"/>
      <c r="BV5" s="62"/>
      <c r="BW5" s="62"/>
      <c r="BX5" s="62"/>
      <c r="BY5" s="24"/>
      <c r="BZ5" s="19"/>
      <c r="CA5" s="70" t="s">
        <v>126</v>
      </c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2"/>
      <c r="CO5" s="70" t="s">
        <v>127</v>
      </c>
      <c r="CP5" s="71"/>
      <c r="CQ5" s="71"/>
      <c r="CR5" s="71"/>
      <c r="CS5" s="72"/>
      <c r="CT5" s="27"/>
    </row>
    <row r="6" spans="2:98" s="9" customFormat="1" ht="15.75" customHeight="1">
      <c r="B6" s="10"/>
      <c r="C6" s="11"/>
      <c r="D6" s="65" t="s">
        <v>1</v>
      </c>
      <c r="E6" s="65" t="s">
        <v>38</v>
      </c>
      <c r="F6" s="65" t="s">
        <v>39</v>
      </c>
      <c r="G6" s="65" t="s">
        <v>2</v>
      </c>
      <c r="H6" s="65" t="s">
        <v>40</v>
      </c>
      <c r="I6" s="12" t="s">
        <v>35</v>
      </c>
      <c r="J6" s="65" t="s">
        <v>41</v>
      </c>
      <c r="K6" s="65" t="s">
        <v>42</v>
      </c>
      <c r="L6" s="12" t="s">
        <v>35</v>
      </c>
      <c r="M6" s="67" t="s">
        <v>3</v>
      </c>
      <c r="N6" s="65" t="s">
        <v>43</v>
      </c>
      <c r="O6" s="65" t="s">
        <v>44</v>
      </c>
      <c r="P6" s="65" t="s">
        <v>45</v>
      </c>
      <c r="Q6" s="65" t="s">
        <v>46</v>
      </c>
      <c r="R6" s="12" t="s">
        <v>35</v>
      </c>
      <c r="S6" s="67" t="s">
        <v>3</v>
      </c>
      <c r="T6" s="65" t="s">
        <v>47</v>
      </c>
      <c r="U6" s="65" t="s">
        <v>48</v>
      </c>
      <c r="V6" s="12" t="s">
        <v>35</v>
      </c>
      <c r="W6" s="22" t="s">
        <v>28</v>
      </c>
      <c r="X6" s="65" t="s">
        <v>49</v>
      </c>
      <c r="Y6" s="12" t="s">
        <v>50</v>
      </c>
      <c r="Z6" s="65" t="s">
        <v>51</v>
      </c>
      <c r="AA6" s="65" t="s">
        <v>52</v>
      </c>
      <c r="AB6" s="12" t="s">
        <v>53</v>
      </c>
      <c r="AC6" s="67" t="s">
        <v>3</v>
      </c>
      <c r="AD6" s="65" t="s">
        <v>54</v>
      </c>
      <c r="AE6" s="65" t="s">
        <v>55</v>
      </c>
      <c r="AF6" s="65" t="s">
        <v>56</v>
      </c>
      <c r="AG6" s="65" t="s">
        <v>57</v>
      </c>
      <c r="AH6" s="65" t="s">
        <v>58</v>
      </c>
      <c r="AI6" s="65" t="s">
        <v>59</v>
      </c>
      <c r="AJ6" s="65" t="s">
        <v>4</v>
      </c>
      <c r="AK6" s="12" t="s">
        <v>53</v>
      </c>
      <c r="AL6" s="65" t="s">
        <v>5</v>
      </c>
      <c r="AM6" s="12" t="s">
        <v>53</v>
      </c>
      <c r="AN6" s="67" t="s">
        <v>3</v>
      </c>
      <c r="AO6" s="65" t="s">
        <v>60</v>
      </c>
      <c r="AP6" s="22" t="s">
        <v>61</v>
      </c>
      <c r="AQ6" s="22" t="s">
        <v>62</v>
      </c>
      <c r="AR6" s="12" t="s">
        <v>63</v>
      </c>
      <c r="AS6" s="65" t="s">
        <v>64</v>
      </c>
      <c r="AT6" s="12" t="s">
        <v>53</v>
      </c>
      <c r="AU6" s="65" t="s">
        <v>65</v>
      </c>
      <c r="AV6" s="65" t="s">
        <v>66</v>
      </c>
      <c r="AW6" s="12" t="s">
        <v>67</v>
      </c>
      <c r="AX6" s="22" t="s">
        <v>68</v>
      </c>
      <c r="AY6" s="12" t="s">
        <v>53</v>
      </c>
      <c r="AZ6" s="65" t="s">
        <v>69</v>
      </c>
      <c r="BA6" s="12" t="s">
        <v>53</v>
      </c>
      <c r="BB6" s="65" t="s">
        <v>70</v>
      </c>
      <c r="BC6" s="65" t="s">
        <v>71</v>
      </c>
      <c r="BD6" s="22" t="s">
        <v>30</v>
      </c>
      <c r="BE6" s="65" t="s">
        <v>31</v>
      </c>
      <c r="BF6" s="22" t="s">
        <v>32</v>
      </c>
      <c r="BG6" s="12" t="s">
        <v>72</v>
      </c>
      <c r="BH6" s="67" t="s">
        <v>3</v>
      </c>
      <c r="BI6" s="65" t="s">
        <v>73</v>
      </c>
      <c r="BJ6" s="65" t="s">
        <v>6</v>
      </c>
      <c r="BK6" s="65" t="s">
        <v>7</v>
      </c>
      <c r="BL6" s="65" t="s">
        <v>74</v>
      </c>
      <c r="BM6" s="65" t="s">
        <v>75</v>
      </c>
      <c r="BN6" s="12" t="s">
        <v>9</v>
      </c>
      <c r="BO6" s="65" t="s">
        <v>76</v>
      </c>
      <c r="BP6" s="67" t="s">
        <v>3</v>
      </c>
      <c r="BQ6" s="12" t="s">
        <v>77</v>
      </c>
      <c r="BR6" s="65" t="s">
        <v>78</v>
      </c>
      <c r="BS6" s="22" t="s">
        <v>79</v>
      </c>
      <c r="BT6" s="12" t="s">
        <v>80</v>
      </c>
      <c r="BU6" s="12" t="s">
        <v>81</v>
      </c>
      <c r="BV6" s="12" t="s">
        <v>72</v>
      </c>
      <c r="BW6" s="65" t="s">
        <v>82</v>
      </c>
      <c r="BX6" s="65" t="s">
        <v>83</v>
      </c>
      <c r="BY6" s="12" t="s">
        <v>72</v>
      </c>
      <c r="BZ6" s="67" t="s">
        <v>3</v>
      </c>
      <c r="CA6" s="65" t="s">
        <v>128</v>
      </c>
      <c r="CB6" s="65" t="s">
        <v>129</v>
      </c>
      <c r="CC6" s="49" t="s">
        <v>130</v>
      </c>
      <c r="CD6" s="50" t="s">
        <v>131</v>
      </c>
      <c r="CE6" s="50" t="s">
        <v>132</v>
      </c>
      <c r="CF6" s="50" t="s">
        <v>133</v>
      </c>
      <c r="CG6" s="65" t="s">
        <v>134</v>
      </c>
      <c r="CH6" s="51" t="s">
        <v>135</v>
      </c>
      <c r="CI6" s="65" t="s">
        <v>136</v>
      </c>
      <c r="CJ6" s="65" t="s">
        <v>137</v>
      </c>
      <c r="CK6" s="65" t="s">
        <v>138</v>
      </c>
      <c r="CL6" s="65" t="s">
        <v>139</v>
      </c>
      <c r="CM6" s="52" t="s">
        <v>140</v>
      </c>
      <c r="CN6" s="13"/>
      <c r="CO6" s="53" t="s">
        <v>141</v>
      </c>
      <c r="CP6" s="49" t="s">
        <v>142</v>
      </c>
      <c r="CQ6" s="52" t="s">
        <v>140</v>
      </c>
      <c r="CR6" s="68" t="s">
        <v>8</v>
      </c>
      <c r="CS6" s="13"/>
      <c r="CT6" s="28" t="s">
        <v>84</v>
      </c>
    </row>
    <row r="7" spans="2:98" s="9" customFormat="1" ht="15.75" customHeight="1">
      <c r="B7" s="14" t="s">
        <v>36</v>
      </c>
      <c r="C7" s="15"/>
      <c r="D7" s="66"/>
      <c r="E7" s="66"/>
      <c r="F7" s="66"/>
      <c r="G7" s="66"/>
      <c r="H7" s="66"/>
      <c r="I7" s="16" t="s">
        <v>85</v>
      </c>
      <c r="J7" s="66"/>
      <c r="K7" s="66"/>
      <c r="L7" s="16" t="s">
        <v>86</v>
      </c>
      <c r="M7" s="66"/>
      <c r="N7" s="66"/>
      <c r="O7" s="66"/>
      <c r="P7" s="66"/>
      <c r="Q7" s="66"/>
      <c r="R7" s="16" t="s">
        <v>87</v>
      </c>
      <c r="S7" s="66"/>
      <c r="T7" s="66"/>
      <c r="U7" s="66"/>
      <c r="V7" s="16" t="s">
        <v>88</v>
      </c>
      <c r="W7" s="23" t="s">
        <v>89</v>
      </c>
      <c r="X7" s="66"/>
      <c r="Y7" s="16" t="s">
        <v>90</v>
      </c>
      <c r="Z7" s="66"/>
      <c r="AA7" s="66"/>
      <c r="AB7" s="16" t="s">
        <v>91</v>
      </c>
      <c r="AC7" s="66"/>
      <c r="AD7" s="66"/>
      <c r="AE7" s="66"/>
      <c r="AF7" s="66"/>
      <c r="AG7" s="66"/>
      <c r="AH7" s="66"/>
      <c r="AI7" s="66"/>
      <c r="AJ7" s="66"/>
      <c r="AK7" s="16" t="s">
        <v>92</v>
      </c>
      <c r="AL7" s="66"/>
      <c r="AM7" s="16" t="s">
        <v>93</v>
      </c>
      <c r="AN7" s="66"/>
      <c r="AO7" s="66"/>
      <c r="AP7" s="23" t="s">
        <v>94</v>
      </c>
      <c r="AQ7" s="23" t="s">
        <v>95</v>
      </c>
      <c r="AR7" s="16" t="s">
        <v>96</v>
      </c>
      <c r="AS7" s="66"/>
      <c r="AT7" s="16" t="s">
        <v>97</v>
      </c>
      <c r="AU7" s="66"/>
      <c r="AV7" s="66"/>
      <c r="AW7" s="23" t="s">
        <v>98</v>
      </c>
      <c r="AX7" s="23" t="s">
        <v>99</v>
      </c>
      <c r="AY7" s="23" t="s">
        <v>100</v>
      </c>
      <c r="AZ7" s="66"/>
      <c r="BA7" s="23" t="s">
        <v>100</v>
      </c>
      <c r="BB7" s="66"/>
      <c r="BC7" s="66"/>
      <c r="BD7" s="23" t="s">
        <v>101</v>
      </c>
      <c r="BE7" s="66"/>
      <c r="BF7" s="23" t="s">
        <v>102</v>
      </c>
      <c r="BG7" s="16" t="s">
        <v>103</v>
      </c>
      <c r="BH7" s="66"/>
      <c r="BI7" s="66"/>
      <c r="BJ7" s="66"/>
      <c r="BK7" s="66"/>
      <c r="BL7" s="66"/>
      <c r="BM7" s="66"/>
      <c r="BN7" s="16" t="s">
        <v>104</v>
      </c>
      <c r="BO7" s="66"/>
      <c r="BP7" s="66"/>
      <c r="BQ7" s="23" t="s">
        <v>105</v>
      </c>
      <c r="BR7" s="66"/>
      <c r="BS7" s="23" t="s">
        <v>106</v>
      </c>
      <c r="BT7" s="23" t="s">
        <v>107</v>
      </c>
      <c r="BU7" s="23" t="s">
        <v>108</v>
      </c>
      <c r="BV7" s="23" t="s">
        <v>109</v>
      </c>
      <c r="BW7" s="66"/>
      <c r="BX7" s="66"/>
      <c r="BY7" s="16" t="s">
        <v>110</v>
      </c>
      <c r="BZ7" s="66"/>
      <c r="CA7" s="66"/>
      <c r="CB7" s="66"/>
      <c r="CC7" s="54" t="s">
        <v>143</v>
      </c>
      <c r="CD7" s="55" t="s">
        <v>144</v>
      </c>
      <c r="CE7" s="55" t="s">
        <v>145</v>
      </c>
      <c r="CF7" s="55" t="s">
        <v>144</v>
      </c>
      <c r="CG7" s="66"/>
      <c r="CH7" s="23" t="s">
        <v>146</v>
      </c>
      <c r="CI7" s="66"/>
      <c r="CJ7" s="66"/>
      <c r="CK7" s="66"/>
      <c r="CL7" s="66"/>
      <c r="CM7" s="54" t="s">
        <v>147</v>
      </c>
      <c r="CN7" s="56" t="s">
        <v>3</v>
      </c>
      <c r="CO7" s="57" t="s">
        <v>148</v>
      </c>
      <c r="CP7" s="54" t="s">
        <v>149</v>
      </c>
      <c r="CQ7" s="54" t="s">
        <v>149</v>
      </c>
      <c r="CR7" s="69"/>
      <c r="CS7" s="56" t="s">
        <v>3</v>
      </c>
      <c r="CT7" s="17"/>
    </row>
    <row r="8" spans="1:98" ht="12" customHeight="1">
      <c r="A8" s="31"/>
      <c r="B8" s="59" t="s">
        <v>10</v>
      </c>
      <c r="C8" s="60"/>
      <c r="D8" s="34">
        <v>250.2325</v>
      </c>
      <c r="E8" s="34">
        <v>58.3287</v>
      </c>
      <c r="F8" s="34">
        <v>12778.3135</v>
      </c>
      <c r="G8" s="34">
        <v>714.451</v>
      </c>
      <c r="H8" s="34">
        <v>0</v>
      </c>
      <c r="I8" s="34">
        <v>2807.2813</v>
      </c>
      <c r="J8" s="34">
        <v>10.4146</v>
      </c>
      <c r="K8" s="34">
        <v>0</v>
      </c>
      <c r="L8" s="34">
        <v>1669.6771</v>
      </c>
      <c r="M8" s="34">
        <f aca="true" t="shared" si="0" ref="M8:M38">SUM(D8:L8)</f>
        <v>18288.6987</v>
      </c>
      <c r="N8" s="34">
        <v>0</v>
      </c>
      <c r="O8" s="34">
        <v>3.59</v>
      </c>
      <c r="P8" s="34">
        <v>47.4623</v>
      </c>
      <c r="Q8" s="34">
        <v>0</v>
      </c>
      <c r="R8" s="34">
        <v>14158.7319</v>
      </c>
      <c r="S8" s="34">
        <f aca="true" t="shared" si="1" ref="S8:S37">SUM(O8:R8,N8)</f>
        <v>14209.7842</v>
      </c>
      <c r="T8" s="34">
        <v>0</v>
      </c>
      <c r="U8" s="34">
        <v>0</v>
      </c>
      <c r="V8" s="34">
        <v>0</v>
      </c>
      <c r="W8" s="34">
        <v>27.7066</v>
      </c>
      <c r="X8" s="34">
        <v>120.4556</v>
      </c>
      <c r="Y8" s="34">
        <v>0</v>
      </c>
      <c r="Z8" s="34">
        <v>41.9744</v>
      </c>
      <c r="AA8" s="34">
        <v>0</v>
      </c>
      <c r="AB8" s="34">
        <v>913.9001</v>
      </c>
      <c r="AC8" s="34">
        <f aca="true" t="shared" si="2" ref="AC8:AC37">SUM(T8:Y8,Z8:AB8)</f>
        <v>1104.0366999999999</v>
      </c>
      <c r="AD8" s="34">
        <v>59.8782</v>
      </c>
      <c r="AE8" s="34">
        <v>10.5278</v>
      </c>
      <c r="AF8" s="34">
        <v>89.8118</v>
      </c>
      <c r="AG8" s="34">
        <v>382.3018</v>
      </c>
      <c r="AH8" s="34">
        <v>2.5043</v>
      </c>
      <c r="AI8" s="34">
        <v>0</v>
      </c>
      <c r="AJ8" s="34">
        <v>15.44</v>
      </c>
      <c r="AK8" s="34">
        <v>208.3859</v>
      </c>
      <c r="AL8" s="34">
        <v>0</v>
      </c>
      <c r="AM8" s="34">
        <v>14.0758</v>
      </c>
      <c r="AN8" s="34">
        <f aca="true" t="shared" si="3" ref="AN8:AN37">SUM(AK8:AM8,AD8:AJ8)</f>
        <v>782.9256</v>
      </c>
      <c r="AO8" s="34">
        <v>0</v>
      </c>
      <c r="AP8" s="34">
        <v>0</v>
      </c>
      <c r="AQ8" s="34">
        <v>195.7784</v>
      </c>
      <c r="AR8" s="34">
        <v>0</v>
      </c>
      <c r="AS8" s="34">
        <v>0</v>
      </c>
      <c r="AT8" s="34">
        <v>3922.9307</v>
      </c>
      <c r="AU8" s="34">
        <v>40.5691</v>
      </c>
      <c r="AV8" s="34">
        <v>0</v>
      </c>
      <c r="AW8" s="34">
        <v>0.0716</v>
      </c>
      <c r="AX8" s="34">
        <v>0</v>
      </c>
      <c r="AY8" s="34">
        <v>7.518</v>
      </c>
      <c r="AZ8" s="34">
        <v>0</v>
      </c>
      <c r="BA8" s="34">
        <v>0</v>
      </c>
      <c r="BB8" s="34">
        <v>139.7378</v>
      </c>
      <c r="BC8" s="34">
        <v>11563.8868</v>
      </c>
      <c r="BD8" s="34">
        <v>0</v>
      </c>
      <c r="BE8" s="34">
        <v>414.2837</v>
      </c>
      <c r="BF8" s="34">
        <v>4.6797</v>
      </c>
      <c r="BG8" s="34">
        <v>931.4864</v>
      </c>
      <c r="BH8" s="34">
        <f aca="true" t="shared" si="4" ref="BH8:BH37">SUM(BG8,AV8:BF8,AO8:AU8)</f>
        <v>17220.9422</v>
      </c>
      <c r="BI8" s="34">
        <v>0</v>
      </c>
      <c r="BJ8" s="34">
        <v>1352.9201</v>
      </c>
      <c r="BK8" s="34">
        <v>0</v>
      </c>
      <c r="BL8" s="34">
        <v>0.8865</v>
      </c>
      <c r="BM8" s="34">
        <v>9.0193</v>
      </c>
      <c r="BN8" s="34">
        <v>19.6578</v>
      </c>
      <c r="BO8" s="34">
        <v>9.7012</v>
      </c>
      <c r="BP8" s="34">
        <f>SUM(BI8:BO8)</f>
        <v>1392.1849</v>
      </c>
      <c r="BQ8" s="34">
        <v>48.1011</v>
      </c>
      <c r="BR8" s="34">
        <v>0</v>
      </c>
      <c r="BS8" s="34">
        <v>0</v>
      </c>
      <c r="BT8" s="34">
        <v>50.2571</v>
      </c>
      <c r="BU8" s="34">
        <v>0.6069</v>
      </c>
      <c r="BV8" s="34">
        <v>63.9656</v>
      </c>
      <c r="BW8" s="34">
        <v>0</v>
      </c>
      <c r="BX8" s="34">
        <v>4.6572</v>
      </c>
      <c r="BY8" s="34">
        <v>1372.6752</v>
      </c>
      <c r="BZ8" s="34">
        <f aca="true" t="shared" si="5" ref="BZ8:BZ37">SUM(BR8:BY8,BQ8)</f>
        <v>1540.2631</v>
      </c>
      <c r="CA8" s="34">
        <v>0</v>
      </c>
      <c r="CB8" s="34">
        <v>0</v>
      </c>
      <c r="CC8" s="34">
        <v>0</v>
      </c>
      <c r="CD8" s="34">
        <v>0</v>
      </c>
      <c r="CE8" s="34">
        <v>0</v>
      </c>
      <c r="CF8" s="34">
        <v>0</v>
      </c>
      <c r="CG8" s="34">
        <v>1.4579</v>
      </c>
      <c r="CH8" s="34">
        <v>0</v>
      </c>
      <c r="CI8" s="34">
        <v>19.2</v>
      </c>
      <c r="CJ8" s="34">
        <v>0</v>
      </c>
      <c r="CK8" s="34">
        <v>141.4495</v>
      </c>
      <c r="CL8" s="34">
        <v>0</v>
      </c>
      <c r="CM8" s="34">
        <v>1798.7426</v>
      </c>
      <c r="CN8" s="34">
        <f>SUM(CA8:CM8)</f>
        <v>1960.85</v>
      </c>
      <c r="CO8" s="34">
        <v>131649.7055</v>
      </c>
      <c r="CP8" s="34">
        <v>0</v>
      </c>
      <c r="CQ8" s="34">
        <v>5376.1419</v>
      </c>
      <c r="CR8" s="34">
        <v>0.8338</v>
      </c>
      <c r="CS8" s="34">
        <f>SUM(CO8:CR8)</f>
        <v>137026.6812</v>
      </c>
      <c r="CT8" s="35">
        <f>SUM(CS8,CN8,BZ8,BP8,BH8,AN8,AC8,S8,M8)</f>
        <v>193526.36659999998</v>
      </c>
    </row>
    <row r="9" spans="1:98" ht="12" customHeight="1">
      <c r="A9" s="31"/>
      <c r="B9" s="59" t="s">
        <v>11</v>
      </c>
      <c r="C9" s="60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f t="shared" si="0"/>
        <v>0</v>
      </c>
      <c r="N9" s="34">
        <v>35.64</v>
      </c>
      <c r="O9" s="34">
        <v>25.6794</v>
      </c>
      <c r="P9" s="34">
        <v>0</v>
      </c>
      <c r="Q9" s="34">
        <v>0</v>
      </c>
      <c r="R9" s="34">
        <v>253.2756</v>
      </c>
      <c r="S9" s="34">
        <f t="shared" si="1"/>
        <v>314.59499999999997</v>
      </c>
      <c r="T9" s="34">
        <v>0</v>
      </c>
      <c r="U9" s="34">
        <v>0</v>
      </c>
      <c r="V9" s="34">
        <v>0</v>
      </c>
      <c r="W9" s="34">
        <v>650.7731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f t="shared" si="2"/>
        <v>650.7731</v>
      </c>
      <c r="AD9" s="34">
        <v>0</v>
      </c>
      <c r="AE9" s="34">
        <v>0</v>
      </c>
      <c r="AF9" s="34">
        <v>0</v>
      </c>
      <c r="AG9" s="34">
        <v>39.9311</v>
      </c>
      <c r="AH9" s="34">
        <v>0.7388</v>
      </c>
      <c r="AI9" s="34">
        <v>0</v>
      </c>
      <c r="AJ9" s="34">
        <v>0</v>
      </c>
      <c r="AK9" s="34">
        <v>0</v>
      </c>
      <c r="AL9" s="34">
        <v>1.4134</v>
      </c>
      <c r="AM9" s="34">
        <v>0</v>
      </c>
      <c r="AN9" s="34">
        <f t="shared" si="3"/>
        <v>42.0833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626.0627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46.4175</v>
      </c>
      <c r="BC9" s="34">
        <v>0</v>
      </c>
      <c r="BD9" s="34">
        <v>0</v>
      </c>
      <c r="BE9" s="34">
        <v>8.352</v>
      </c>
      <c r="BF9" s="34">
        <v>0</v>
      </c>
      <c r="BG9" s="34">
        <v>0.1836</v>
      </c>
      <c r="BH9" s="34">
        <f t="shared" si="4"/>
        <v>681.0157999999999</v>
      </c>
      <c r="BI9" s="34">
        <v>21.0893</v>
      </c>
      <c r="BJ9" s="34">
        <v>0</v>
      </c>
      <c r="BK9" s="34">
        <v>0</v>
      </c>
      <c r="BL9" s="34">
        <v>0</v>
      </c>
      <c r="BM9" s="34">
        <v>0</v>
      </c>
      <c r="BN9" s="34">
        <v>55.3458</v>
      </c>
      <c r="BO9" s="34">
        <v>0</v>
      </c>
      <c r="BP9" s="34">
        <f aca="true" t="shared" si="6" ref="BP9:BP65">SUM(BI9:BO9)</f>
        <v>76.4351</v>
      </c>
      <c r="BQ9" s="34">
        <v>0.2919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65.5418</v>
      </c>
      <c r="BZ9" s="34">
        <f t="shared" si="5"/>
        <v>65.8337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f aca="true" t="shared" si="7" ref="CN9:CN58">SUM(CA9:CM9)</f>
        <v>0</v>
      </c>
      <c r="CO9" s="34">
        <v>0</v>
      </c>
      <c r="CP9" s="34">
        <v>0</v>
      </c>
      <c r="CQ9" s="34">
        <v>2.4747</v>
      </c>
      <c r="CR9" s="34">
        <v>0</v>
      </c>
      <c r="CS9" s="34">
        <f aca="true" t="shared" si="8" ref="CS9:CS58">SUM(CO9:CR9)</f>
        <v>2.4747</v>
      </c>
      <c r="CT9" s="35">
        <f aca="true" t="shared" si="9" ref="CT9:CT58">SUM(CS9,CN9,BZ9,BP9,BH9,AN9,AC9,S9,M9)</f>
        <v>1833.2106999999999</v>
      </c>
    </row>
    <row r="10" spans="1:98" ht="12" customHeight="1">
      <c r="A10" s="31"/>
      <c r="B10" s="59" t="s">
        <v>12</v>
      </c>
      <c r="C10" s="60"/>
      <c r="D10" s="34">
        <v>0.1176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1015.2527</v>
      </c>
      <c r="K10" s="34">
        <v>0</v>
      </c>
      <c r="L10" s="34">
        <v>0</v>
      </c>
      <c r="M10" s="34">
        <f t="shared" si="0"/>
        <v>1015.3703</v>
      </c>
      <c r="N10" s="34">
        <v>0</v>
      </c>
      <c r="O10" s="34">
        <v>51.6235</v>
      </c>
      <c r="P10" s="34">
        <v>0</v>
      </c>
      <c r="Q10" s="34">
        <v>0</v>
      </c>
      <c r="R10" s="34">
        <v>571.1684</v>
      </c>
      <c r="S10" s="34">
        <f t="shared" si="1"/>
        <v>622.7919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f t="shared" si="2"/>
        <v>0</v>
      </c>
      <c r="AD10" s="34">
        <v>3.1862</v>
      </c>
      <c r="AE10" s="34">
        <v>1.247</v>
      </c>
      <c r="AF10" s="34">
        <v>1038.6406</v>
      </c>
      <c r="AG10" s="34">
        <v>32.392</v>
      </c>
      <c r="AH10" s="34">
        <v>0.7884</v>
      </c>
      <c r="AI10" s="34">
        <v>0</v>
      </c>
      <c r="AJ10" s="34">
        <v>0</v>
      </c>
      <c r="AK10" s="34">
        <v>0</v>
      </c>
      <c r="AL10" s="34">
        <v>0</v>
      </c>
      <c r="AM10" s="34">
        <v>0.2564</v>
      </c>
      <c r="AN10" s="34">
        <f t="shared" si="3"/>
        <v>1076.5105999999998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4953.8372</v>
      </c>
      <c r="AV10" s="34">
        <v>6.3557</v>
      </c>
      <c r="AW10" s="34">
        <v>381.8251</v>
      </c>
      <c r="AX10" s="34">
        <v>0</v>
      </c>
      <c r="AY10" s="34">
        <v>0</v>
      </c>
      <c r="AZ10" s="34">
        <v>0</v>
      </c>
      <c r="BA10" s="34">
        <v>0</v>
      </c>
      <c r="BB10" s="34">
        <v>0.015</v>
      </c>
      <c r="BC10" s="34">
        <v>0</v>
      </c>
      <c r="BD10" s="34">
        <v>30.5951</v>
      </c>
      <c r="BE10" s="34">
        <v>334.804</v>
      </c>
      <c r="BF10" s="34">
        <v>5.5473</v>
      </c>
      <c r="BG10" s="34">
        <v>18.7319</v>
      </c>
      <c r="BH10" s="34">
        <f t="shared" si="4"/>
        <v>5731.7113</v>
      </c>
      <c r="BI10" s="34">
        <v>0</v>
      </c>
      <c r="BJ10" s="34">
        <v>48.3295</v>
      </c>
      <c r="BK10" s="34">
        <v>8.443</v>
      </c>
      <c r="BL10" s="34">
        <v>15.5819</v>
      </c>
      <c r="BM10" s="34">
        <v>0</v>
      </c>
      <c r="BN10" s="34">
        <v>618.4544</v>
      </c>
      <c r="BO10" s="34">
        <v>0</v>
      </c>
      <c r="BP10" s="34">
        <f t="shared" si="6"/>
        <v>690.8088</v>
      </c>
      <c r="BQ10" s="34">
        <v>11.8868</v>
      </c>
      <c r="BR10" s="34">
        <v>0</v>
      </c>
      <c r="BS10" s="34">
        <v>0.2352</v>
      </c>
      <c r="BT10" s="34">
        <v>0</v>
      </c>
      <c r="BU10" s="34">
        <v>0</v>
      </c>
      <c r="BV10" s="34">
        <v>0</v>
      </c>
      <c r="BW10" s="34">
        <v>0</v>
      </c>
      <c r="BX10" s="34">
        <v>0.0318</v>
      </c>
      <c r="BY10" s="34">
        <v>788.3707</v>
      </c>
      <c r="BZ10" s="34">
        <f t="shared" si="5"/>
        <v>800.5245000000001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f t="shared" si="7"/>
        <v>0</v>
      </c>
      <c r="CO10" s="34">
        <v>438.282</v>
      </c>
      <c r="CP10" s="34">
        <v>0</v>
      </c>
      <c r="CQ10" s="34">
        <v>33.8837</v>
      </c>
      <c r="CR10" s="34">
        <v>0</v>
      </c>
      <c r="CS10" s="34">
        <f t="shared" si="8"/>
        <v>472.16569999999996</v>
      </c>
      <c r="CT10" s="35">
        <f t="shared" si="9"/>
        <v>10409.883100000001</v>
      </c>
    </row>
    <row r="11" spans="1:98" ht="12" customHeight="1">
      <c r="A11" s="31"/>
      <c r="B11" s="59" t="s">
        <v>150</v>
      </c>
      <c r="C11" s="60"/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f t="shared" si="0"/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f t="shared" si="1"/>
        <v>0</v>
      </c>
      <c r="T11" s="34">
        <v>3599.403</v>
      </c>
      <c r="U11" s="34">
        <v>0</v>
      </c>
      <c r="V11" s="34">
        <v>172.3853</v>
      </c>
      <c r="W11" s="34">
        <v>165497.9262</v>
      </c>
      <c r="X11" s="34">
        <v>11726.5987</v>
      </c>
      <c r="Y11" s="34">
        <v>3670.0087</v>
      </c>
      <c r="Z11" s="34">
        <v>0</v>
      </c>
      <c r="AA11" s="34">
        <v>0</v>
      </c>
      <c r="AB11" s="34">
        <v>39591.6494</v>
      </c>
      <c r="AC11" s="34">
        <f t="shared" si="2"/>
        <v>224257.97129999998</v>
      </c>
      <c r="AD11" s="34">
        <v>201.5069</v>
      </c>
      <c r="AE11" s="34">
        <v>16.4125</v>
      </c>
      <c r="AF11" s="34">
        <v>0.5302</v>
      </c>
      <c r="AG11" s="34">
        <v>136.7715</v>
      </c>
      <c r="AH11" s="34">
        <v>0.4661</v>
      </c>
      <c r="AI11" s="34">
        <v>0</v>
      </c>
      <c r="AJ11" s="34">
        <v>0</v>
      </c>
      <c r="AK11" s="34">
        <v>54.4948</v>
      </c>
      <c r="AL11" s="34">
        <v>0</v>
      </c>
      <c r="AM11" s="34">
        <v>0.0123</v>
      </c>
      <c r="AN11" s="34">
        <f t="shared" si="3"/>
        <v>410.1943</v>
      </c>
      <c r="AO11" s="34">
        <v>33494.804</v>
      </c>
      <c r="AP11" s="34">
        <v>0</v>
      </c>
      <c r="AQ11" s="34">
        <v>182.6365</v>
      </c>
      <c r="AR11" s="34">
        <v>0</v>
      </c>
      <c r="AS11" s="34">
        <v>0.6031</v>
      </c>
      <c r="AT11" s="34">
        <v>397.7143</v>
      </c>
      <c r="AU11" s="34">
        <v>219.1227</v>
      </c>
      <c r="AV11" s="34">
        <v>42</v>
      </c>
      <c r="AW11" s="34">
        <v>164.6409</v>
      </c>
      <c r="AX11" s="34">
        <v>63.6236</v>
      </c>
      <c r="AY11" s="34">
        <v>3.8779</v>
      </c>
      <c r="AZ11" s="34">
        <v>0</v>
      </c>
      <c r="BA11" s="34">
        <v>0</v>
      </c>
      <c r="BB11" s="34">
        <v>411.6603</v>
      </c>
      <c r="BC11" s="34">
        <v>133.4304</v>
      </c>
      <c r="BD11" s="34">
        <v>4.8868</v>
      </c>
      <c r="BE11" s="34">
        <v>1.9572</v>
      </c>
      <c r="BF11" s="34">
        <v>0</v>
      </c>
      <c r="BG11" s="34">
        <v>148.4034</v>
      </c>
      <c r="BH11" s="34">
        <f t="shared" si="4"/>
        <v>35269.361099999995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f>SUM(BI11:BO11)</f>
        <v>0</v>
      </c>
      <c r="BQ11" s="34">
        <v>2.3271</v>
      </c>
      <c r="BR11" s="34">
        <v>0</v>
      </c>
      <c r="BS11" s="34">
        <v>0</v>
      </c>
      <c r="BT11" s="34">
        <v>1.2646</v>
      </c>
      <c r="BU11" s="34">
        <v>0</v>
      </c>
      <c r="BV11" s="34">
        <v>0</v>
      </c>
      <c r="BW11" s="34">
        <v>0</v>
      </c>
      <c r="BX11" s="34">
        <v>4.7128</v>
      </c>
      <c r="BY11" s="34">
        <v>384.8796</v>
      </c>
      <c r="BZ11" s="34">
        <f t="shared" si="5"/>
        <v>393.18409999999994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456.6981</v>
      </c>
      <c r="CJ11" s="34">
        <v>5371.5221</v>
      </c>
      <c r="CK11" s="34">
        <v>24177.5738</v>
      </c>
      <c r="CL11" s="34">
        <v>799.8202</v>
      </c>
      <c r="CM11" s="34">
        <v>144</v>
      </c>
      <c r="CN11" s="34">
        <f t="shared" si="7"/>
        <v>30949.614199999996</v>
      </c>
      <c r="CO11" s="34">
        <v>0</v>
      </c>
      <c r="CP11" s="34">
        <v>0</v>
      </c>
      <c r="CQ11" s="34">
        <v>23.8632</v>
      </c>
      <c r="CR11" s="34">
        <v>1.9456</v>
      </c>
      <c r="CS11" s="34">
        <f t="shared" si="8"/>
        <v>25.808799999999998</v>
      </c>
      <c r="CT11" s="35">
        <f t="shared" si="9"/>
        <v>291306.13379999995</v>
      </c>
    </row>
    <row r="12" spans="1:98" ht="12" customHeight="1">
      <c r="A12" s="31"/>
      <c r="B12" s="59" t="s">
        <v>112</v>
      </c>
      <c r="C12" s="60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10.7294</v>
      </c>
      <c r="K12" s="34">
        <v>0</v>
      </c>
      <c r="L12" s="34">
        <v>4683.4453</v>
      </c>
      <c r="M12" s="34">
        <f>SUM(D12:L12)</f>
        <v>4694.1747000000005</v>
      </c>
      <c r="N12" s="34">
        <v>7308.0437</v>
      </c>
      <c r="O12" s="34">
        <v>140058.971</v>
      </c>
      <c r="P12" s="34">
        <v>0</v>
      </c>
      <c r="Q12" s="34">
        <v>42.0944</v>
      </c>
      <c r="R12" s="34">
        <v>1309.5378</v>
      </c>
      <c r="S12" s="34">
        <f t="shared" si="1"/>
        <v>148718.6469</v>
      </c>
      <c r="T12" s="34">
        <v>0</v>
      </c>
      <c r="U12" s="34">
        <v>0</v>
      </c>
      <c r="V12" s="34">
        <v>0</v>
      </c>
      <c r="W12" s="34">
        <v>1814778.5556</v>
      </c>
      <c r="X12" s="34">
        <v>141372.7553</v>
      </c>
      <c r="Y12" s="34">
        <v>0</v>
      </c>
      <c r="Z12" s="34">
        <v>10</v>
      </c>
      <c r="AA12" s="34">
        <v>0</v>
      </c>
      <c r="AB12" s="34">
        <v>19487.1913</v>
      </c>
      <c r="AC12" s="34">
        <f t="shared" si="2"/>
        <v>1975648.5022000002</v>
      </c>
      <c r="AD12" s="34">
        <v>139984.6972</v>
      </c>
      <c r="AE12" s="34">
        <v>7432.2333</v>
      </c>
      <c r="AF12" s="34">
        <v>153934.4019</v>
      </c>
      <c r="AG12" s="34">
        <v>24213.2538</v>
      </c>
      <c r="AH12" s="34">
        <v>7100.0662</v>
      </c>
      <c r="AI12" s="34">
        <v>68.9212</v>
      </c>
      <c r="AJ12" s="34">
        <v>73.53</v>
      </c>
      <c r="AK12" s="34">
        <v>6965.0165</v>
      </c>
      <c r="AL12" s="34">
        <v>87.6535</v>
      </c>
      <c r="AM12" s="34">
        <v>1661.9785</v>
      </c>
      <c r="AN12" s="34">
        <f t="shared" si="3"/>
        <v>341521.7521</v>
      </c>
      <c r="AO12" s="34">
        <v>84737.7461</v>
      </c>
      <c r="AP12" s="34">
        <v>2167448.4816</v>
      </c>
      <c r="AQ12" s="34">
        <v>663254.0704</v>
      </c>
      <c r="AR12" s="34">
        <v>22934.0273</v>
      </c>
      <c r="AS12" s="34">
        <v>32326.6736</v>
      </c>
      <c r="AT12" s="34">
        <v>69431.5134</v>
      </c>
      <c r="AU12" s="34">
        <v>1234.1819</v>
      </c>
      <c r="AV12" s="34">
        <v>2.5631</v>
      </c>
      <c r="AW12" s="34">
        <v>28881.0884</v>
      </c>
      <c r="AX12" s="34">
        <v>86.8816</v>
      </c>
      <c r="AY12" s="34">
        <v>246872.5828</v>
      </c>
      <c r="AZ12" s="34">
        <v>0</v>
      </c>
      <c r="BA12" s="34">
        <v>2353.0097</v>
      </c>
      <c r="BB12" s="34">
        <v>4693.8713</v>
      </c>
      <c r="BC12" s="34">
        <v>0.1084</v>
      </c>
      <c r="BD12" s="34">
        <v>2983.9891</v>
      </c>
      <c r="BE12" s="34">
        <v>15738.4415</v>
      </c>
      <c r="BF12" s="34">
        <v>0</v>
      </c>
      <c r="BG12" s="34">
        <v>28615.8679</v>
      </c>
      <c r="BH12" s="34">
        <f t="shared" si="4"/>
        <v>3371595.0981000005</v>
      </c>
      <c r="BI12" s="34">
        <v>3.8919</v>
      </c>
      <c r="BJ12" s="34">
        <v>4286.7705</v>
      </c>
      <c r="BK12" s="34">
        <v>209.2071</v>
      </c>
      <c r="BL12" s="34">
        <v>41.8516</v>
      </c>
      <c r="BM12" s="34">
        <v>0</v>
      </c>
      <c r="BN12" s="34">
        <v>0.2707</v>
      </c>
      <c r="BO12" s="34">
        <v>0.4065</v>
      </c>
      <c r="BP12" s="34">
        <f>SUM(BI12:BO12)</f>
        <v>4542.398299999999</v>
      </c>
      <c r="BQ12" s="34">
        <v>149.2078</v>
      </c>
      <c r="BR12" s="34">
        <v>0</v>
      </c>
      <c r="BS12" s="34">
        <v>2592.6876</v>
      </c>
      <c r="BT12" s="34">
        <v>100.0909</v>
      </c>
      <c r="BU12" s="34">
        <v>38670.0757</v>
      </c>
      <c r="BV12" s="34">
        <v>3089.9613</v>
      </c>
      <c r="BW12" s="34">
        <v>139138.224</v>
      </c>
      <c r="BX12" s="34">
        <v>524.6822</v>
      </c>
      <c r="BY12" s="34">
        <v>7076.7747</v>
      </c>
      <c r="BZ12" s="34">
        <f t="shared" si="5"/>
        <v>191341.7042</v>
      </c>
      <c r="CA12" s="34">
        <v>0</v>
      </c>
      <c r="CB12" s="34">
        <v>0</v>
      </c>
      <c r="CC12" s="34">
        <v>231.6731</v>
      </c>
      <c r="CD12" s="34">
        <v>0</v>
      </c>
      <c r="CE12" s="34">
        <v>0</v>
      </c>
      <c r="CF12" s="34">
        <v>0</v>
      </c>
      <c r="CG12" s="34">
        <v>0</v>
      </c>
      <c r="CH12" s="34">
        <v>0</v>
      </c>
      <c r="CI12" s="34">
        <v>0</v>
      </c>
      <c r="CJ12" s="34">
        <v>1382.2135</v>
      </c>
      <c r="CK12" s="34">
        <v>84652.8625</v>
      </c>
      <c r="CL12" s="34">
        <v>0</v>
      </c>
      <c r="CM12" s="34">
        <v>153317.4912</v>
      </c>
      <c r="CN12" s="34">
        <f t="shared" si="7"/>
        <v>239584.2403</v>
      </c>
      <c r="CO12" s="34">
        <v>57.3323</v>
      </c>
      <c r="CP12" s="34">
        <v>7.4699</v>
      </c>
      <c r="CQ12" s="34">
        <v>4.9689</v>
      </c>
      <c r="CR12" s="34">
        <v>7718.5538</v>
      </c>
      <c r="CS12" s="34">
        <f t="shared" si="8"/>
        <v>7788.3249</v>
      </c>
      <c r="CT12" s="35">
        <f t="shared" si="9"/>
        <v>6285434.841700002</v>
      </c>
    </row>
    <row r="13" spans="1:98" ht="12" customHeight="1">
      <c r="A13" s="31"/>
      <c r="B13" s="41"/>
      <c r="C13" s="43" t="s">
        <v>113</v>
      </c>
      <c r="D13" s="36">
        <v>66800.983</v>
      </c>
      <c r="E13" s="36">
        <v>12046.8838</v>
      </c>
      <c r="F13" s="36">
        <v>82664.2428</v>
      </c>
      <c r="G13" s="36">
        <v>22926.5958</v>
      </c>
      <c r="H13" s="36">
        <v>16.6662</v>
      </c>
      <c r="I13" s="36">
        <v>50871.7877</v>
      </c>
      <c r="J13" s="36">
        <v>59210.9328</v>
      </c>
      <c r="K13" s="36">
        <v>0</v>
      </c>
      <c r="L13" s="36">
        <v>24601.8527</v>
      </c>
      <c r="M13" s="36">
        <f t="shared" si="0"/>
        <v>319139.9448</v>
      </c>
      <c r="N13" s="36">
        <v>0</v>
      </c>
      <c r="O13" s="36">
        <v>0</v>
      </c>
      <c r="P13" s="36">
        <v>0</v>
      </c>
      <c r="Q13" s="36">
        <v>0</v>
      </c>
      <c r="R13" s="36">
        <v>45.447</v>
      </c>
      <c r="S13" s="36">
        <f t="shared" si="1"/>
        <v>45.447</v>
      </c>
      <c r="T13" s="36">
        <v>1938</v>
      </c>
      <c r="U13" s="36">
        <v>0</v>
      </c>
      <c r="V13" s="36">
        <v>0</v>
      </c>
      <c r="W13" s="36">
        <v>440.9691</v>
      </c>
      <c r="X13" s="36">
        <v>455.6723</v>
      </c>
      <c r="Y13" s="36">
        <v>0</v>
      </c>
      <c r="Z13" s="36">
        <v>0</v>
      </c>
      <c r="AA13" s="36">
        <v>1739.2225</v>
      </c>
      <c r="AB13" s="36">
        <v>1286.0772</v>
      </c>
      <c r="AC13" s="36">
        <f t="shared" si="2"/>
        <v>5859.9411</v>
      </c>
      <c r="AD13" s="36">
        <v>0.445</v>
      </c>
      <c r="AE13" s="36">
        <v>164.9736</v>
      </c>
      <c r="AF13" s="36">
        <v>9700.6551</v>
      </c>
      <c r="AG13" s="36">
        <v>1154.5052</v>
      </c>
      <c r="AH13" s="36">
        <v>176.9744</v>
      </c>
      <c r="AI13" s="36">
        <v>0</v>
      </c>
      <c r="AJ13" s="36">
        <v>0</v>
      </c>
      <c r="AK13" s="36">
        <v>232.7665</v>
      </c>
      <c r="AL13" s="36">
        <v>203.924</v>
      </c>
      <c r="AM13" s="36">
        <v>62.3811</v>
      </c>
      <c r="AN13" s="36">
        <f t="shared" si="3"/>
        <v>11696.624899999999</v>
      </c>
      <c r="AO13" s="36">
        <v>0</v>
      </c>
      <c r="AP13" s="36">
        <v>0</v>
      </c>
      <c r="AQ13" s="36">
        <v>0</v>
      </c>
      <c r="AR13" s="36">
        <v>4938.9951</v>
      </c>
      <c r="AS13" s="36">
        <v>2.1531</v>
      </c>
      <c r="AT13" s="36">
        <v>402.1885</v>
      </c>
      <c r="AU13" s="36">
        <v>2657.9845</v>
      </c>
      <c r="AV13" s="36">
        <v>0</v>
      </c>
      <c r="AW13" s="36">
        <v>218.8515</v>
      </c>
      <c r="AX13" s="36">
        <v>296.8811</v>
      </c>
      <c r="AY13" s="36">
        <v>243.9184</v>
      </c>
      <c r="AZ13" s="36">
        <v>0</v>
      </c>
      <c r="BA13" s="36">
        <v>0</v>
      </c>
      <c r="BB13" s="36">
        <v>4827.1227</v>
      </c>
      <c r="BC13" s="36">
        <v>156.1719</v>
      </c>
      <c r="BD13" s="36">
        <v>6.2475</v>
      </c>
      <c r="BE13" s="36">
        <v>3416.8148</v>
      </c>
      <c r="BF13" s="36">
        <v>40464.3008</v>
      </c>
      <c r="BG13" s="36">
        <v>6901.6638</v>
      </c>
      <c r="BH13" s="36">
        <f t="shared" si="4"/>
        <v>64533.293699999995</v>
      </c>
      <c r="BI13" s="36">
        <v>713.517</v>
      </c>
      <c r="BJ13" s="36">
        <v>9552.9921</v>
      </c>
      <c r="BK13" s="36">
        <v>324.3673</v>
      </c>
      <c r="BL13" s="36">
        <v>64.688</v>
      </c>
      <c r="BM13" s="36">
        <v>63323.5025</v>
      </c>
      <c r="BN13" s="36">
        <v>358107.6689</v>
      </c>
      <c r="BO13" s="36">
        <v>31060.0465</v>
      </c>
      <c r="BP13" s="36">
        <f t="shared" si="6"/>
        <v>463146.7823</v>
      </c>
      <c r="BQ13" s="36">
        <v>3149.8412</v>
      </c>
      <c r="BR13" s="36">
        <v>0</v>
      </c>
      <c r="BS13" s="36">
        <v>19.5403</v>
      </c>
      <c r="BT13" s="36">
        <v>646.5368</v>
      </c>
      <c r="BU13" s="36">
        <v>47.9967</v>
      </c>
      <c r="BV13" s="36">
        <v>331.4269</v>
      </c>
      <c r="BW13" s="36">
        <v>57.1674</v>
      </c>
      <c r="BX13" s="36">
        <v>25.7674</v>
      </c>
      <c r="BY13" s="36">
        <v>6324.6847</v>
      </c>
      <c r="BZ13" s="36">
        <f t="shared" si="5"/>
        <v>10602.9614</v>
      </c>
      <c r="CA13" s="36">
        <v>0</v>
      </c>
      <c r="CB13" s="36">
        <v>0</v>
      </c>
      <c r="CC13" s="36">
        <v>0</v>
      </c>
      <c r="CD13" s="36">
        <v>339.8667</v>
      </c>
      <c r="CE13" s="36">
        <v>0</v>
      </c>
      <c r="CF13" s="36">
        <v>3.9196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1039.3597</v>
      </c>
      <c r="CN13" s="36">
        <f t="shared" si="7"/>
        <v>1383.146</v>
      </c>
      <c r="CO13" s="36">
        <v>27210.2899</v>
      </c>
      <c r="CP13" s="36">
        <v>207.2389</v>
      </c>
      <c r="CQ13" s="36">
        <v>21085.0882</v>
      </c>
      <c r="CR13" s="36">
        <v>3706.3706</v>
      </c>
      <c r="CS13" s="36">
        <f t="shared" si="8"/>
        <v>52208.9876</v>
      </c>
      <c r="CT13" s="37">
        <f t="shared" si="9"/>
        <v>928617.1288000003</v>
      </c>
    </row>
    <row r="14" spans="1:98" ht="12" customHeight="1">
      <c r="A14" s="31"/>
      <c r="B14" s="41"/>
      <c r="C14" s="43" t="s">
        <v>184</v>
      </c>
      <c r="D14" s="36">
        <v>13890.1914</v>
      </c>
      <c r="E14" s="36">
        <v>3400.4674</v>
      </c>
      <c r="F14" s="36">
        <v>117096.1118</v>
      </c>
      <c r="G14" s="36">
        <v>2802.7374</v>
      </c>
      <c r="H14" s="36">
        <v>0</v>
      </c>
      <c r="I14" s="36">
        <v>3265.7728</v>
      </c>
      <c r="J14" s="36">
        <v>193.4453</v>
      </c>
      <c r="K14" s="36">
        <v>0</v>
      </c>
      <c r="L14" s="36">
        <v>13849.2302</v>
      </c>
      <c r="M14" s="36">
        <f t="shared" si="0"/>
        <v>154497.9563</v>
      </c>
      <c r="N14" s="36">
        <v>0</v>
      </c>
      <c r="O14" s="36">
        <v>19.8623</v>
      </c>
      <c r="P14" s="36">
        <v>45.3348</v>
      </c>
      <c r="Q14" s="36">
        <v>0</v>
      </c>
      <c r="R14" s="36">
        <v>241.2306</v>
      </c>
      <c r="S14" s="36">
        <f t="shared" si="1"/>
        <v>306.4277</v>
      </c>
      <c r="T14" s="36">
        <v>0</v>
      </c>
      <c r="U14" s="36">
        <v>0</v>
      </c>
      <c r="V14" s="36">
        <v>0</v>
      </c>
      <c r="W14" s="36">
        <v>0</v>
      </c>
      <c r="X14" s="36">
        <v>1342.6264</v>
      </c>
      <c r="Y14" s="36">
        <v>0</v>
      </c>
      <c r="Z14" s="36">
        <v>266.9192</v>
      </c>
      <c r="AA14" s="36">
        <v>44.0717</v>
      </c>
      <c r="AB14" s="36">
        <v>0.2716</v>
      </c>
      <c r="AC14" s="36">
        <f t="shared" si="2"/>
        <v>1653.8889000000001</v>
      </c>
      <c r="AD14" s="36">
        <v>42.1963</v>
      </c>
      <c r="AE14" s="36">
        <v>4315.3001</v>
      </c>
      <c r="AF14" s="36">
        <v>11597.2992</v>
      </c>
      <c r="AG14" s="36">
        <v>3281.4756</v>
      </c>
      <c r="AH14" s="36">
        <v>129.6577</v>
      </c>
      <c r="AI14" s="36">
        <v>0</v>
      </c>
      <c r="AJ14" s="36">
        <v>0</v>
      </c>
      <c r="AK14" s="36">
        <v>7.5083</v>
      </c>
      <c r="AL14" s="36">
        <v>3.7138</v>
      </c>
      <c r="AM14" s="36">
        <v>8.2043</v>
      </c>
      <c r="AN14" s="36">
        <f t="shared" si="3"/>
        <v>19385.3553</v>
      </c>
      <c r="AO14" s="36">
        <v>0</v>
      </c>
      <c r="AP14" s="36">
        <v>0</v>
      </c>
      <c r="AQ14" s="36">
        <v>309.5392</v>
      </c>
      <c r="AR14" s="36">
        <v>25111.0061</v>
      </c>
      <c r="AS14" s="36">
        <v>0</v>
      </c>
      <c r="AT14" s="36">
        <v>212.7529</v>
      </c>
      <c r="AU14" s="36">
        <v>93.2493</v>
      </c>
      <c r="AV14" s="36">
        <v>0</v>
      </c>
      <c r="AW14" s="36">
        <v>0</v>
      </c>
      <c r="AX14" s="36">
        <v>53.976</v>
      </c>
      <c r="AY14" s="36">
        <v>165.6044</v>
      </c>
      <c r="AZ14" s="36">
        <v>0</v>
      </c>
      <c r="BA14" s="36">
        <v>4.1992</v>
      </c>
      <c r="BB14" s="36">
        <v>2088.8188</v>
      </c>
      <c r="BC14" s="36">
        <v>1662.7682</v>
      </c>
      <c r="BD14" s="36">
        <v>0.0721</v>
      </c>
      <c r="BE14" s="36">
        <v>1343.5528</v>
      </c>
      <c r="BF14" s="36">
        <v>903.0039</v>
      </c>
      <c r="BG14" s="36">
        <v>1638.349</v>
      </c>
      <c r="BH14" s="36">
        <f t="shared" si="4"/>
        <v>33586.8919</v>
      </c>
      <c r="BI14" s="36">
        <v>8.6352</v>
      </c>
      <c r="BJ14" s="36">
        <v>2256.3751</v>
      </c>
      <c r="BK14" s="36">
        <v>0</v>
      </c>
      <c r="BL14" s="36">
        <v>10.4481</v>
      </c>
      <c r="BM14" s="36">
        <v>7067.8499</v>
      </c>
      <c r="BN14" s="36">
        <v>26750.1734</v>
      </c>
      <c r="BO14" s="36">
        <v>195276.2161</v>
      </c>
      <c r="BP14" s="36">
        <f t="shared" si="6"/>
        <v>231369.6978</v>
      </c>
      <c r="BQ14" s="36">
        <v>3596.9147</v>
      </c>
      <c r="BR14" s="36">
        <v>0</v>
      </c>
      <c r="BS14" s="36">
        <v>1.7791</v>
      </c>
      <c r="BT14" s="36">
        <v>186.417</v>
      </c>
      <c r="BU14" s="36">
        <v>3.3431</v>
      </c>
      <c r="BV14" s="36">
        <v>0</v>
      </c>
      <c r="BW14" s="36">
        <v>149.7474</v>
      </c>
      <c r="BX14" s="36">
        <v>0.0728</v>
      </c>
      <c r="BY14" s="36">
        <v>2161.9963</v>
      </c>
      <c r="BZ14" s="36">
        <f t="shared" si="5"/>
        <v>6100.270399999999</v>
      </c>
      <c r="CA14" s="36">
        <v>0</v>
      </c>
      <c r="CB14" s="36">
        <v>0</v>
      </c>
      <c r="CC14" s="36">
        <v>0</v>
      </c>
      <c r="CD14" s="36">
        <v>0.9987</v>
      </c>
      <c r="CE14" s="36">
        <v>5836.6855</v>
      </c>
      <c r="CF14" s="36">
        <v>65.6954</v>
      </c>
      <c r="CG14" s="36">
        <v>0</v>
      </c>
      <c r="CH14" s="36">
        <v>0</v>
      </c>
      <c r="CI14" s="36">
        <v>0</v>
      </c>
      <c r="CJ14" s="36">
        <v>4.0943</v>
      </c>
      <c r="CK14" s="36">
        <v>0</v>
      </c>
      <c r="CL14" s="36">
        <v>0</v>
      </c>
      <c r="CM14" s="36">
        <v>966.175</v>
      </c>
      <c r="CN14" s="36">
        <f t="shared" si="7"/>
        <v>6873.648899999999</v>
      </c>
      <c r="CO14" s="36">
        <v>86691.6403</v>
      </c>
      <c r="CP14" s="36">
        <v>23.9341</v>
      </c>
      <c r="CQ14" s="36">
        <v>12812.5442</v>
      </c>
      <c r="CR14" s="36">
        <v>0</v>
      </c>
      <c r="CS14" s="36">
        <f t="shared" si="8"/>
        <v>99528.1186</v>
      </c>
      <c r="CT14" s="37">
        <f t="shared" si="9"/>
        <v>553302.2557999999</v>
      </c>
    </row>
    <row r="15" spans="1:98" ht="12" customHeight="1">
      <c r="A15" s="31"/>
      <c r="B15" s="41"/>
      <c r="C15" s="43" t="s">
        <v>114</v>
      </c>
      <c r="D15" s="36">
        <v>0</v>
      </c>
      <c r="E15" s="36">
        <v>0</v>
      </c>
      <c r="F15" s="36">
        <v>22.8173</v>
      </c>
      <c r="G15" s="36">
        <v>0</v>
      </c>
      <c r="H15" s="36">
        <v>0</v>
      </c>
      <c r="I15" s="36">
        <v>0</v>
      </c>
      <c r="J15" s="36">
        <v>7.738</v>
      </c>
      <c r="K15" s="36">
        <v>346.266</v>
      </c>
      <c r="L15" s="36">
        <v>0</v>
      </c>
      <c r="M15" s="36">
        <f t="shared" si="0"/>
        <v>376.8213</v>
      </c>
      <c r="N15" s="36">
        <v>0</v>
      </c>
      <c r="O15" s="36">
        <v>0</v>
      </c>
      <c r="P15" s="36">
        <v>0</v>
      </c>
      <c r="Q15" s="36">
        <v>7.7329</v>
      </c>
      <c r="R15" s="36">
        <v>0</v>
      </c>
      <c r="S15" s="36">
        <f t="shared" si="1"/>
        <v>7.7329</v>
      </c>
      <c r="T15" s="36">
        <v>0</v>
      </c>
      <c r="U15" s="36">
        <v>0</v>
      </c>
      <c r="V15" s="36">
        <v>0</v>
      </c>
      <c r="W15" s="36">
        <v>0</v>
      </c>
      <c r="X15" s="36">
        <v>51.9568</v>
      </c>
      <c r="Y15" s="36">
        <v>0</v>
      </c>
      <c r="Z15" s="36">
        <v>0</v>
      </c>
      <c r="AA15" s="36">
        <v>0</v>
      </c>
      <c r="AB15" s="36">
        <v>0.3488</v>
      </c>
      <c r="AC15" s="36">
        <f t="shared" si="2"/>
        <v>52.3056</v>
      </c>
      <c r="AD15" s="36">
        <v>0.5261</v>
      </c>
      <c r="AE15" s="36">
        <v>26.1643</v>
      </c>
      <c r="AF15" s="36">
        <v>180.9008</v>
      </c>
      <c r="AG15" s="36">
        <v>1182.2885</v>
      </c>
      <c r="AH15" s="36">
        <v>15.7788</v>
      </c>
      <c r="AI15" s="36">
        <v>0.0688</v>
      </c>
      <c r="AJ15" s="36">
        <v>33.6712</v>
      </c>
      <c r="AK15" s="36">
        <v>0</v>
      </c>
      <c r="AL15" s="36">
        <v>389.8204</v>
      </c>
      <c r="AM15" s="36">
        <v>8.8308</v>
      </c>
      <c r="AN15" s="36">
        <f t="shared" si="3"/>
        <v>1838.0497000000003</v>
      </c>
      <c r="AO15" s="36">
        <v>0</v>
      </c>
      <c r="AP15" s="36">
        <v>0</v>
      </c>
      <c r="AQ15" s="36">
        <v>0</v>
      </c>
      <c r="AR15" s="36">
        <v>562.0673</v>
      </c>
      <c r="AS15" s="36">
        <v>0</v>
      </c>
      <c r="AT15" s="36">
        <v>149.7862</v>
      </c>
      <c r="AU15" s="36">
        <v>555.8252</v>
      </c>
      <c r="AV15" s="36">
        <v>0</v>
      </c>
      <c r="AW15" s="36">
        <v>102.8506</v>
      </c>
      <c r="AX15" s="36">
        <v>25.89</v>
      </c>
      <c r="AY15" s="36">
        <v>0.1227</v>
      </c>
      <c r="AZ15" s="36">
        <v>0</v>
      </c>
      <c r="BA15" s="36">
        <v>0</v>
      </c>
      <c r="BB15" s="36">
        <v>2256.2615</v>
      </c>
      <c r="BC15" s="36">
        <v>0</v>
      </c>
      <c r="BD15" s="36">
        <v>979.2266</v>
      </c>
      <c r="BE15" s="36">
        <v>4064.2465</v>
      </c>
      <c r="BF15" s="36">
        <v>0.7733</v>
      </c>
      <c r="BG15" s="36">
        <v>3709.6227</v>
      </c>
      <c r="BH15" s="36">
        <f t="shared" si="4"/>
        <v>12406.672600000002</v>
      </c>
      <c r="BI15" s="36">
        <v>0</v>
      </c>
      <c r="BJ15" s="36">
        <v>1613.1898</v>
      </c>
      <c r="BK15" s="36">
        <v>16751.4232</v>
      </c>
      <c r="BL15" s="36">
        <v>9731.4591</v>
      </c>
      <c r="BM15" s="36">
        <v>0</v>
      </c>
      <c r="BN15" s="36">
        <v>3.9513</v>
      </c>
      <c r="BO15" s="36">
        <v>12.068</v>
      </c>
      <c r="BP15" s="36">
        <f t="shared" si="6"/>
        <v>28112.0914</v>
      </c>
      <c r="BQ15" s="36">
        <v>145.739</v>
      </c>
      <c r="BR15" s="36">
        <v>0</v>
      </c>
      <c r="BS15" s="36">
        <v>4086.9858</v>
      </c>
      <c r="BT15" s="36">
        <v>5.7941</v>
      </c>
      <c r="BU15" s="36">
        <v>1.1599</v>
      </c>
      <c r="BV15" s="36">
        <v>192.0482</v>
      </c>
      <c r="BW15" s="36">
        <v>43.3497</v>
      </c>
      <c r="BX15" s="36">
        <v>4.3692</v>
      </c>
      <c r="BY15" s="36">
        <v>1171.8617</v>
      </c>
      <c r="BZ15" s="36">
        <f t="shared" si="5"/>
        <v>5651.3076</v>
      </c>
      <c r="CA15" s="36">
        <v>8007.5619</v>
      </c>
      <c r="CB15" s="36">
        <v>0</v>
      </c>
      <c r="CC15" s="36">
        <v>0</v>
      </c>
      <c r="CD15" s="36">
        <v>0</v>
      </c>
      <c r="CE15" s="36">
        <v>567.9122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445.0553</v>
      </c>
      <c r="CN15" s="36">
        <f t="shared" si="7"/>
        <v>9020.5294</v>
      </c>
      <c r="CO15" s="36">
        <v>0</v>
      </c>
      <c r="CP15" s="36">
        <v>0</v>
      </c>
      <c r="CQ15" s="36">
        <v>1332.8158</v>
      </c>
      <c r="CR15" s="36">
        <v>12.0068</v>
      </c>
      <c r="CS15" s="36">
        <f t="shared" si="8"/>
        <v>1344.8226000000002</v>
      </c>
      <c r="CT15" s="37">
        <f t="shared" si="9"/>
        <v>58810.33310000002</v>
      </c>
    </row>
    <row r="16" spans="1:98" ht="12" customHeight="1">
      <c r="A16" s="31"/>
      <c r="B16" s="41"/>
      <c r="C16" s="43" t="s">
        <v>115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f t="shared" si="0"/>
        <v>0</v>
      </c>
      <c r="N16" s="36">
        <v>18025.8891</v>
      </c>
      <c r="O16" s="36">
        <v>59039.6784</v>
      </c>
      <c r="P16" s="36">
        <v>0</v>
      </c>
      <c r="Q16" s="36">
        <v>0</v>
      </c>
      <c r="R16" s="36">
        <v>1313.2299</v>
      </c>
      <c r="S16" s="36">
        <f t="shared" si="1"/>
        <v>78378.7974</v>
      </c>
      <c r="T16" s="36">
        <v>0</v>
      </c>
      <c r="U16" s="36">
        <v>0</v>
      </c>
      <c r="V16" s="36">
        <v>0</v>
      </c>
      <c r="W16" s="36">
        <v>1779.4218</v>
      </c>
      <c r="X16" s="36">
        <v>361.2346</v>
      </c>
      <c r="Y16" s="36">
        <v>0</v>
      </c>
      <c r="Z16" s="36">
        <v>0</v>
      </c>
      <c r="AA16" s="36">
        <v>0</v>
      </c>
      <c r="AB16" s="36">
        <v>80.4556</v>
      </c>
      <c r="AC16" s="36">
        <f t="shared" si="2"/>
        <v>2221.112</v>
      </c>
      <c r="AD16" s="36">
        <v>33.2297</v>
      </c>
      <c r="AE16" s="36">
        <v>3.49</v>
      </c>
      <c r="AF16" s="36">
        <v>381.5957</v>
      </c>
      <c r="AG16" s="36">
        <v>515.4328</v>
      </c>
      <c r="AH16" s="36">
        <v>4.7653</v>
      </c>
      <c r="AI16" s="36">
        <v>0</v>
      </c>
      <c r="AJ16" s="36">
        <v>24.726</v>
      </c>
      <c r="AK16" s="36">
        <v>186.0358</v>
      </c>
      <c r="AL16" s="36">
        <v>3.2499</v>
      </c>
      <c r="AM16" s="36">
        <v>0.0715</v>
      </c>
      <c r="AN16" s="36">
        <f t="shared" si="3"/>
        <v>1152.5967</v>
      </c>
      <c r="AO16" s="36">
        <v>0</v>
      </c>
      <c r="AP16" s="36">
        <v>0</v>
      </c>
      <c r="AQ16" s="36">
        <v>0</v>
      </c>
      <c r="AR16" s="36">
        <v>2.146</v>
      </c>
      <c r="AS16" s="36">
        <v>0</v>
      </c>
      <c r="AT16" s="36">
        <v>144.7238</v>
      </c>
      <c r="AU16" s="36">
        <v>0</v>
      </c>
      <c r="AV16" s="36">
        <v>0</v>
      </c>
      <c r="AW16" s="36">
        <v>20.8811</v>
      </c>
      <c r="AX16" s="36">
        <v>0</v>
      </c>
      <c r="AY16" s="36">
        <v>0.5809</v>
      </c>
      <c r="AZ16" s="36">
        <v>0</v>
      </c>
      <c r="BA16" s="36">
        <v>0</v>
      </c>
      <c r="BB16" s="36">
        <v>722.2396</v>
      </c>
      <c r="BC16" s="36">
        <v>0</v>
      </c>
      <c r="BD16" s="36">
        <v>47.5835</v>
      </c>
      <c r="BE16" s="36">
        <v>490.4836</v>
      </c>
      <c r="BF16" s="36">
        <v>0</v>
      </c>
      <c r="BG16" s="36">
        <v>541.3707</v>
      </c>
      <c r="BH16" s="36">
        <f t="shared" si="4"/>
        <v>1970.0092</v>
      </c>
      <c r="BI16" s="36">
        <v>0</v>
      </c>
      <c r="BJ16" s="36">
        <v>216.3691</v>
      </c>
      <c r="BK16" s="36">
        <v>0</v>
      </c>
      <c r="BL16" s="36">
        <v>0</v>
      </c>
      <c r="BM16" s="36">
        <v>0</v>
      </c>
      <c r="BN16" s="36">
        <v>0.0612</v>
      </c>
      <c r="BO16" s="36">
        <v>0</v>
      </c>
      <c r="BP16" s="36">
        <f t="shared" si="6"/>
        <v>216.43030000000002</v>
      </c>
      <c r="BQ16" s="36">
        <v>12.3973</v>
      </c>
      <c r="BR16" s="36">
        <v>0</v>
      </c>
      <c r="BS16" s="36">
        <v>0.0402</v>
      </c>
      <c r="BT16" s="36">
        <v>0.4547</v>
      </c>
      <c r="BU16" s="36">
        <v>1461.6072</v>
      </c>
      <c r="BV16" s="36">
        <v>183.2728</v>
      </c>
      <c r="BW16" s="36">
        <v>58110.9023</v>
      </c>
      <c r="BX16" s="36">
        <v>0</v>
      </c>
      <c r="BY16" s="36">
        <v>209.7517</v>
      </c>
      <c r="BZ16" s="36">
        <f t="shared" si="5"/>
        <v>59978.4262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156.691</v>
      </c>
      <c r="CN16" s="36">
        <f t="shared" si="7"/>
        <v>156.691</v>
      </c>
      <c r="CO16" s="36">
        <v>0</v>
      </c>
      <c r="CP16" s="36">
        <v>87.778</v>
      </c>
      <c r="CQ16" s="36">
        <v>469.529</v>
      </c>
      <c r="CR16" s="36">
        <v>0</v>
      </c>
      <c r="CS16" s="36">
        <f t="shared" si="8"/>
        <v>557.307</v>
      </c>
      <c r="CT16" s="37">
        <f t="shared" si="9"/>
        <v>144631.3698</v>
      </c>
    </row>
    <row r="17" spans="1:98" ht="12" customHeight="1">
      <c r="A17" s="31"/>
      <c r="B17" s="41"/>
      <c r="C17" s="43" t="s">
        <v>116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 t="shared" si="0"/>
        <v>0</v>
      </c>
      <c r="N17" s="36">
        <v>0</v>
      </c>
      <c r="O17" s="36">
        <v>440.171</v>
      </c>
      <c r="P17" s="36">
        <v>0</v>
      </c>
      <c r="Q17" s="36">
        <v>0</v>
      </c>
      <c r="R17" s="36">
        <v>0</v>
      </c>
      <c r="S17" s="36">
        <f t="shared" si="1"/>
        <v>440.171</v>
      </c>
      <c r="T17" s="36">
        <v>0</v>
      </c>
      <c r="U17" s="36">
        <v>0</v>
      </c>
      <c r="V17" s="36">
        <v>0.1594</v>
      </c>
      <c r="W17" s="36">
        <v>0</v>
      </c>
      <c r="X17" s="36">
        <v>190.0456</v>
      </c>
      <c r="Y17" s="36">
        <v>0</v>
      </c>
      <c r="Z17" s="36">
        <v>0</v>
      </c>
      <c r="AA17" s="36">
        <v>0</v>
      </c>
      <c r="AB17" s="36">
        <v>56.4135</v>
      </c>
      <c r="AC17" s="36">
        <f t="shared" si="2"/>
        <v>246.6185</v>
      </c>
      <c r="AD17" s="36">
        <v>2217.4851</v>
      </c>
      <c r="AE17" s="36">
        <v>81.0136</v>
      </c>
      <c r="AF17" s="36">
        <v>2550.1211</v>
      </c>
      <c r="AG17" s="36">
        <v>98.1032</v>
      </c>
      <c r="AH17" s="36">
        <v>3.0029</v>
      </c>
      <c r="AI17" s="36">
        <v>0</v>
      </c>
      <c r="AJ17" s="36">
        <v>0</v>
      </c>
      <c r="AK17" s="36">
        <v>0</v>
      </c>
      <c r="AL17" s="36">
        <v>0</v>
      </c>
      <c r="AM17" s="36">
        <v>0.137</v>
      </c>
      <c r="AN17" s="36">
        <f t="shared" si="3"/>
        <v>4949.862899999999</v>
      </c>
      <c r="AO17" s="36">
        <v>0</v>
      </c>
      <c r="AP17" s="36">
        <v>0</v>
      </c>
      <c r="AQ17" s="36">
        <v>0</v>
      </c>
      <c r="AR17" s="36">
        <v>558.4789</v>
      </c>
      <c r="AS17" s="36">
        <v>0</v>
      </c>
      <c r="AT17" s="36">
        <v>59.3758</v>
      </c>
      <c r="AU17" s="36">
        <v>26.9414</v>
      </c>
      <c r="AV17" s="36">
        <v>0.95</v>
      </c>
      <c r="AW17" s="36">
        <v>0.852</v>
      </c>
      <c r="AX17" s="36">
        <v>0</v>
      </c>
      <c r="AY17" s="36">
        <v>0</v>
      </c>
      <c r="AZ17" s="36">
        <v>0</v>
      </c>
      <c r="BA17" s="36">
        <v>0</v>
      </c>
      <c r="BB17" s="36">
        <v>21.7286</v>
      </c>
      <c r="BC17" s="36">
        <v>0</v>
      </c>
      <c r="BD17" s="36">
        <v>445.892</v>
      </c>
      <c r="BE17" s="36">
        <v>394.8619</v>
      </c>
      <c r="BF17" s="36">
        <v>0</v>
      </c>
      <c r="BG17" s="36">
        <v>150.112</v>
      </c>
      <c r="BH17" s="36">
        <f t="shared" si="4"/>
        <v>1659.1925999999999</v>
      </c>
      <c r="BI17" s="36">
        <v>0</v>
      </c>
      <c r="BJ17" s="36">
        <v>285.0533</v>
      </c>
      <c r="BK17" s="36">
        <v>15.9109</v>
      </c>
      <c r="BL17" s="36">
        <v>126.5676</v>
      </c>
      <c r="BM17" s="36">
        <v>0</v>
      </c>
      <c r="BN17" s="36">
        <v>0</v>
      </c>
      <c r="BO17" s="36">
        <v>0</v>
      </c>
      <c r="BP17" s="36">
        <f t="shared" si="6"/>
        <v>427.5318</v>
      </c>
      <c r="BQ17" s="36">
        <v>293.6031</v>
      </c>
      <c r="BR17" s="36">
        <v>0.8403</v>
      </c>
      <c r="BS17" s="36">
        <v>2.1994</v>
      </c>
      <c r="BT17" s="36">
        <v>0</v>
      </c>
      <c r="BU17" s="36">
        <v>14978.4877</v>
      </c>
      <c r="BV17" s="36">
        <v>11.0089</v>
      </c>
      <c r="BW17" s="36">
        <v>3536.4485</v>
      </c>
      <c r="BX17" s="36">
        <v>0.1289</v>
      </c>
      <c r="BY17" s="36">
        <v>335.2886</v>
      </c>
      <c r="BZ17" s="36">
        <f t="shared" si="5"/>
        <v>19158.0054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51.1634</v>
      </c>
      <c r="CI17" s="36">
        <v>0</v>
      </c>
      <c r="CJ17" s="36">
        <v>0</v>
      </c>
      <c r="CK17" s="36">
        <v>0</v>
      </c>
      <c r="CL17" s="36">
        <v>0</v>
      </c>
      <c r="CM17" s="36">
        <v>54.8148</v>
      </c>
      <c r="CN17" s="36">
        <f t="shared" si="7"/>
        <v>105.9782</v>
      </c>
      <c r="CO17" s="36">
        <v>0</v>
      </c>
      <c r="CP17" s="36">
        <v>0</v>
      </c>
      <c r="CQ17" s="36">
        <v>223.1961</v>
      </c>
      <c r="CR17" s="36">
        <v>0</v>
      </c>
      <c r="CS17" s="36">
        <f t="shared" si="8"/>
        <v>223.1961</v>
      </c>
      <c r="CT17" s="37">
        <f t="shared" si="9"/>
        <v>27210.556499999995</v>
      </c>
    </row>
    <row r="18" spans="1:98" ht="12" customHeight="1">
      <c r="A18" s="31"/>
      <c r="B18" s="41" t="s">
        <v>14</v>
      </c>
      <c r="C18" s="43" t="s">
        <v>151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5.8392</v>
      </c>
      <c r="K18" s="36">
        <v>0</v>
      </c>
      <c r="L18" s="36">
        <v>87.4408</v>
      </c>
      <c r="M18" s="36">
        <f t="shared" si="0"/>
        <v>93.28</v>
      </c>
      <c r="N18" s="36">
        <v>0</v>
      </c>
      <c r="O18" s="36">
        <v>176.6295</v>
      </c>
      <c r="P18" s="36">
        <v>1.0205</v>
      </c>
      <c r="Q18" s="36">
        <v>589.3216</v>
      </c>
      <c r="R18" s="36">
        <v>10118.1684</v>
      </c>
      <c r="S18" s="36">
        <f t="shared" si="1"/>
        <v>10885.140000000001</v>
      </c>
      <c r="T18" s="36">
        <v>4255.8865</v>
      </c>
      <c r="U18" s="36">
        <v>0</v>
      </c>
      <c r="V18" s="36">
        <v>0</v>
      </c>
      <c r="W18" s="36">
        <v>0</v>
      </c>
      <c r="X18" s="36">
        <v>347.2122</v>
      </c>
      <c r="Y18" s="36">
        <v>0</v>
      </c>
      <c r="Z18" s="36">
        <v>0</v>
      </c>
      <c r="AA18" s="36">
        <v>0</v>
      </c>
      <c r="AB18" s="36">
        <v>3136.2684</v>
      </c>
      <c r="AC18" s="36">
        <f t="shared" si="2"/>
        <v>7739.3670999999995</v>
      </c>
      <c r="AD18" s="36">
        <v>26.1444</v>
      </c>
      <c r="AE18" s="36">
        <v>282.0953</v>
      </c>
      <c r="AF18" s="36">
        <v>77.959</v>
      </c>
      <c r="AG18" s="36">
        <v>499.4706</v>
      </c>
      <c r="AH18" s="36">
        <v>34.3732</v>
      </c>
      <c r="AI18" s="36">
        <v>0</v>
      </c>
      <c r="AJ18" s="36">
        <v>0.0069</v>
      </c>
      <c r="AK18" s="36">
        <v>30.3556</v>
      </c>
      <c r="AL18" s="36">
        <v>37.2697</v>
      </c>
      <c r="AM18" s="36">
        <v>0.1265</v>
      </c>
      <c r="AN18" s="36">
        <f t="shared" si="3"/>
        <v>987.8012</v>
      </c>
      <c r="AO18" s="36">
        <v>0</v>
      </c>
      <c r="AP18" s="36">
        <v>0</v>
      </c>
      <c r="AQ18" s="36">
        <v>0</v>
      </c>
      <c r="AR18" s="36">
        <v>36.325</v>
      </c>
      <c r="AS18" s="36">
        <v>0</v>
      </c>
      <c r="AT18" s="36">
        <v>3511.7345</v>
      </c>
      <c r="AU18" s="36">
        <v>910.3501</v>
      </c>
      <c r="AV18" s="36">
        <v>0</v>
      </c>
      <c r="AW18" s="36">
        <v>2.6185</v>
      </c>
      <c r="AX18" s="36">
        <v>66.972</v>
      </c>
      <c r="AY18" s="36">
        <v>144.1135</v>
      </c>
      <c r="AZ18" s="36">
        <v>22.4574</v>
      </c>
      <c r="BA18" s="36">
        <v>0</v>
      </c>
      <c r="BB18" s="36">
        <v>7301.1488</v>
      </c>
      <c r="BC18" s="36">
        <v>0</v>
      </c>
      <c r="BD18" s="36">
        <v>1381.2528</v>
      </c>
      <c r="BE18" s="36">
        <v>4025.8505</v>
      </c>
      <c r="BF18" s="36">
        <v>1.6976</v>
      </c>
      <c r="BG18" s="36">
        <v>10176.6568</v>
      </c>
      <c r="BH18" s="36">
        <f t="shared" si="4"/>
        <v>27581.177499999998</v>
      </c>
      <c r="BI18" s="36">
        <v>23218.4198</v>
      </c>
      <c r="BJ18" s="36">
        <v>312499.3446</v>
      </c>
      <c r="BK18" s="36">
        <v>250.2837</v>
      </c>
      <c r="BL18" s="36">
        <v>156.9084</v>
      </c>
      <c r="BM18" s="36">
        <v>0</v>
      </c>
      <c r="BN18" s="36">
        <v>2946.1133</v>
      </c>
      <c r="BO18" s="36">
        <v>419.8562</v>
      </c>
      <c r="BP18" s="36">
        <f t="shared" si="6"/>
        <v>339490.92600000004</v>
      </c>
      <c r="BQ18" s="36">
        <v>2173.3271</v>
      </c>
      <c r="BR18" s="36">
        <v>0</v>
      </c>
      <c r="BS18" s="36">
        <v>17.8733</v>
      </c>
      <c r="BT18" s="36">
        <v>4042.5683</v>
      </c>
      <c r="BU18" s="36">
        <v>0.2964</v>
      </c>
      <c r="BV18" s="36">
        <v>2595.8872</v>
      </c>
      <c r="BW18" s="36">
        <v>3753.2955</v>
      </c>
      <c r="BX18" s="36">
        <v>31.1429</v>
      </c>
      <c r="BY18" s="36">
        <v>546.1639</v>
      </c>
      <c r="BZ18" s="36">
        <f t="shared" si="5"/>
        <v>13160.554600000001</v>
      </c>
      <c r="CA18" s="36">
        <v>0</v>
      </c>
      <c r="CB18" s="36">
        <v>0</v>
      </c>
      <c r="CC18" s="36">
        <v>0.7928</v>
      </c>
      <c r="CD18" s="36">
        <v>0</v>
      </c>
      <c r="CE18" s="36">
        <v>0</v>
      </c>
      <c r="CF18" s="36">
        <v>38.3012</v>
      </c>
      <c r="CG18" s="36">
        <v>111026.5349</v>
      </c>
      <c r="CH18" s="36">
        <v>3190.272</v>
      </c>
      <c r="CI18" s="36">
        <v>46.67</v>
      </c>
      <c r="CJ18" s="36">
        <v>0</v>
      </c>
      <c r="CK18" s="36">
        <v>555.292</v>
      </c>
      <c r="CL18" s="36">
        <v>0</v>
      </c>
      <c r="CM18" s="36">
        <v>2167.8413</v>
      </c>
      <c r="CN18" s="36">
        <f t="shared" si="7"/>
        <v>117025.7042</v>
      </c>
      <c r="CO18" s="36">
        <v>0</v>
      </c>
      <c r="CP18" s="36">
        <v>226.6295</v>
      </c>
      <c r="CQ18" s="36">
        <v>28343.0166</v>
      </c>
      <c r="CR18" s="36">
        <v>23.2353</v>
      </c>
      <c r="CS18" s="36">
        <f t="shared" si="8"/>
        <v>28592.8814</v>
      </c>
      <c r="CT18" s="37">
        <f t="shared" si="9"/>
        <v>545556.832</v>
      </c>
    </row>
    <row r="19" spans="1:98" ht="12" customHeight="1">
      <c r="A19" s="31"/>
      <c r="B19" s="41"/>
      <c r="C19" s="43" t="s">
        <v>152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 t="shared" si="0"/>
        <v>0</v>
      </c>
      <c r="N19" s="36">
        <v>0</v>
      </c>
      <c r="O19" s="36">
        <v>0</v>
      </c>
      <c r="P19" s="36">
        <v>0</v>
      </c>
      <c r="Q19" s="36">
        <v>0</v>
      </c>
      <c r="R19" s="36">
        <v>11.3497</v>
      </c>
      <c r="S19" s="36">
        <f t="shared" si="1"/>
        <v>11.3497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70.5921</v>
      </c>
      <c r="AC19" s="36">
        <f t="shared" si="2"/>
        <v>70.5921</v>
      </c>
      <c r="AD19" s="36">
        <v>149.1841</v>
      </c>
      <c r="AE19" s="36">
        <v>645.0854</v>
      </c>
      <c r="AF19" s="36">
        <v>860.7063</v>
      </c>
      <c r="AG19" s="36">
        <v>403.0469</v>
      </c>
      <c r="AH19" s="36">
        <v>39.9776</v>
      </c>
      <c r="AI19" s="36">
        <v>0</v>
      </c>
      <c r="AJ19" s="36">
        <v>0</v>
      </c>
      <c r="AK19" s="36">
        <v>76.6195</v>
      </c>
      <c r="AL19" s="36">
        <v>16.2535</v>
      </c>
      <c r="AM19" s="36">
        <v>1.0532</v>
      </c>
      <c r="AN19" s="36">
        <f t="shared" si="3"/>
        <v>2191.9265</v>
      </c>
      <c r="AO19" s="36">
        <v>0</v>
      </c>
      <c r="AP19" s="36">
        <v>0</v>
      </c>
      <c r="AQ19" s="36">
        <v>0</v>
      </c>
      <c r="AR19" s="36">
        <v>381.6059</v>
      </c>
      <c r="AS19" s="36">
        <v>6.1994</v>
      </c>
      <c r="AT19" s="36">
        <v>335.452</v>
      </c>
      <c r="AU19" s="36">
        <v>19.0672</v>
      </c>
      <c r="AV19" s="36">
        <v>247.4939</v>
      </c>
      <c r="AW19" s="36">
        <v>2248.6646</v>
      </c>
      <c r="AX19" s="36">
        <v>59.2562</v>
      </c>
      <c r="AY19" s="36">
        <v>197.1749</v>
      </c>
      <c r="AZ19" s="36">
        <v>0</v>
      </c>
      <c r="BA19" s="36">
        <v>0</v>
      </c>
      <c r="BB19" s="36">
        <v>608.027</v>
      </c>
      <c r="BC19" s="36">
        <v>0</v>
      </c>
      <c r="BD19" s="36">
        <v>1057.5079</v>
      </c>
      <c r="BE19" s="36">
        <v>9885.3415</v>
      </c>
      <c r="BF19" s="36">
        <v>0</v>
      </c>
      <c r="BG19" s="36">
        <v>18696.2047</v>
      </c>
      <c r="BH19" s="36">
        <f t="shared" si="4"/>
        <v>33741.9952</v>
      </c>
      <c r="BI19" s="36">
        <v>2754.2076</v>
      </c>
      <c r="BJ19" s="36">
        <v>109094.8744</v>
      </c>
      <c r="BK19" s="36">
        <v>4.0718</v>
      </c>
      <c r="BL19" s="36">
        <v>11.6722</v>
      </c>
      <c r="BM19" s="36">
        <v>0</v>
      </c>
      <c r="BN19" s="36">
        <v>0.3198</v>
      </c>
      <c r="BO19" s="36">
        <v>0</v>
      </c>
      <c r="BP19" s="36">
        <f t="shared" si="6"/>
        <v>111865.1458</v>
      </c>
      <c r="BQ19" s="36">
        <v>69082.5371</v>
      </c>
      <c r="BR19" s="36">
        <v>0</v>
      </c>
      <c r="BS19" s="36">
        <v>0.0375</v>
      </c>
      <c r="BT19" s="36">
        <v>853.2735</v>
      </c>
      <c r="BU19" s="36">
        <v>0</v>
      </c>
      <c r="BV19" s="36">
        <v>3.4905</v>
      </c>
      <c r="BW19" s="36">
        <v>76.9424</v>
      </c>
      <c r="BX19" s="36">
        <v>0.5816</v>
      </c>
      <c r="BY19" s="36">
        <v>560.7629</v>
      </c>
      <c r="BZ19" s="36">
        <f t="shared" si="5"/>
        <v>70577.6255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440.4796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f t="shared" si="7"/>
        <v>440.4796</v>
      </c>
      <c r="CO19" s="36">
        <v>0</v>
      </c>
      <c r="CP19" s="36">
        <v>0</v>
      </c>
      <c r="CQ19" s="36">
        <v>440.5926</v>
      </c>
      <c r="CR19" s="36">
        <v>11104.1016</v>
      </c>
      <c r="CS19" s="36">
        <f t="shared" si="8"/>
        <v>11544.6942</v>
      </c>
      <c r="CT19" s="37">
        <f t="shared" si="9"/>
        <v>230443.80860000002</v>
      </c>
    </row>
    <row r="20" spans="1:98" ht="12" customHeight="1">
      <c r="A20" s="31"/>
      <c r="B20" s="41"/>
      <c r="C20" s="43" t="s">
        <v>153</v>
      </c>
      <c r="D20" s="36">
        <v>0</v>
      </c>
      <c r="E20" s="36">
        <v>9.5314</v>
      </c>
      <c r="F20" s="36">
        <v>0</v>
      </c>
      <c r="G20" s="36">
        <v>0</v>
      </c>
      <c r="H20" s="36">
        <v>0</v>
      </c>
      <c r="I20" s="36">
        <v>470.9188</v>
      </c>
      <c r="J20" s="36">
        <v>17.0034</v>
      </c>
      <c r="K20" s="36">
        <v>0</v>
      </c>
      <c r="L20" s="36">
        <v>45.3403</v>
      </c>
      <c r="M20" s="36">
        <f t="shared" si="0"/>
        <v>542.7939</v>
      </c>
      <c r="N20" s="36">
        <v>0</v>
      </c>
      <c r="O20" s="36">
        <v>647.5047</v>
      </c>
      <c r="P20" s="36">
        <v>9.8822</v>
      </c>
      <c r="Q20" s="36">
        <v>911.3378</v>
      </c>
      <c r="R20" s="36">
        <v>399.0907</v>
      </c>
      <c r="S20" s="36">
        <f t="shared" si="1"/>
        <v>1967.8154</v>
      </c>
      <c r="T20" s="36">
        <v>36170.3226</v>
      </c>
      <c r="U20" s="36">
        <v>0</v>
      </c>
      <c r="V20" s="36">
        <v>107.4724</v>
      </c>
      <c r="W20" s="36">
        <v>4773.8659</v>
      </c>
      <c r="X20" s="36">
        <v>17312.6118</v>
      </c>
      <c r="Y20" s="36">
        <v>0</v>
      </c>
      <c r="Z20" s="36">
        <v>52.1341</v>
      </c>
      <c r="AA20" s="36">
        <v>4715.7</v>
      </c>
      <c r="AB20" s="36">
        <v>29487.002</v>
      </c>
      <c r="AC20" s="36">
        <f t="shared" si="2"/>
        <v>92619.10879999999</v>
      </c>
      <c r="AD20" s="36">
        <v>341.4653</v>
      </c>
      <c r="AE20" s="36">
        <v>3636.6593</v>
      </c>
      <c r="AF20" s="36">
        <v>4350.0178</v>
      </c>
      <c r="AG20" s="36">
        <v>2160.9644</v>
      </c>
      <c r="AH20" s="36">
        <v>3396.7401</v>
      </c>
      <c r="AI20" s="36">
        <v>0</v>
      </c>
      <c r="AJ20" s="36">
        <v>60.6484</v>
      </c>
      <c r="AK20" s="36">
        <v>95.7143</v>
      </c>
      <c r="AL20" s="36">
        <v>366.7008</v>
      </c>
      <c r="AM20" s="36">
        <v>11.2057</v>
      </c>
      <c r="AN20" s="36">
        <f t="shared" si="3"/>
        <v>14420.116099999997</v>
      </c>
      <c r="AO20" s="36">
        <v>154.8458</v>
      </c>
      <c r="AP20" s="36">
        <v>131.7504</v>
      </c>
      <c r="AQ20" s="36">
        <v>55.2259</v>
      </c>
      <c r="AR20" s="36">
        <v>2846.5724</v>
      </c>
      <c r="AS20" s="36">
        <v>659.5026</v>
      </c>
      <c r="AT20" s="36">
        <v>73971.9376</v>
      </c>
      <c r="AU20" s="36">
        <v>12007.7935</v>
      </c>
      <c r="AV20" s="36">
        <v>30212.6006</v>
      </c>
      <c r="AW20" s="36">
        <v>20738.4917</v>
      </c>
      <c r="AX20" s="36">
        <v>42723.4819</v>
      </c>
      <c r="AY20" s="36">
        <v>167370.6004</v>
      </c>
      <c r="AZ20" s="36">
        <v>241.8526</v>
      </c>
      <c r="BA20" s="36">
        <v>11672.2161</v>
      </c>
      <c r="BB20" s="36">
        <v>235454.166</v>
      </c>
      <c r="BC20" s="36">
        <v>26821.8631</v>
      </c>
      <c r="BD20" s="36">
        <v>11024.5196</v>
      </c>
      <c r="BE20" s="36">
        <v>67658.4685</v>
      </c>
      <c r="BF20" s="36">
        <v>11377.5351</v>
      </c>
      <c r="BG20" s="36">
        <v>228213.3119</v>
      </c>
      <c r="BH20" s="36">
        <f t="shared" si="4"/>
        <v>943336.7357</v>
      </c>
      <c r="BI20" s="36">
        <v>28.9756</v>
      </c>
      <c r="BJ20" s="36">
        <v>2632.6369</v>
      </c>
      <c r="BK20" s="36">
        <v>689.122</v>
      </c>
      <c r="BL20" s="36">
        <v>500.9979</v>
      </c>
      <c r="BM20" s="36">
        <v>117.0845</v>
      </c>
      <c r="BN20" s="36">
        <v>471.8938</v>
      </c>
      <c r="BO20" s="36">
        <v>22.7118</v>
      </c>
      <c r="BP20" s="36">
        <f t="shared" si="6"/>
        <v>4463.4225</v>
      </c>
      <c r="BQ20" s="36">
        <v>3780.6452</v>
      </c>
      <c r="BR20" s="36">
        <v>0</v>
      </c>
      <c r="BS20" s="36">
        <v>0.4661</v>
      </c>
      <c r="BT20" s="36">
        <v>510.4418</v>
      </c>
      <c r="BU20" s="36">
        <v>3.1115</v>
      </c>
      <c r="BV20" s="36">
        <v>3218.1936</v>
      </c>
      <c r="BW20" s="36">
        <v>1069.3834</v>
      </c>
      <c r="BX20" s="36">
        <v>396.6532</v>
      </c>
      <c r="BY20" s="36">
        <v>7186.6146</v>
      </c>
      <c r="BZ20" s="36">
        <f t="shared" si="5"/>
        <v>16165.509399999999</v>
      </c>
      <c r="CA20" s="36">
        <v>0</v>
      </c>
      <c r="CB20" s="36">
        <v>0</v>
      </c>
      <c r="CC20" s="36">
        <v>227.3636</v>
      </c>
      <c r="CD20" s="36">
        <v>1.0749</v>
      </c>
      <c r="CE20" s="36">
        <v>0</v>
      </c>
      <c r="CF20" s="36">
        <v>0</v>
      </c>
      <c r="CG20" s="36">
        <v>0</v>
      </c>
      <c r="CH20" s="36">
        <v>1849.1262</v>
      </c>
      <c r="CI20" s="36">
        <v>1.5901</v>
      </c>
      <c r="CJ20" s="36">
        <v>316.7141</v>
      </c>
      <c r="CK20" s="36">
        <v>667.6176</v>
      </c>
      <c r="CL20" s="36">
        <v>0</v>
      </c>
      <c r="CM20" s="36">
        <v>1182.6529</v>
      </c>
      <c r="CN20" s="36">
        <f t="shared" si="7"/>
        <v>4246.1394</v>
      </c>
      <c r="CO20" s="36">
        <v>8582.2118</v>
      </c>
      <c r="CP20" s="36">
        <v>9808.0423</v>
      </c>
      <c r="CQ20" s="36">
        <v>4986.3837</v>
      </c>
      <c r="CR20" s="36">
        <v>437.985</v>
      </c>
      <c r="CS20" s="36">
        <f t="shared" si="8"/>
        <v>23814.622799999997</v>
      </c>
      <c r="CT20" s="37">
        <f t="shared" si="9"/>
        <v>1101576.2639999997</v>
      </c>
    </row>
    <row r="21" spans="1:98" ht="12" customHeight="1">
      <c r="A21" s="31"/>
      <c r="B21" s="41"/>
      <c r="C21" s="43" t="s">
        <v>185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19.3038</v>
      </c>
      <c r="J21" s="36">
        <v>53.0267</v>
      </c>
      <c r="K21" s="36">
        <v>0</v>
      </c>
      <c r="L21" s="36">
        <v>0</v>
      </c>
      <c r="M21" s="36">
        <f t="shared" si="0"/>
        <v>72.3305</v>
      </c>
      <c r="N21" s="36">
        <v>0</v>
      </c>
      <c r="O21" s="36">
        <v>0.1168</v>
      </c>
      <c r="P21" s="36">
        <v>0</v>
      </c>
      <c r="Q21" s="36">
        <v>0</v>
      </c>
      <c r="R21" s="36">
        <v>0</v>
      </c>
      <c r="S21" s="36">
        <f t="shared" si="1"/>
        <v>0.1168</v>
      </c>
      <c r="T21" s="36">
        <v>4775.187</v>
      </c>
      <c r="U21" s="36">
        <v>0</v>
      </c>
      <c r="V21" s="36">
        <v>0</v>
      </c>
      <c r="W21" s="36">
        <v>92477.7721</v>
      </c>
      <c r="X21" s="36">
        <v>1615.7601</v>
      </c>
      <c r="Y21" s="36">
        <v>2.27</v>
      </c>
      <c r="Z21" s="36">
        <v>0</v>
      </c>
      <c r="AA21" s="36">
        <v>0</v>
      </c>
      <c r="AB21" s="36">
        <v>4962.7195</v>
      </c>
      <c r="AC21" s="36">
        <f t="shared" si="2"/>
        <v>103833.70870000002</v>
      </c>
      <c r="AD21" s="36">
        <v>0.0286</v>
      </c>
      <c r="AE21" s="36">
        <v>45.2096</v>
      </c>
      <c r="AF21" s="36">
        <v>184.7076</v>
      </c>
      <c r="AG21" s="36">
        <v>76.3568</v>
      </c>
      <c r="AH21" s="36">
        <v>2.9122</v>
      </c>
      <c r="AI21" s="36">
        <v>0</v>
      </c>
      <c r="AJ21" s="36">
        <v>7.1456</v>
      </c>
      <c r="AK21" s="36">
        <v>45.8196</v>
      </c>
      <c r="AL21" s="36">
        <v>15.3949</v>
      </c>
      <c r="AM21" s="36">
        <v>0</v>
      </c>
      <c r="AN21" s="36">
        <f t="shared" si="3"/>
        <v>377.5749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1497.4667</v>
      </c>
      <c r="AU21" s="36">
        <v>108520.1505</v>
      </c>
      <c r="AV21" s="36">
        <v>146591.9681</v>
      </c>
      <c r="AW21" s="36">
        <v>248958.8344</v>
      </c>
      <c r="AX21" s="36">
        <v>10019.0611</v>
      </c>
      <c r="AY21" s="36">
        <v>15349.8842</v>
      </c>
      <c r="AZ21" s="36">
        <v>15120.9858</v>
      </c>
      <c r="BA21" s="36">
        <v>2207.52</v>
      </c>
      <c r="BB21" s="36">
        <v>17676.5555</v>
      </c>
      <c r="BC21" s="36">
        <v>0</v>
      </c>
      <c r="BD21" s="36">
        <v>38.375</v>
      </c>
      <c r="BE21" s="36">
        <v>1255.3406</v>
      </c>
      <c r="BF21" s="36">
        <v>0.1009</v>
      </c>
      <c r="BG21" s="36">
        <v>786.4895</v>
      </c>
      <c r="BH21" s="36">
        <f t="shared" si="4"/>
        <v>568022.7323000001</v>
      </c>
      <c r="BI21" s="36">
        <v>0</v>
      </c>
      <c r="BJ21" s="36">
        <v>381.6347</v>
      </c>
      <c r="BK21" s="36">
        <v>0</v>
      </c>
      <c r="BL21" s="36">
        <v>0</v>
      </c>
      <c r="BM21" s="36">
        <v>0</v>
      </c>
      <c r="BN21" s="36">
        <v>297.1833</v>
      </c>
      <c r="BO21" s="36">
        <v>0</v>
      </c>
      <c r="BP21" s="36">
        <f t="shared" si="6"/>
        <v>678.818</v>
      </c>
      <c r="BQ21" s="36">
        <v>44.6146</v>
      </c>
      <c r="BR21" s="36">
        <v>0</v>
      </c>
      <c r="BS21" s="36">
        <v>0</v>
      </c>
      <c r="BT21" s="36">
        <v>0.014</v>
      </c>
      <c r="BU21" s="36">
        <v>0</v>
      </c>
      <c r="BV21" s="36">
        <v>0</v>
      </c>
      <c r="BW21" s="36">
        <v>16.3026</v>
      </c>
      <c r="BX21" s="36">
        <v>0.665</v>
      </c>
      <c r="BY21" s="36">
        <v>9.0626</v>
      </c>
      <c r="BZ21" s="36">
        <f t="shared" si="5"/>
        <v>70.6588</v>
      </c>
      <c r="CA21" s="36">
        <v>0</v>
      </c>
      <c r="CB21" s="36">
        <v>0</v>
      </c>
      <c r="CC21" s="36">
        <v>0</v>
      </c>
      <c r="CD21" s="36">
        <v>6.4494</v>
      </c>
      <c r="CE21" s="36">
        <v>0</v>
      </c>
      <c r="CF21" s="36">
        <v>0</v>
      </c>
      <c r="CG21" s="36">
        <v>0</v>
      </c>
      <c r="CH21" s="36">
        <v>72.6736</v>
      </c>
      <c r="CI21" s="36">
        <v>0</v>
      </c>
      <c r="CJ21" s="36">
        <v>0</v>
      </c>
      <c r="CK21" s="36">
        <v>88.3309</v>
      </c>
      <c r="CL21" s="36">
        <v>0</v>
      </c>
      <c r="CM21" s="36">
        <v>1524.8055</v>
      </c>
      <c r="CN21" s="36">
        <f t="shared" si="7"/>
        <v>1692.2594</v>
      </c>
      <c r="CO21" s="36">
        <v>0</v>
      </c>
      <c r="CP21" s="36">
        <v>2701.1292</v>
      </c>
      <c r="CQ21" s="36">
        <v>391.1855</v>
      </c>
      <c r="CR21" s="36">
        <v>0</v>
      </c>
      <c r="CS21" s="36">
        <f t="shared" si="8"/>
        <v>3092.3147</v>
      </c>
      <c r="CT21" s="37">
        <f t="shared" si="9"/>
        <v>677840.5141000001</v>
      </c>
    </row>
    <row r="22" spans="1:98" ht="12" customHeight="1">
      <c r="A22" s="31"/>
      <c r="B22" s="41"/>
      <c r="C22" s="43" t="s">
        <v>117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f t="shared" si="0"/>
        <v>0</v>
      </c>
      <c r="N22" s="36">
        <v>0</v>
      </c>
      <c r="O22" s="36">
        <v>0.4689</v>
      </c>
      <c r="P22" s="36">
        <v>0</v>
      </c>
      <c r="Q22" s="36">
        <v>230.1256</v>
      </c>
      <c r="R22" s="36">
        <v>53.2691</v>
      </c>
      <c r="S22" s="36">
        <f t="shared" si="1"/>
        <v>283.86359999999996</v>
      </c>
      <c r="T22" s="36">
        <v>0</v>
      </c>
      <c r="U22" s="36">
        <v>0</v>
      </c>
      <c r="V22" s="36">
        <v>0</v>
      </c>
      <c r="W22" s="36">
        <v>0</v>
      </c>
      <c r="X22" s="36">
        <v>6689.3852</v>
      </c>
      <c r="Y22" s="36">
        <v>0</v>
      </c>
      <c r="Z22" s="36">
        <v>0</v>
      </c>
      <c r="AA22" s="36">
        <v>69.9875</v>
      </c>
      <c r="AB22" s="36">
        <v>1624.4117</v>
      </c>
      <c r="AC22" s="36">
        <f t="shared" si="2"/>
        <v>8383.7844</v>
      </c>
      <c r="AD22" s="36">
        <v>38.605</v>
      </c>
      <c r="AE22" s="36">
        <v>241.3343</v>
      </c>
      <c r="AF22" s="36">
        <v>1310.9645</v>
      </c>
      <c r="AG22" s="36">
        <v>419.7089</v>
      </c>
      <c r="AH22" s="36">
        <v>215.373</v>
      </c>
      <c r="AI22" s="36">
        <v>0</v>
      </c>
      <c r="AJ22" s="36">
        <v>1070.3867</v>
      </c>
      <c r="AK22" s="36">
        <v>8.6352</v>
      </c>
      <c r="AL22" s="36">
        <v>217.421</v>
      </c>
      <c r="AM22" s="36">
        <v>80.7187</v>
      </c>
      <c r="AN22" s="36">
        <f t="shared" si="3"/>
        <v>3603.1473</v>
      </c>
      <c r="AO22" s="36">
        <v>52.0109</v>
      </c>
      <c r="AP22" s="36">
        <v>0</v>
      </c>
      <c r="AQ22" s="36">
        <v>0</v>
      </c>
      <c r="AR22" s="36">
        <v>2083.4078</v>
      </c>
      <c r="AS22" s="36">
        <v>232.4797</v>
      </c>
      <c r="AT22" s="36">
        <v>4333.6749</v>
      </c>
      <c r="AU22" s="36">
        <v>261.548</v>
      </c>
      <c r="AV22" s="36">
        <v>8.0218</v>
      </c>
      <c r="AW22" s="36">
        <v>101.8591</v>
      </c>
      <c r="AX22" s="36">
        <v>944.6201</v>
      </c>
      <c r="AY22" s="36">
        <v>533.2772</v>
      </c>
      <c r="AZ22" s="36">
        <v>127.9523</v>
      </c>
      <c r="BA22" s="36">
        <v>0</v>
      </c>
      <c r="BB22" s="36">
        <v>6980.561</v>
      </c>
      <c r="BC22" s="36">
        <v>11.3399</v>
      </c>
      <c r="BD22" s="36">
        <v>834.1753</v>
      </c>
      <c r="BE22" s="36">
        <v>188329.3221</v>
      </c>
      <c r="BF22" s="36">
        <v>0.832</v>
      </c>
      <c r="BG22" s="36">
        <v>12047.7046</v>
      </c>
      <c r="BH22" s="36">
        <f t="shared" si="4"/>
        <v>216882.7867</v>
      </c>
      <c r="BI22" s="36">
        <v>33.1209</v>
      </c>
      <c r="BJ22" s="36">
        <v>2355.5036</v>
      </c>
      <c r="BK22" s="36">
        <v>24.1178</v>
      </c>
      <c r="BL22" s="36">
        <v>318.0639</v>
      </c>
      <c r="BM22" s="36">
        <v>0</v>
      </c>
      <c r="BN22" s="36">
        <v>48.0973</v>
      </c>
      <c r="BO22" s="36">
        <v>0</v>
      </c>
      <c r="BP22" s="36">
        <f t="shared" si="6"/>
        <v>2778.9035</v>
      </c>
      <c r="BQ22" s="36">
        <v>114.2614</v>
      </c>
      <c r="BR22" s="36">
        <v>0</v>
      </c>
      <c r="BS22" s="36">
        <v>17.5921</v>
      </c>
      <c r="BT22" s="36">
        <v>146.1447</v>
      </c>
      <c r="BU22" s="36">
        <v>3.6436</v>
      </c>
      <c r="BV22" s="36">
        <v>367.5062</v>
      </c>
      <c r="BW22" s="36">
        <v>432.4666</v>
      </c>
      <c r="BX22" s="36">
        <v>157.1648</v>
      </c>
      <c r="BY22" s="36">
        <v>25374.4894</v>
      </c>
      <c r="BZ22" s="36">
        <f t="shared" si="5"/>
        <v>26613.268799999998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2550.8649</v>
      </c>
      <c r="CG22" s="36">
        <v>1.8644</v>
      </c>
      <c r="CH22" s="36">
        <v>1719.6512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f t="shared" si="7"/>
        <v>4272.3805</v>
      </c>
      <c r="CO22" s="36">
        <v>0</v>
      </c>
      <c r="CP22" s="36">
        <v>0</v>
      </c>
      <c r="CQ22" s="36">
        <v>2683.7995</v>
      </c>
      <c r="CR22" s="36">
        <v>4.9623</v>
      </c>
      <c r="CS22" s="36">
        <f t="shared" si="8"/>
        <v>2688.7618</v>
      </c>
      <c r="CT22" s="37">
        <f t="shared" si="9"/>
        <v>265506.8966</v>
      </c>
    </row>
    <row r="23" spans="1:98" ht="12" customHeight="1">
      <c r="A23" s="31"/>
      <c r="B23" s="41"/>
      <c r="C23" s="43" t="s">
        <v>118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f t="shared" si="0"/>
        <v>0</v>
      </c>
      <c r="N23" s="36">
        <v>0</v>
      </c>
      <c r="O23" s="36">
        <v>0</v>
      </c>
      <c r="P23" s="36">
        <v>0</v>
      </c>
      <c r="Q23" s="36">
        <v>611.4837</v>
      </c>
      <c r="R23" s="36">
        <v>0</v>
      </c>
      <c r="S23" s="36">
        <f t="shared" si="1"/>
        <v>611.4837</v>
      </c>
      <c r="T23" s="36">
        <v>0</v>
      </c>
      <c r="U23" s="36">
        <v>0</v>
      </c>
      <c r="V23" s="36">
        <v>0</v>
      </c>
      <c r="W23" s="36">
        <v>0</v>
      </c>
      <c r="X23" s="36">
        <v>1979.3441</v>
      </c>
      <c r="Y23" s="36">
        <v>0</v>
      </c>
      <c r="Z23" s="36">
        <v>0</v>
      </c>
      <c r="AA23" s="36">
        <v>32.2151</v>
      </c>
      <c r="AB23" s="36">
        <v>534.3713</v>
      </c>
      <c r="AC23" s="36">
        <f t="shared" si="2"/>
        <v>2545.9305</v>
      </c>
      <c r="AD23" s="36">
        <v>654.8516</v>
      </c>
      <c r="AE23" s="36">
        <v>903.5698</v>
      </c>
      <c r="AF23" s="36">
        <v>1793.6021</v>
      </c>
      <c r="AG23" s="36">
        <v>836.7739</v>
      </c>
      <c r="AH23" s="36">
        <v>27.6546</v>
      </c>
      <c r="AI23" s="36">
        <v>0</v>
      </c>
      <c r="AJ23" s="36">
        <v>1571.6897</v>
      </c>
      <c r="AK23" s="36">
        <v>129.856</v>
      </c>
      <c r="AL23" s="36">
        <v>0.0589</v>
      </c>
      <c r="AM23" s="36">
        <v>1.8571</v>
      </c>
      <c r="AN23" s="36">
        <f t="shared" si="3"/>
        <v>5919.9137</v>
      </c>
      <c r="AO23" s="36">
        <v>0</v>
      </c>
      <c r="AP23" s="36">
        <v>0</v>
      </c>
      <c r="AQ23" s="36">
        <v>0</v>
      </c>
      <c r="AR23" s="36">
        <v>135.6791</v>
      </c>
      <c r="AS23" s="36">
        <v>0</v>
      </c>
      <c r="AT23" s="36">
        <v>2487.1499</v>
      </c>
      <c r="AU23" s="36">
        <v>194.8777</v>
      </c>
      <c r="AV23" s="36">
        <v>18</v>
      </c>
      <c r="AW23" s="36">
        <v>1319.2006</v>
      </c>
      <c r="AX23" s="36">
        <v>18</v>
      </c>
      <c r="AY23" s="36">
        <v>547.3789</v>
      </c>
      <c r="AZ23" s="36">
        <v>0</v>
      </c>
      <c r="BA23" s="36">
        <v>0</v>
      </c>
      <c r="BB23" s="36">
        <v>843.7537</v>
      </c>
      <c r="BC23" s="36">
        <v>0</v>
      </c>
      <c r="BD23" s="36">
        <v>18913.6989</v>
      </c>
      <c r="BE23" s="36">
        <v>11384.3297</v>
      </c>
      <c r="BF23" s="36">
        <v>191.6782</v>
      </c>
      <c r="BG23" s="36">
        <v>2062.2673</v>
      </c>
      <c r="BH23" s="36">
        <f t="shared" si="4"/>
        <v>38116.013999999996</v>
      </c>
      <c r="BI23" s="36">
        <v>0</v>
      </c>
      <c r="BJ23" s="36">
        <v>234.0796</v>
      </c>
      <c r="BK23" s="36">
        <v>319.2657</v>
      </c>
      <c r="BL23" s="36">
        <v>425.9653</v>
      </c>
      <c r="BM23" s="36">
        <v>0</v>
      </c>
      <c r="BN23" s="36">
        <v>0.8707</v>
      </c>
      <c r="BO23" s="36">
        <v>0</v>
      </c>
      <c r="BP23" s="36">
        <f t="shared" si="6"/>
        <v>980.1813000000001</v>
      </c>
      <c r="BQ23" s="36">
        <v>12.8037</v>
      </c>
      <c r="BR23" s="36">
        <v>0</v>
      </c>
      <c r="BS23" s="36">
        <v>359.105</v>
      </c>
      <c r="BT23" s="36">
        <v>0</v>
      </c>
      <c r="BU23" s="36">
        <v>9</v>
      </c>
      <c r="BV23" s="36">
        <v>0</v>
      </c>
      <c r="BW23" s="36">
        <v>0</v>
      </c>
      <c r="BX23" s="36">
        <v>409442.7752</v>
      </c>
      <c r="BY23" s="36">
        <v>1738.7686</v>
      </c>
      <c r="BZ23" s="36">
        <f t="shared" si="5"/>
        <v>411562.45249999996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158.711</v>
      </c>
      <c r="CI23" s="36">
        <v>0</v>
      </c>
      <c r="CJ23" s="36">
        <v>0</v>
      </c>
      <c r="CK23" s="36">
        <v>0</v>
      </c>
      <c r="CL23" s="36">
        <v>0</v>
      </c>
      <c r="CM23" s="36">
        <v>17.756</v>
      </c>
      <c r="CN23" s="36">
        <f t="shared" si="7"/>
        <v>176.467</v>
      </c>
      <c r="CO23" s="36">
        <v>0</v>
      </c>
      <c r="CP23" s="36">
        <v>0</v>
      </c>
      <c r="CQ23" s="36">
        <v>411.6929</v>
      </c>
      <c r="CR23" s="36">
        <v>0</v>
      </c>
      <c r="CS23" s="36">
        <f t="shared" si="8"/>
        <v>411.6929</v>
      </c>
      <c r="CT23" s="37">
        <f t="shared" si="9"/>
        <v>460324.1356</v>
      </c>
    </row>
    <row r="24" spans="1:98" ht="12" customHeight="1">
      <c r="A24" s="31"/>
      <c r="B24" s="41" t="s">
        <v>15</v>
      </c>
      <c r="C24" s="43" t="s">
        <v>183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385.1969</v>
      </c>
      <c r="J24" s="36">
        <v>0</v>
      </c>
      <c r="K24" s="36">
        <v>0</v>
      </c>
      <c r="L24" s="36">
        <v>0</v>
      </c>
      <c r="M24" s="36">
        <f t="shared" si="0"/>
        <v>385.1969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f t="shared" si="1"/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2"/>
        <v>0</v>
      </c>
      <c r="AD24" s="36">
        <v>0</v>
      </c>
      <c r="AE24" s="36">
        <v>0.0172</v>
      </c>
      <c r="AF24" s="36">
        <v>0</v>
      </c>
      <c r="AG24" s="36">
        <v>0</v>
      </c>
      <c r="AH24" s="36">
        <v>2.2935</v>
      </c>
      <c r="AI24" s="36">
        <v>0</v>
      </c>
      <c r="AJ24" s="36">
        <v>0</v>
      </c>
      <c r="AK24" s="36">
        <v>0</v>
      </c>
      <c r="AL24" s="36">
        <v>0.1629</v>
      </c>
      <c r="AM24" s="36">
        <v>0</v>
      </c>
      <c r="AN24" s="36">
        <f t="shared" si="3"/>
        <v>2.4736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42.6561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36.1591</v>
      </c>
      <c r="BC24" s="36">
        <v>0</v>
      </c>
      <c r="BD24" s="36">
        <v>13.7323</v>
      </c>
      <c r="BE24" s="36">
        <v>214.151</v>
      </c>
      <c r="BF24" s="36">
        <v>0</v>
      </c>
      <c r="BG24" s="36">
        <v>13.7137</v>
      </c>
      <c r="BH24" s="36">
        <f t="shared" si="4"/>
        <v>320.4122</v>
      </c>
      <c r="BI24" s="36">
        <v>0</v>
      </c>
      <c r="BJ24" s="36">
        <v>124.5669</v>
      </c>
      <c r="BK24" s="36">
        <v>26.1469</v>
      </c>
      <c r="BL24" s="36">
        <v>0</v>
      </c>
      <c r="BM24" s="36">
        <v>0</v>
      </c>
      <c r="BN24" s="36">
        <v>0</v>
      </c>
      <c r="BO24" s="36">
        <v>0</v>
      </c>
      <c r="BP24" s="36">
        <f t="shared" si="6"/>
        <v>150.7138</v>
      </c>
      <c r="BQ24" s="36">
        <v>0</v>
      </c>
      <c r="BR24" s="36">
        <v>0</v>
      </c>
      <c r="BS24" s="36">
        <v>121.5963</v>
      </c>
      <c r="BT24" s="36">
        <v>1.2881</v>
      </c>
      <c r="BU24" s="36">
        <v>0</v>
      </c>
      <c r="BV24" s="36">
        <v>0</v>
      </c>
      <c r="BW24" s="36">
        <v>0</v>
      </c>
      <c r="BX24" s="36">
        <v>0.0077</v>
      </c>
      <c r="BY24" s="36">
        <v>121.3927</v>
      </c>
      <c r="BZ24" s="36">
        <f t="shared" si="5"/>
        <v>244.28480000000002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1.4895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f t="shared" si="7"/>
        <v>1.4895</v>
      </c>
      <c r="CO24" s="36">
        <v>0</v>
      </c>
      <c r="CP24" s="36">
        <v>0</v>
      </c>
      <c r="CQ24" s="36">
        <v>266.0903</v>
      </c>
      <c r="CR24" s="36">
        <v>0</v>
      </c>
      <c r="CS24" s="36">
        <f t="shared" si="8"/>
        <v>266.0903</v>
      </c>
      <c r="CT24" s="37">
        <f t="shared" si="9"/>
        <v>1370.6611000000003</v>
      </c>
    </row>
    <row r="25" spans="1:98" ht="12" customHeight="1">
      <c r="A25" s="31"/>
      <c r="B25" s="41"/>
      <c r="C25" s="43" t="s">
        <v>119</v>
      </c>
      <c r="D25" s="36">
        <v>64.2721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 t="shared" si="0"/>
        <v>64.2721</v>
      </c>
      <c r="N25" s="36">
        <v>0</v>
      </c>
      <c r="O25" s="36">
        <v>12.5576</v>
      </c>
      <c r="P25" s="36">
        <v>0</v>
      </c>
      <c r="Q25" s="36">
        <v>0</v>
      </c>
      <c r="R25" s="36">
        <v>0</v>
      </c>
      <c r="S25" s="36">
        <f t="shared" si="1"/>
        <v>12.5576</v>
      </c>
      <c r="T25" s="36">
        <v>7810.676</v>
      </c>
      <c r="U25" s="36">
        <v>7.8935</v>
      </c>
      <c r="V25" s="36">
        <v>94.3187</v>
      </c>
      <c r="W25" s="36">
        <v>791709.2067</v>
      </c>
      <c r="X25" s="36">
        <v>266279.4629</v>
      </c>
      <c r="Y25" s="36">
        <v>0</v>
      </c>
      <c r="Z25" s="36">
        <v>30</v>
      </c>
      <c r="AA25" s="36">
        <v>113.1743</v>
      </c>
      <c r="AB25" s="36">
        <v>140546.7656</v>
      </c>
      <c r="AC25" s="36">
        <f t="shared" si="2"/>
        <v>1206591.4977000002</v>
      </c>
      <c r="AD25" s="36">
        <v>3265.9775</v>
      </c>
      <c r="AE25" s="36">
        <v>2156.2503</v>
      </c>
      <c r="AF25" s="36">
        <v>3117.6981</v>
      </c>
      <c r="AG25" s="36">
        <v>1003.4792</v>
      </c>
      <c r="AH25" s="36">
        <v>16.6283</v>
      </c>
      <c r="AI25" s="36">
        <v>1.2427</v>
      </c>
      <c r="AJ25" s="36">
        <v>1.3984</v>
      </c>
      <c r="AK25" s="36">
        <v>45.5334</v>
      </c>
      <c r="AL25" s="36">
        <v>134.2533</v>
      </c>
      <c r="AM25" s="36">
        <v>0.1173</v>
      </c>
      <c r="AN25" s="36">
        <f t="shared" si="3"/>
        <v>9742.578500000001</v>
      </c>
      <c r="AO25" s="36">
        <v>383114.1718</v>
      </c>
      <c r="AP25" s="36">
        <v>130641.7892</v>
      </c>
      <c r="AQ25" s="36">
        <v>50067.324</v>
      </c>
      <c r="AR25" s="36">
        <v>26753.6041</v>
      </c>
      <c r="AS25" s="36">
        <v>3280.2102</v>
      </c>
      <c r="AT25" s="36">
        <v>86971.7953</v>
      </c>
      <c r="AU25" s="36">
        <v>1137.6226</v>
      </c>
      <c r="AV25" s="36">
        <v>0</v>
      </c>
      <c r="AW25" s="36">
        <v>233.2636</v>
      </c>
      <c r="AX25" s="36">
        <v>36.0934</v>
      </c>
      <c r="AY25" s="36">
        <v>189.9523</v>
      </c>
      <c r="AZ25" s="36">
        <v>28.0699</v>
      </c>
      <c r="BA25" s="36">
        <v>0</v>
      </c>
      <c r="BB25" s="36">
        <v>5037.2643</v>
      </c>
      <c r="BC25" s="36">
        <v>226.43</v>
      </c>
      <c r="BD25" s="36">
        <v>1302.7893</v>
      </c>
      <c r="BE25" s="36">
        <v>927.5633</v>
      </c>
      <c r="BF25" s="36">
        <v>0</v>
      </c>
      <c r="BG25" s="36">
        <v>4445.5474</v>
      </c>
      <c r="BH25" s="36">
        <f t="shared" si="4"/>
        <v>694393.4907</v>
      </c>
      <c r="BI25" s="36">
        <v>486.1833</v>
      </c>
      <c r="BJ25" s="36">
        <v>433.5201</v>
      </c>
      <c r="BK25" s="36">
        <v>83.4004</v>
      </c>
      <c r="BL25" s="36">
        <v>0.9696</v>
      </c>
      <c r="BM25" s="36">
        <v>0</v>
      </c>
      <c r="BN25" s="36">
        <v>18.7038</v>
      </c>
      <c r="BO25" s="36">
        <v>0</v>
      </c>
      <c r="BP25" s="36">
        <f t="shared" si="6"/>
        <v>1022.7772</v>
      </c>
      <c r="BQ25" s="36">
        <v>546.7594</v>
      </c>
      <c r="BR25" s="36">
        <v>0</v>
      </c>
      <c r="BS25" s="36">
        <v>0.0549</v>
      </c>
      <c r="BT25" s="36">
        <v>0.1172</v>
      </c>
      <c r="BU25" s="36">
        <v>0</v>
      </c>
      <c r="BV25" s="36">
        <v>113.2051</v>
      </c>
      <c r="BW25" s="36">
        <v>812.0417</v>
      </c>
      <c r="BX25" s="36">
        <v>259.102</v>
      </c>
      <c r="BY25" s="36">
        <v>133.0861</v>
      </c>
      <c r="BZ25" s="36">
        <f t="shared" si="5"/>
        <v>1864.3663999999999</v>
      </c>
      <c r="CA25" s="36">
        <v>0</v>
      </c>
      <c r="CB25" s="36">
        <v>0</v>
      </c>
      <c r="CC25" s="36">
        <v>785.7543</v>
      </c>
      <c r="CD25" s="36">
        <v>0</v>
      </c>
      <c r="CE25" s="36">
        <v>3486.6413</v>
      </c>
      <c r="CF25" s="36">
        <v>0.0479</v>
      </c>
      <c r="CG25" s="36">
        <v>0</v>
      </c>
      <c r="CH25" s="36">
        <v>2085.5568</v>
      </c>
      <c r="CI25" s="36">
        <v>190.2751</v>
      </c>
      <c r="CJ25" s="36">
        <v>89.8955</v>
      </c>
      <c r="CK25" s="36">
        <v>49055.2279</v>
      </c>
      <c r="CL25" s="36">
        <v>5358.98</v>
      </c>
      <c r="CM25" s="36">
        <v>2185.0975</v>
      </c>
      <c r="CN25" s="36">
        <f t="shared" si="7"/>
        <v>63237.476299999995</v>
      </c>
      <c r="CO25" s="36">
        <v>160.583</v>
      </c>
      <c r="CP25" s="36">
        <v>0</v>
      </c>
      <c r="CQ25" s="36">
        <v>4088.1066</v>
      </c>
      <c r="CR25" s="36">
        <v>58.2411</v>
      </c>
      <c r="CS25" s="36">
        <f t="shared" si="8"/>
        <v>4306.9307</v>
      </c>
      <c r="CT25" s="37">
        <f t="shared" si="9"/>
        <v>1981235.9472</v>
      </c>
    </row>
    <row r="26" spans="1:98" ht="12" customHeight="1">
      <c r="A26" s="31"/>
      <c r="B26" s="41"/>
      <c r="C26" s="43" t="s">
        <v>154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f t="shared" si="0"/>
        <v>0</v>
      </c>
      <c r="N26" s="36">
        <v>0</v>
      </c>
      <c r="O26" s="36">
        <v>1.137</v>
      </c>
      <c r="P26" s="36">
        <v>0</v>
      </c>
      <c r="Q26" s="36">
        <v>0</v>
      </c>
      <c r="R26" s="36">
        <v>0</v>
      </c>
      <c r="S26" s="36">
        <f t="shared" si="1"/>
        <v>1.137</v>
      </c>
      <c r="T26" s="36">
        <v>11.3616</v>
      </c>
      <c r="U26" s="36">
        <v>1560.6874</v>
      </c>
      <c r="V26" s="36">
        <v>637.4817</v>
      </c>
      <c r="W26" s="36">
        <v>130.1741</v>
      </c>
      <c r="X26" s="36">
        <v>61455.2594</v>
      </c>
      <c r="Y26" s="36">
        <v>0</v>
      </c>
      <c r="Z26" s="36">
        <v>0</v>
      </c>
      <c r="AA26" s="36">
        <v>0</v>
      </c>
      <c r="AB26" s="36">
        <v>9326.6672</v>
      </c>
      <c r="AC26" s="36">
        <f t="shared" si="2"/>
        <v>73121.6314</v>
      </c>
      <c r="AD26" s="36">
        <v>591868.6767</v>
      </c>
      <c r="AE26" s="36">
        <v>18494.3809</v>
      </c>
      <c r="AF26" s="36">
        <v>6175.9747</v>
      </c>
      <c r="AG26" s="36">
        <v>14406.6875</v>
      </c>
      <c r="AH26" s="36">
        <v>574.9034</v>
      </c>
      <c r="AI26" s="36">
        <v>0</v>
      </c>
      <c r="AJ26" s="36">
        <v>5393.4139</v>
      </c>
      <c r="AK26" s="36">
        <v>924.1481</v>
      </c>
      <c r="AL26" s="36">
        <v>57.746</v>
      </c>
      <c r="AM26" s="36">
        <v>128.3672</v>
      </c>
      <c r="AN26" s="36">
        <f t="shared" si="3"/>
        <v>638024.2984</v>
      </c>
      <c r="AO26" s="36">
        <v>0.5685</v>
      </c>
      <c r="AP26" s="36">
        <v>0</v>
      </c>
      <c r="AQ26" s="36">
        <v>0</v>
      </c>
      <c r="AR26" s="36">
        <v>0</v>
      </c>
      <c r="AS26" s="36">
        <v>10.1535</v>
      </c>
      <c r="AT26" s="36">
        <v>100373.763</v>
      </c>
      <c r="AU26" s="36">
        <v>9453.0054</v>
      </c>
      <c r="AV26" s="36">
        <v>0</v>
      </c>
      <c r="AW26" s="36">
        <v>844.4911</v>
      </c>
      <c r="AX26" s="36">
        <v>89.5309</v>
      </c>
      <c r="AY26" s="36">
        <v>73.1058</v>
      </c>
      <c r="AZ26" s="36">
        <v>21401.001</v>
      </c>
      <c r="BA26" s="36">
        <v>464.6054</v>
      </c>
      <c r="BB26" s="36">
        <v>6980.2429</v>
      </c>
      <c r="BC26" s="36">
        <v>6.7746</v>
      </c>
      <c r="BD26" s="36">
        <v>347.5287</v>
      </c>
      <c r="BE26" s="36">
        <v>121.4351</v>
      </c>
      <c r="BF26" s="36">
        <v>0</v>
      </c>
      <c r="BG26" s="36">
        <v>804.9806</v>
      </c>
      <c r="BH26" s="36">
        <f t="shared" si="4"/>
        <v>140971.1865</v>
      </c>
      <c r="BI26" s="36">
        <v>0</v>
      </c>
      <c r="BJ26" s="36">
        <v>1787.4803</v>
      </c>
      <c r="BK26" s="36">
        <v>0</v>
      </c>
      <c r="BL26" s="36">
        <v>0.07</v>
      </c>
      <c r="BM26" s="36">
        <v>0</v>
      </c>
      <c r="BN26" s="36">
        <v>635.501</v>
      </c>
      <c r="BO26" s="36">
        <v>0</v>
      </c>
      <c r="BP26" s="36">
        <f t="shared" si="6"/>
        <v>2423.0513</v>
      </c>
      <c r="BQ26" s="36">
        <v>16.6161</v>
      </c>
      <c r="BR26" s="36">
        <v>0</v>
      </c>
      <c r="BS26" s="36">
        <v>0.0235</v>
      </c>
      <c r="BT26" s="36">
        <v>0.7211</v>
      </c>
      <c r="BU26" s="36">
        <v>0.4391</v>
      </c>
      <c r="BV26" s="36">
        <v>0</v>
      </c>
      <c r="BW26" s="36">
        <v>2013.7572</v>
      </c>
      <c r="BX26" s="36">
        <v>330.4793</v>
      </c>
      <c r="BY26" s="36">
        <v>619.1334</v>
      </c>
      <c r="BZ26" s="36">
        <f t="shared" si="5"/>
        <v>2981.1697000000004</v>
      </c>
      <c r="CA26" s="36">
        <v>80.634</v>
      </c>
      <c r="CB26" s="36">
        <v>0</v>
      </c>
      <c r="CC26" s="36">
        <v>198650.9413</v>
      </c>
      <c r="CD26" s="36">
        <v>4.8914</v>
      </c>
      <c r="CE26" s="36">
        <v>0</v>
      </c>
      <c r="CF26" s="36">
        <v>0</v>
      </c>
      <c r="CG26" s="36">
        <v>3348.2837</v>
      </c>
      <c r="CH26" s="36">
        <v>1789.0895</v>
      </c>
      <c r="CI26" s="36">
        <v>0</v>
      </c>
      <c r="CJ26" s="36">
        <v>34.3394</v>
      </c>
      <c r="CK26" s="36">
        <v>8796.2553</v>
      </c>
      <c r="CL26" s="36">
        <v>218.6594</v>
      </c>
      <c r="CM26" s="36">
        <v>17.2608</v>
      </c>
      <c r="CN26" s="36">
        <f t="shared" si="7"/>
        <v>212940.35479999997</v>
      </c>
      <c r="CO26" s="36">
        <v>279.2446</v>
      </c>
      <c r="CP26" s="36">
        <v>68.2227</v>
      </c>
      <c r="CQ26" s="36">
        <v>1643.6051</v>
      </c>
      <c r="CR26" s="36">
        <v>48.4575</v>
      </c>
      <c r="CS26" s="36">
        <f t="shared" si="8"/>
        <v>2039.5299</v>
      </c>
      <c r="CT26" s="37">
        <f t="shared" si="9"/>
        <v>1072502.3590000002</v>
      </c>
    </row>
    <row r="27" spans="1:98" ht="12" customHeight="1">
      <c r="A27" s="31"/>
      <c r="B27" s="41"/>
      <c r="C27" s="43" t="s">
        <v>120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 t="shared" si="0"/>
        <v>0</v>
      </c>
      <c r="N27" s="36">
        <v>0</v>
      </c>
      <c r="O27" s="36">
        <v>127.6171</v>
      </c>
      <c r="P27" s="36">
        <v>0</v>
      </c>
      <c r="Q27" s="36">
        <v>0</v>
      </c>
      <c r="R27" s="36">
        <v>0</v>
      </c>
      <c r="S27" s="36">
        <f t="shared" si="1"/>
        <v>127.6171</v>
      </c>
      <c r="T27" s="36">
        <v>0</v>
      </c>
      <c r="U27" s="36">
        <v>0</v>
      </c>
      <c r="V27" s="36">
        <v>2336.8034</v>
      </c>
      <c r="W27" s="36">
        <v>0</v>
      </c>
      <c r="X27" s="36">
        <v>1441.3555</v>
      </c>
      <c r="Y27" s="36">
        <v>0</v>
      </c>
      <c r="Z27" s="36">
        <v>0</v>
      </c>
      <c r="AA27" s="36">
        <v>0</v>
      </c>
      <c r="AB27" s="36">
        <v>42261.8657</v>
      </c>
      <c r="AC27" s="36">
        <f t="shared" si="2"/>
        <v>46040.024600000004</v>
      </c>
      <c r="AD27" s="36">
        <v>2171.5026</v>
      </c>
      <c r="AE27" s="36">
        <v>158977.5011</v>
      </c>
      <c r="AF27" s="36">
        <v>4732.9108</v>
      </c>
      <c r="AG27" s="36">
        <v>952.5648</v>
      </c>
      <c r="AH27" s="36">
        <v>94.8366</v>
      </c>
      <c r="AI27" s="36">
        <v>181.6451</v>
      </c>
      <c r="AJ27" s="36">
        <v>2734.9643</v>
      </c>
      <c r="AK27" s="36">
        <v>8.8798</v>
      </c>
      <c r="AL27" s="36">
        <v>30.2686</v>
      </c>
      <c r="AM27" s="36">
        <v>255.1325</v>
      </c>
      <c r="AN27" s="36">
        <f t="shared" si="3"/>
        <v>170140.2062</v>
      </c>
      <c r="AO27" s="36">
        <v>0</v>
      </c>
      <c r="AP27" s="36">
        <v>0</v>
      </c>
      <c r="AQ27" s="36">
        <v>0</v>
      </c>
      <c r="AR27" s="36">
        <v>2.4249</v>
      </c>
      <c r="AS27" s="36">
        <v>16.2831</v>
      </c>
      <c r="AT27" s="36">
        <v>414.4616</v>
      </c>
      <c r="AU27" s="36">
        <v>312.503</v>
      </c>
      <c r="AV27" s="36">
        <v>0</v>
      </c>
      <c r="AW27" s="36">
        <v>166.3466</v>
      </c>
      <c r="AX27" s="36">
        <v>287.0628</v>
      </c>
      <c r="AY27" s="36">
        <v>56.0534</v>
      </c>
      <c r="AZ27" s="36">
        <v>1782.9612</v>
      </c>
      <c r="BA27" s="36">
        <v>3.4994</v>
      </c>
      <c r="BB27" s="36">
        <v>5259.1519</v>
      </c>
      <c r="BC27" s="36">
        <v>0</v>
      </c>
      <c r="BD27" s="36">
        <v>36.8411</v>
      </c>
      <c r="BE27" s="36">
        <v>485.5876</v>
      </c>
      <c r="BF27" s="36">
        <v>0</v>
      </c>
      <c r="BG27" s="36">
        <v>1720.6901</v>
      </c>
      <c r="BH27" s="36">
        <f t="shared" si="4"/>
        <v>10543.866700000002</v>
      </c>
      <c r="BI27" s="36">
        <v>0</v>
      </c>
      <c r="BJ27" s="36">
        <v>352.8323</v>
      </c>
      <c r="BK27" s="36">
        <v>0.2665</v>
      </c>
      <c r="BL27" s="36">
        <v>0</v>
      </c>
      <c r="BM27" s="36">
        <v>0</v>
      </c>
      <c r="BN27" s="36">
        <v>2.7042</v>
      </c>
      <c r="BO27" s="36">
        <v>84.761</v>
      </c>
      <c r="BP27" s="36">
        <f t="shared" si="6"/>
        <v>440.56399999999996</v>
      </c>
      <c r="BQ27" s="36">
        <v>32.5151</v>
      </c>
      <c r="BR27" s="36">
        <v>0</v>
      </c>
      <c r="BS27" s="36">
        <v>0</v>
      </c>
      <c r="BT27" s="36">
        <v>0.1172</v>
      </c>
      <c r="BU27" s="36">
        <v>15.9762</v>
      </c>
      <c r="BV27" s="36">
        <v>0</v>
      </c>
      <c r="BW27" s="36">
        <v>871.4023</v>
      </c>
      <c r="BX27" s="36">
        <v>1023.3142</v>
      </c>
      <c r="BY27" s="36">
        <v>599.0429</v>
      </c>
      <c r="BZ27" s="36">
        <f t="shared" si="5"/>
        <v>2542.3679</v>
      </c>
      <c r="CA27" s="36">
        <v>1603.274</v>
      </c>
      <c r="CB27" s="36">
        <v>116.2485</v>
      </c>
      <c r="CC27" s="36">
        <v>18317.3384</v>
      </c>
      <c r="CD27" s="36">
        <v>2.0484</v>
      </c>
      <c r="CE27" s="36">
        <v>0</v>
      </c>
      <c r="CF27" s="36">
        <v>0</v>
      </c>
      <c r="CG27" s="36">
        <v>0</v>
      </c>
      <c r="CH27" s="36">
        <v>2.0892</v>
      </c>
      <c r="CI27" s="36">
        <v>153.2467</v>
      </c>
      <c r="CJ27" s="36">
        <v>52.0455</v>
      </c>
      <c r="CK27" s="36">
        <v>145.3161</v>
      </c>
      <c r="CL27" s="36">
        <v>0</v>
      </c>
      <c r="CM27" s="36">
        <v>126.7399</v>
      </c>
      <c r="CN27" s="36">
        <f t="shared" si="7"/>
        <v>20518.3467</v>
      </c>
      <c r="CO27" s="36">
        <v>0</v>
      </c>
      <c r="CP27" s="36">
        <v>44.6114</v>
      </c>
      <c r="CQ27" s="36">
        <v>764.7332</v>
      </c>
      <c r="CR27" s="36">
        <v>1.9456</v>
      </c>
      <c r="CS27" s="36">
        <f t="shared" si="8"/>
        <v>811.2902</v>
      </c>
      <c r="CT27" s="37">
        <f t="shared" si="9"/>
        <v>251164.2834</v>
      </c>
    </row>
    <row r="28" spans="1:98" ht="12" customHeight="1">
      <c r="A28" s="31"/>
      <c r="B28" s="41"/>
      <c r="C28" s="43" t="s">
        <v>121</v>
      </c>
      <c r="D28" s="36">
        <v>0</v>
      </c>
      <c r="E28" s="36">
        <v>1.0507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f t="shared" si="0"/>
        <v>1.0507</v>
      </c>
      <c r="N28" s="36">
        <v>0</v>
      </c>
      <c r="O28" s="36">
        <v>0</v>
      </c>
      <c r="P28" s="36">
        <v>0</v>
      </c>
      <c r="Q28" s="36">
        <v>0</v>
      </c>
      <c r="R28" s="36">
        <v>7.3976</v>
      </c>
      <c r="S28" s="36">
        <f t="shared" si="1"/>
        <v>7.3976</v>
      </c>
      <c r="T28" s="36">
        <v>0</v>
      </c>
      <c r="U28" s="36">
        <v>0</v>
      </c>
      <c r="V28" s="36">
        <v>1896.8959</v>
      </c>
      <c r="W28" s="36">
        <v>133.725</v>
      </c>
      <c r="X28" s="36">
        <v>262.4738</v>
      </c>
      <c r="Y28" s="36">
        <v>0</v>
      </c>
      <c r="Z28" s="36">
        <v>0</v>
      </c>
      <c r="AA28" s="36">
        <v>0</v>
      </c>
      <c r="AB28" s="36">
        <v>2254.43</v>
      </c>
      <c r="AC28" s="36">
        <f t="shared" si="2"/>
        <v>4547.5247</v>
      </c>
      <c r="AD28" s="36">
        <v>655075.0415</v>
      </c>
      <c r="AE28" s="36">
        <v>24366.1245</v>
      </c>
      <c r="AF28" s="36">
        <v>119805.5444</v>
      </c>
      <c r="AG28" s="36">
        <v>17998.824</v>
      </c>
      <c r="AH28" s="36">
        <v>1817.3049</v>
      </c>
      <c r="AI28" s="36">
        <v>1301.6612</v>
      </c>
      <c r="AJ28" s="36">
        <v>36086.0183</v>
      </c>
      <c r="AK28" s="36">
        <v>2112.6108</v>
      </c>
      <c r="AL28" s="36">
        <v>619.8824</v>
      </c>
      <c r="AM28" s="36">
        <v>875.9166</v>
      </c>
      <c r="AN28" s="36">
        <f t="shared" si="3"/>
        <v>860058.9286000001</v>
      </c>
      <c r="AO28" s="36">
        <v>0</v>
      </c>
      <c r="AP28" s="36">
        <v>0</v>
      </c>
      <c r="AQ28" s="36">
        <v>63.4164</v>
      </c>
      <c r="AR28" s="36">
        <v>1449.7394</v>
      </c>
      <c r="AS28" s="36">
        <v>16.2801</v>
      </c>
      <c r="AT28" s="36">
        <v>404.675</v>
      </c>
      <c r="AU28" s="36">
        <v>107.1496</v>
      </c>
      <c r="AV28" s="36">
        <v>92.989</v>
      </c>
      <c r="AW28" s="36">
        <v>583.9957</v>
      </c>
      <c r="AX28" s="36">
        <v>8.1</v>
      </c>
      <c r="AY28" s="36">
        <v>1073.9904</v>
      </c>
      <c r="AZ28" s="36">
        <v>8.9111</v>
      </c>
      <c r="BA28" s="36">
        <v>0</v>
      </c>
      <c r="BB28" s="36">
        <v>7768.0663</v>
      </c>
      <c r="BC28" s="36">
        <v>0</v>
      </c>
      <c r="BD28" s="36">
        <v>1870.4507</v>
      </c>
      <c r="BE28" s="36">
        <v>1032.2598</v>
      </c>
      <c r="BF28" s="36">
        <v>0</v>
      </c>
      <c r="BG28" s="36">
        <v>392.4104</v>
      </c>
      <c r="BH28" s="36">
        <f t="shared" si="4"/>
        <v>14872.4339</v>
      </c>
      <c r="BI28" s="36">
        <v>0</v>
      </c>
      <c r="BJ28" s="36">
        <v>877.5547</v>
      </c>
      <c r="BK28" s="36">
        <v>0.0283</v>
      </c>
      <c r="BL28" s="36">
        <v>1.4744</v>
      </c>
      <c r="BM28" s="36">
        <v>4.368</v>
      </c>
      <c r="BN28" s="36">
        <v>0.0255</v>
      </c>
      <c r="BO28" s="36">
        <v>0</v>
      </c>
      <c r="BP28" s="36">
        <f t="shared" si="6"/>
        <v>883.4508999999999</v>
      </c>
      <c r="BQ28" s="36">
        <v>923.6527</v>
      </c>
      <c r="BR28" s="36">
        <v>0</v>
      </c>
      <c r="BS28" s="36">
        <v>3.6333</v>
      </c>
      <c r="BT28" s="36">
        <v>848.8874</v>
      </c>
      <c r="BU28" s="36">
        <v>471.0137</v>
      </c>
      <c r="BV28" s="36">
        <v>6034.8073</v>
      </c>
      <c r="BW28" s="36">
        <v>163.3181</v>
      </c>
      <c r="BX28" s="36">
        <v>91.3045</v>
      </c>
      <c r="BY28" s="36">
        <v>1401.0304</v>
      </c>
      <c r="BZ28" s="36">
        <f t="shared" si="5"/>
        <v>9937.647400000002</v>
      </c>
      <c r="CA28" s="36">
        <v>0</v>
      </c>
      <c r="CB28" s="36">
        <v>0</v>
      </c>
      <c r="CC28" s="36">
        <v>23827.7908</v>
      </c>
      <c r="CD28" s="36">
        <v>99.1409</v>
      </c>
      <c r="CE28" s="36">
        <v>0</v>
      </c>
      <c r="CF28" s="36">
        <v>0.0495</v>
      </c>
      <c r="CG28" s="36">
        <v>0</v>
      </c>
      <c r="CH28" s="36">
        <v>468.4265</v>
      </c>
      <c r="CI28" s="36">
        <v>0</v>
      </c>
      <c r="CJ28" s="36">
        <v>0</v>
      </c>
      <c r="CK28" s="36">
        <v>0</v>
      </c>
      <c r="CL28" s="36">
        <v>0</v>
      </c>
      <c r="CM28" s="36">
        <v>2062.6505</v>
      </c>
      <c r="CN28" s="36">
        <f t="shared" si="7"/>
        <v>26458.0582</v>
      </c>
      <c r="CO28" s="36">
        <v>3.4485</v>
      </c>
      <c r="CP28" s="36">
        <v>188.3184</v>
      </c>
      <c r="CQ28" s="36">
        <v>2267.452</v>
      </c>
      <c r="CR28" s="36">
        <v>0</v>
      </c>
      <c r="CS28" s="36">
        <f t="shared" si="8"/>
        <v>2459.2189000000003</v>
      </c>
      <c r="CT28" s="37">
        <f t="shared" si="9"/>
        <v>919225.7109000001</v>
      </c>
    </row>
    <row r="29" spans="1:98" ht="12" customHeight="1">
      <c r="A29" s="31"/>
      <c r="B29" s="41"/>
      <c r="C29" s="43" t="s">
        <v>155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25.675</v>
      </c>
      <c r="K29" s="36">
        <v>0</v>
      </c>
      <c r="L29" s="36">
        <v>0</v>
      </c>
      <c r="M29" s="36">
        <f t="shared" si="0"/>
        <v>25.675</v>
      </c>
      <c r="N29" s="36">
        <v>0</v>
      </c>
      <c r="O29" s="36">
        <v>2.2785</v>
      </c>
      <c r="P29" s="36">
        <v>0</v>
      </c>
      <c r="Q29" s="36">
        <v>0.6345</v>
      </c>
      <c r="R29" s="36">
        <v>0</v>
      </c>
      <c r="S29" s="36">
        <f t="shared" si="1"/>
        <v>2.9130000000000003</v>
      </c>
      <c r="T29" s="36">
        <v>0</v>
      </c>
      <c r="U29" s="36">
        <v>0</v>
      </c>
      <c r="V29" s="36">
        <v>0</v>
      </c>
      <c r="W29" s="36">
        <v>0</v>
      </c>
      <c r="X29" s="36">
        <v>100</v>
      </c>
      <c r="Y29" s="36">
        <v>0</v>
      </c>
      <c r="Z29" s="36">
        <v>0</v>
      </c>
      <c r="AA29" s="36">
        <v>0</v>
      </c>
      <c r="AB29" s="36">
        <v>9.3923</v>
      </c>
      <c r="AC29" s="36">
        <f t="shared" si="2"/>
        <v>109.3923</v>
      </c>
      <c r="AD29" s="36">
        <v>41679.1777</v>
      </c>
      <c r="AE29" s="36">
        <v>1671.6847</v>
      </c>
      <c r="AF29" s="36">
        <v>6523.9663</v>
      </c>
      <c r="AG29" s="36">
        <v>19269.8042</v>
      </c>
      <c r="AH29" s="36">
        <v>2350.1689</v>
      </c>
      <c r="AI29" s="36">
        <v>0</v>
      </c>
      <c r="AJ29" s="36">
        <v>1721.3332</v>
      </c>
      <c r="AK29" s="36">
        <v>599.9627</v>
      </c>
      <c r="AL29" s="36">
        <v>442.5451</v>
      </c>
      <c r="AM29" s="36">
        <v>627.2711</v>
      </c>
      <c r="AN29" s="36">
        <f t="shared" si="3"/>
        <v>74885.9139</v>
      </c>
      <c r="AO29" s="36">
        <v>0</v>
      </c>
      <c r="AP29" s="36">
        <v>0</v>
      </c>
      <c r="AQ29" s="36">
        <v>1.5579</v>
      </c>
      <c r="AR29" s="36">
        <v>0</v>
      </c>
      <c r="AS29" s="36">
        <v>9.1418</v>
      </c>
      <c r="AT29" s="36">
        <v>52.4967</v>
      </c>
      <c r="AU29" s="36">
        <v>0</v>
      </c>
      <c r="AV29" s="36">
        <v>0</v>
      </c>
      <c r="AW29" s="36">
        <v>285.1403</v>
      </c>
      <c r="AX29" s="36">
        <v>0</v>
      </c>
      <c r="AY29" s="36">
        <v>14.3196</v>
      </c>
      <c r="AZ29" s="36">
        <v>0</v>
      </c>
      <c r="BA29" s="36">
        <v>0</v>
      </c>
      <c r="BB29" s="36">
        <v>2364.9234</v>
      </c>
      <c r="BC29" s="36">
        <v>0</v>
      </c>
      <c r="BD29" s="36">
        <v>22.6418</v>
      </c>
      <c r="BE29" s="36">
        <v>375.2255</v>
      </c>
      <c r="BF29" s="36">
        <v>0</v>
      </c>
      <c r="BG29" s="36">
        <v>144.2076</v>
      </c>
      <c r="BH29" s="36">
        <f t="shared" si="4"/>
        <v>3269.6546</v>
      </c>
      <c r="BI29" s="36">
        <v>0</v>
      </c>
      <c r="BJ29" s="36">
        <v>787.0222</v>
      </c>
      <c r="BK29" s="36">
        <v>96.3565</v>
      </c>
      <c r="BL29" s="36">
        <v>7.9019</v>
      </c>
      <c r="BM29" s="36">
        <v>0</v>
      </c>
      <c r="BN29" s="36">
        <v>0</v>
      </c>
      <c r="BO29" s="36">
        <v>0</v>
      </c>
      <c r="BP29" s="36">
        <f t="shared" si="6"/>
        <v>891.2805999999999</v>
      </c>
      <c r="BQ29" s="36">
        <v>91.7283</v>
      </c>
      <c r="BR29" s="36">
        <v>0</v>
      </c>
      <c r="BS29" s="36">
        <v>0.0735</v>
      </c>
      <c r="BT29" s="36">
        <v>4.2331</v>
      </c>
      <c r="BU29" s="36">
        <v>1.9099</v>
      </c>
      <c r="BV29" s="36">
        <v>152.5871</v>
      </c>
      <c r="BW29" s="36">
        <v>5.0966</v>
      </c>
      <c r="BX29" s="36">
        <v>780.3731</v>
      </c>
      <c r="BY29" s="36">
        <v>543.936</v>
      </c>
      <c r="BZ29" s="36">
        <f t="shared" si="5"/>
        <v>1579.9376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f t="shared" si="7"/>
        <v>0</v>
      </c>
      <c r="CO29" s="36">
        <v>0</v>
      </c>
      <c r="CP29" s="36">
        <v>0</v>
      </c>
      <c r="CQ29" s="36">
        <v>424.5184</v>
      </c>
      <c r="CR29" s="36">
        <v>0</v>
      </c>
      <c r="CS29" s="36">
        <f t="shared" si="8"/>
        <v>424.5184</v>
      </c>
      <c r="CT29" s="37">
        <f t="shared" si="9"/>
        <v>81189.28540000001</v>
      </c>
    </row>
    <row r="30" spans="1:98" ht="12" customHeight="1">
      <c r="A30" s="31"/>
      <c r="B30" s="41" t="s">
        <v>16</v>
      </c>
      <c r="C30" s="43" t="s">
        <v>156</v>
      </c>
      <c r="D30" s="36">
        <v>0</v>
      </c>
      <c r="E30" s="36">
        <v>0</v>
      </c>
      <c r="F30" s="36">
        <v>0.4836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63.0675</v>
      </c>
      <c r="M30" s="36">
        <f t="shared" si="0"/>
        <v>63.551100000000005</v>
      </c>
      <c r="N30" s="36">
        <v>0</v>
      </c>
      <c r="O30" s="36">
        <v>6.7978</v>
      </c>
      <c r="P30" s="36">
        <v>0</v>
      </c>
      <c r="Q30" s="36">
        <v>0</v>
      </c>
      <c r="R30" s="36">
        <v>0</v>
      </c>
      <c r="S30" s="36">
        <f t="shared" si="1"/>
        <v>6.7978</v>
      </c>
      <c r="T30" s="36">
        <v>0</v>
      </c>
      <c r="U30" s="36">
        <v>0</v>
      </c>
      <c r="V30" s="36">
        <v>11.874</v>
      </c>
      <c r="W30" s="36">
        <v>46.2556</v>
      </c>
      <c r="X30" s="36">
        <v>42.7</v>
      </c>
      <c r="Y30" s="36">
        <v>0</v>
      </c>
      <c r="Z30" s="36">
        <v>0</v>
      </c>
      <c r="AA30" s="36">
        <v>0</v>
      </c>
      <c r="AB30" s="36">
        <v>878.0012</v>
      </c>
      <c r="AC30" s="36">
        <f t="shared" si="2"/>
        <v>978.8308000000001</v>
      </c>
      <c r="AD30" s="36">
        <v>60789.303</v>
      </c>
      <c r="AE30" s="36">
        <v>4151.9925</v>
      </c>
      <c r="AF30" s="36">
        <v>19663.0306</v>
      </c>
      <c r="AG30" s="36">
        <v>50794.5932</v>
      </c>
      <c r="AH30" s="36">
        <v>4249.1219</v>
      </c>
      <c r="AI30" s="36">
        <v>6.1752</v>
      </c>
      <c r="AJ30" s="36">
        <v>1208.8561</v>
      </c>
      <c r="AK30" s="36">
        <v>10624.9912</v>
      </c>
      <c r="AL30" s="36">
        <v>1557.2208</v>
      </c>
      <c r="AM30" s="36">
        <v>211.5662</v>
      </c>
      <c r="AN30" s="36">
        <f t="shared" si="3"/>
        <v>153256.8507</v>
      </c>
      <c r="AO30" s="36">
        <v>0</v>
      </c>
      <c r="AP30" s="36">
        <v>0</v>
      </c>
      <c r="AQ30" s="36">
        <v>0</v>
      </c>
      <c r="AR30" s="36">
        <v>3154.4409</v>
      </c>
      <c r="AS30" s="36">
        <v>1.8123</v>
      </c>
      <c r="AT30" s="36">
        <v>1791.8765</v>
      </c>
      <c r="AU30" s="36">
        <v>79.5049</v>
      </c>
      <c r="AV30" s="36">
        <v>0</v>
      </c>
      <c r="AW30" s="36">
        <v>69.2654</v>
      </c>
      <c r="AX30" s="36">
        <v>8.22</v>
      </c>
      <c r="AY30" s="36">
        <v>24.4141</v>
      </c>
      <c r="AZ30" s="36">
        <v>0</v>
      </c>
      <c r="BA30" s="36">
        <v>0</v>
      </c>
      <c r="BB30" s="36">
        <v>362.8547</v>
      </c>
      <c r="BC30" s="36">
        <v>0</v>
      </c>
      <c r="BD30" s="36">
        <v>161.6526</v>
      </c>
      <c r="BE30" s="36">
        <v>291.8638</v>
      </c>
      <c r="BF30" s="36">
        <v>0</v>
      </c>
      <c r="BG30" s="36">
        <v>814.1433</v>
      </c>
      <c r="BH30" s="36">
        <f t="shared" si="4"/>
        <v>6760.0485</v>
      </c>
      <c r="BI30" s="36">
        <v>0</v>
      </c>
      <c r="BJ30" s="36">
        <v>371.6249</v>
      </c>
      <c r="BK30" s="36">
        <v>230.6507</v>
      </c>
      <c r="BL30" s="36">
        <v>0.1818</v>
      </c>
      <c r="BM30" s="36">
        <v>0</v>
      </c>
      <c r="BN30" s="36">
        <v>0</v>
      </c>
      <c r="BO30" s="36">
        <v>0</v>
      </c>
      <c r="BP30" s="36">
        <f t="shared" si="6"/>
        <v>602.4574</v>
      </c>
      <c r="BQ30" s="36">
        <v>101.2638</v>
      </c>
      <c r="BR30" s="36">
        <v>0</v>
      </c>
      <c r="BS30" s="36">
        <v>3.0317</v>
      </c>
      <c r="BT30" s="36">
        <v>0.228</v>
      </c>
      <c r="BU30" s="36">
        <v>4.9614</v>
      </c>
      <c r="BV30" s="36">
        <v>9.5398</v>
      </c>
      <c r="BW30" s="36">
        <v>147.9045</v>
      </c>
      <c r="BX30" s="36">
        <v>950.3263</v>
      </c>
      <c r="BY30" s="36">
        <v>538.8396</v>
      </c>
      <c r="BZ30" s="36">
        <f t="shared" si="5"/>
        <v>1756.0951</v>
      </c>
      <c r="CA30" s="36">
        <v>0</v>
      </c>
      <c r="CB30" s="36">
        <v>0</v>
      </c>
      <c r="CC30" s="36">
        <v>8338.0402</v>
      </c>
      <c r="CD30" s="36">
        <v>2.3079</v>
      </c>
      <c r="CE30" s="36">
        <v>0</v>
      </c>
      <c r="CF30" s="36">
        <v>0</v>
      </c>
      <c r="CG30" s="36">
        <v>35.5286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360.727</v>
      </c>
      <c r="CN30" s="36">
        <f t="shared" si="7"/>
        <v>8736.6037</v>
      </c>
      <c r="CO30" s="36">
        <v>11.223</v>
      </c>
      <c r="CP30" s="36">
        <v>168.3332</v>
      </c>
      <c r="CQ30" s="36">
        <v>1682.0695</v>
      </c>
      <c r="CR30" s="36">
        <v>85.8625</v>
      </c>
      <c r="CS30" s="36">
        <f t="shared" si="8"/>
        <v>1947.4882</v>
      </c>
      <c r="CT30" s="37">
        <f t="shared" si="9"/>
        <v>174108.7233</v>
      </c>
    </row>
    <row r="31" spans="1:98" ht="12" customHeight="1">
      <c r="A31" s="31"/>
      <c r="B31" s="41"/>
      <c r="C31" s="43" t="s">
        <v>157</v>
      </c>
      <c r="D31" s="36">
        <v>774.1386</v>
      </c>
      <c r="E31" s="36">
        <v>83.5637</v>
      </c>
      <c r="F31" s="36">
        <v>0</v>
      </c>
      <c r="G31" s="36">
        <v>0</v>
      </c>
      <c r="H31" s="36">
        <v>0</v>
      </c>
      <c r="I31" s="36">
        <v>0</v>
      </c>
      <c r="J31" s="36">
        <v>34</v>
      </c>
      <c r="K31" s="36">
        <v>0</v>
      </c>
      <c r="L31" s="36">
        <v>0</v>
      </c>
      <c r="M31" s="36">
        <f t="shared" si="0"/>
        <v>891.7023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f t="shared" si="1"/>
        <v>0</v>
      </c>
      <c r="T31" s="36">
        <v>0</v>
      </c>
      <c r="U31" s="36">
        <v>0</v>
      </c>
      <c r="V31" s="36">
        <v>0</v>
      </c>
      <c r="W31" s="36">
        <v>498.8462</v>
      </c>
      <c r="X31" s="36">
        <v>0</v>
      </c>
      <c r="Y31" s="36">
        <v>0</v>
      </c>
      <c r="Z31" s="36">
        <v>0</v>
      </c>
      <c r="AA31" s="36">
        <v>0</v>
      </c>
      <c r="AB31" s="36">
        <v>149.4364</v>
      </c>
      <c r="AC31" s="36">
        <f t="shared" si="2"/>
        <v>648.2826</v>
      </c>
      <c r="AD31" s="36">
        <v>6843.8355</v>
      </c>
      <c r="AE31" s="36">
        <v>941.0895</v>
      </c>
      <c r="AF31" s="36">
        <v>6312.5954</v>
      </c>
      <c r="AG31" s="36">
        <v>18202.9648</v>
      </c>
      <c r="AH31" s="36">
        <v>4102.528</v>
      </c>
      <c r="AI31" s="36">
        <v>5.1332</v>
      </c>
      <c r="AJ31" s="36">
        <v>291.035</v>
      </c>
      <c r="AK31" s="36">
        <v>0.5438</v>
      </c>
      <c r="AL31" s="36">
        <v>6706.8666</v>
      </c>
      <c r="AM31" s="36">
        <v>5342.4018</v>
      </c>
      <c r="AN31" s="36">
        <f t="shared" si="3"/>
        <v>48748.9936</v>
      </c>
      <c r="AO31" s="36">
        <v>0</v>
      </c>
      <c r="AP31" s="36">
        <v>0</v>
      </c>
      <c r="AQ31" s="36">
        <v>37.3002</v>
      </c>
      <c r="AR31" s="36">
        <v>34.5947</v>
      </c>
      <c r="AS31" s="36">
        <v>0.422</v>
      </c>
      <c r="AT31" s="36">
        <v>194.9438</v>
      </c>
      <c r="AU31" s="36">
        <v>0</v>
      </c>
      <c r="AV31" s="36">
        <v>0</v>
      </c>
      <c r="AW31" s="36">
        <v>136.9069</v>
      </c>
      <c r="AX31" s="36">
        <v>0</v>
      </c>
      <c r="AY31" s="36">
        <v>211.6678</v>
      </c>
      <c r="AZ31" s="36">
        <v>0</v>
      </c>
      <c r="BA31" s="36">
        <v>0</v>
      </c>
      <c r="BB31" s="36">
        <v>297.4487</v>
      </c>
      <c r="BC31" s="36">
        <v>0</v>
      </c>
      <c r="BD31" s="36">
        <v>196.887</v>
      </c>
      <c r="BE31" s="36">
        <v>4159.7879</v>
      </c>
      <c r="BF31" s="36">
        <v>0</v>
      </c>
      <c r="BG31" s="36">
        <v>1328.7974</v>
      </c>
      <c r="BH31" s="36">
        <f t="shared" si="4"/>
        <v>6598.756399999998</v>
      </c>
      <c r="BI31" s="36">
        <v>0</v>
      </c>
      <c r="BJ31" s="36">
        <v>657.4197</v>
      </c>
      <c r="BK31" s="36">
        <v>128.7755</v>
      </c>
      <c r="BL31" s="36">
        <v>0.0843</v>
      </c>
      <c r="BM31" s="36">
        <v>4.1232</v>
      </c>
      <c r="BN31" s="36">
        <v>842.4612</v>
      </c>
      <c r="BO31" s="36">
        <v>0</v>
      </c>
      <c r="BP31" s="36">
        <f t="shared" si="6"/>
        <v>1632.8638999999998</v>
      </c>
      <c r="BQ31" s="36">
        <v>138.6536</v>
      </c>
      <c r="BR31" s="36">
        <v>0</v>
      </c>
      <c r="BS31" s="36">
        <v>0.1177</v>
      </c>
      <c r="BT31" s="36">
        <v>28.361</v>
      </c>
      <c r="BU31" s="36">
        <v>342.7714</v>
      </c>
      <c r="BV31" s="36">
        <v>46.4922</v>
      </c>
      <c r="BW31" s="36">
        <v>151.7468</v>
      </c>
      <c r="BX31" s="36">
        <v>74.3394</v>
      </c>
      <c r="BY31" s="36">
        <v>1930.7912</v>
      </c>
      <c r="BZ31" s="36">
        <f t="shared" si="5"/>
        <v>2713.2733</v>
      </c>
      <c r="CA31" s="36">
        <v>0</v>
      </c>
      <c r="CB31" s="36">
        <v>1.5869</v>
      </c>
      <c r="CC31" s="36">
        <v>0</v>
      </c>
      <c r="CD31" s="36">
        <v>0</v>
      </c>
      <c r="CE31" s="36">
        <v>0</v>
      </c>
      <c r="CF31" s="36">
        <v>1399.2858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f t="shared" si="7"/>
        <v>1400.8727000000001</v>
      </c>
      <c r="CO31" s="36">
        <v>63.5222</v>
      </c>
      <c r="CP31" s="36">
        <v>0</v>
      </c>
      <c r="CQ31" s="36">
        <v>671.4956</v>
      </c>
      <c r="CR31" s="36">
        <v>258.6897</v>
      </c>
      <c r="CS31" s="36">
        <f t="shared" si="8"/>
        <v>993.7075</v>
      </c>
      <c r="CT31" s="37">
        <f t="shared" si="9"/>
        <v>63628.4523</v>
      </c>
    </row>
    <row r="32" spans="1:98" ht="12" customHeight="1">
      <c r="A32" s="31"/>
      <c r="B32" s="41"/>
      <c r="C32" s="43" t="s">
        <v>158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f>SUM(D32:L32)</f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f>SUM(O32:R32,N32)</f>
        <v>0</v>
      </c>
      <c r="T32" s="36">
        <v>0</v>
      </c>
      <c r="U32" s="36">
        <v>0</v>
      </c>
      <c r="V32" s="36">
        <v>120.4897</v>
      </c>
      <c r="W32" s="36">
        <v>0</v>
      </c>
      <c r="X32" s="36">
        <v>259.6216</v>
      </c>
      <c r="Y32" s="36">
        <v>0</v>
      </c>
      <c r="Z32" s="36">
        <v>0</v>
      </c>
      <c r="AA32" s="36">
        <v>0</v>
      </c>
      <c r="AB32" s="36">
        <v>49581.929</v>
      </c>
      <c r="AC32" s="36">
        <f>SUM(T32:Y32,Z32:AB32)</f>
        <v>49962.04029999999</v>
      </c>
      <c r="AD32" s="36">
        <v>444.4953</v>
      </c>
      <c r="AE32" s="36">
        <v>2544.2284</v>
      </c>
      <c r="AF32" s="36">
        <v>2918.2747</v>
      </c>
      <c r="AG32" s="36">
        <v>3278.3992</v>
      </c>
      <c r="AH32" s="36">
        <v>10060.0572</v>
      </c>
      <c r="AI32" s="36">
        <v>0</v>
      </c>
      <c r="AJ32" s="36">
        <v>1047.9854</v>
      </c>
      <c r="AK32" s="36">
        <v>169.3133</v>
      </c>
      <c r="AL32" s="36">
        <v>2862.9397</v>
      </c>
      <c r="AM32" s="36">
        <v>146.1098</v>
      </c>
      <c r="AN32" s="36">
        <f>SUM(AK32:AM32,AD32:AJ32)</f>
        <v>23471.803</v>
      </c>
      <c r="AO32" s="36">
        <v>0</v>
      </c>
      <c r="AP32" s="36">
        <v>0</v>
      </c>
      <c r="AQ32" s="36">
        <v>0</v>
      </c>
      <c r="AR32" s="36">
        <v>1239.2233</v>
      </c>
      <c r="AS32" s="36">
        <v>71.0497</v>
      </c>
      <c r="AT32" s="36">
        <v>662.25</v>
      </c>
      <c r="AU32" s="36">
        <v>181.4451</v>
      </c>
      <c r="AV32" s="36">
        <v>0</v>
      </c>
      <c r="AW32" s="36">
        <v>79.615</v>
      </c>
      <c r="AX32" s="36">
        <v>1079.4878</v>
      </c>
      <c r="AY32" s="36">
        <v>111.5833</v>
      </c>
      <c r="AZ32" s="36">
        <v>0</v>
      </c>
      <c r="BA32" s="36">
        <v>0</v>
      </c>
      <c r="BB32" s="36">
        <v>16389.6861</v>
      </c>
      <c r="BC32" s="36">
        <v>0</v>
      </c>
      <c r="BD32" s="36">
        <v>161.5827</v>
      </c>
      <c r="BE32" s="36">
        <v>1952.0628</v>
      </c>
      <c r="BF32" s="36">
        <v>0.3439</v>
      </c>
      <c r="BG32" s="36">
        <v>9680.7824</v>
      </c>
      <c r="BH32" s="36">
        <f>SUM(BG32,AV32:BF32,AO32:AU32)</f>
        <v>31609.112100000002</v>
      </c>
      <c r="BI32" s="36">
        <v>0</v>
      </c>
      <c r="BJ32" s="36">
        <v>2643.2201</v>
      </c>
      <c r="BK32" s="36">
        <v>123.3721</v>
      </c>
      <c r="BL32" s="36">
        <v>6.6245</v>
      </c>
      <c r="BM32" s="36">
        <v>0</v>
      </c>
      <c r="BN32" s="36">
        <v>51.5299</v>
      </c>
      <c r="BO32" s="36">
        <v>24.136</v>
      </c>
      <c r="BP32" s="36">
        <f>SUM(BI32:BO32)</f>
        <v>2848.8826</v>
      </c>
      <c r="BQ32" s="36">
        <v>151.8733</v>
      </c>
      <c r="BR32" s="36">
        <v>0</v>
      </c>
      <c r="BS32" s="36">
        <v>2.8635</v>
      </c>
      <c r="BT32" s="36">
        <v>42.1898</v>
      </c>
      <c r="BU32" s="36">
        <v>3.71</v>
      </c>
      <c r="BV32" s="36">
        <v>0.4562</v>
      </c>
      <c r="BW32" s="36">
        <v>0.0129</v>
      </c>
      <c r="BX32" s="36">
        <v>208.0418</v>
      </c>
      <c r="BY32" s="36">
        <v>2676.5005</v>
      </c>
      <c r="BZ32" s="36">
        <f>SUM(BR32:BY32,BQ32)</f>
        <v>3085.648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145.3534</v>
      </c>
      <c r="CG32" s="36">
        <v>0</v>
      </c>
      <c r="CH32" s="36">
        <v>0.5819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f t="shared" si="7"/>
        <v>145.93529999999998</v>
      </c>
      <c r="CO32" s="36">
        <v>0</v>
      </c>
      <c r="CP32" s="36">
        <v>24.6014</v>
      </c>
      <c r="CQ32" s="36">
        <v>729.3846</v>
      </c>
      <c r="CR32" s="36">
        <v>35.9876</v>
      </c>
      <c r="CS32" s="36">
        <f t="shared" si="8"/>
        <v>789.9736</v>
      </c>
      <c r="CT32" s="37">
        <f t="shared" si="9"/>
        <v>111913.3949</v>
      </c>
    </row>
    <row r="33" spans="1:98" ht="12" customHeight="1">
      <c r="A33" s="31"/>
      <c r="B33" s="41"/>
      <c r="C33" s="43" t="s">
        <v>122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4.6692</v>
      </c>
      <c r="K33" s="36">
        <v>0</v>
      </c>
      <c r="L33" s="36">
        <v>0</v>
      </c>
      <c r="M33" s="36">
        <f>SUM(D33:L33)</f>
        <v>4.6692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f>SUM(O33:R33,N33)</f>
        <v>0</v>
      </c>
      <c r="T33" s="36">
        <v>0</v>
      </c>
      <c r="U33" s="36">
        <v>0</v>
      </c>
      <c r="V33" s="36">
        <v>3673.2624</v>
      </c>
      <c r="W33" s="36">
        <v>0</v>
      </c>
      <c r="X33" s="36">
        <v>253.7305</v>
      </c>
      <c r="Y33" s="36">
        <v>0</v>
      </c>
      <c r="Z33" s="36">
        <v>0</v>
      </c>
      <c r="AA33" s="36">
        <v>0</v>
      </c>
      <c r="AB33" s="36">
        <v>726.0361</v>
      </c>
      <c r="AC33" s="36">
        <f>SUM(T33:Y33,Z33:AB33)</f>
        <v>4653.029</v>
      </c>
      <c r="AD33" s="36">
        <v>15629.2888</v>
      </c>
      <c r="AE33" s="36">
        <v>13014.3867</v>
      </c>
      <c r="AF33" s="36">
        <v>13281.334</v>
      </c>
      <c r="AG33" s="36">
        <v>8756.9693</v>
      </c>
      <c r="AH33" s="36">
        <v>97076.6525</v>
      </c>
      <c r="AI33" s="36">
        <v>0.2123</v>
      </c>
      <c r="AJ33" s="36">
        <v>6191.2126</v>
      </c>
      <c r="AK33" s="36">
        <v>1725.4449</v>
      </c>
      <c r="AL33" s="36">
        <v>1167.4218</v>
      </c>
      <c r="AM33" s="36">
        <v>1001.801</v>
      </c>
      <c r="AN33" s="36">
        <f>SUM(AK33:AM33,AD33:AJ33)</f>
        <v>157844.7239</v>
      </c>
      <c r="AO33" s="36">
        <v>0</v>
      </c>
      <c r="AP33" s="36">
        <v>0</v>
      </c>
      <c r="AQ33" s="36">
        <v>0.6153</v>
      </c>
      <c r="AR33" s="36">
        <v>3447.5452</v>
      </c>
      <c r="AS33" s="36">
        <v>289.4363</v>
      </c>
      <c r="AT33" s="36">
        <v>123.0594</v>
      </c>
      <c r="AU33" s="36">
        <v>24.3749</v>
      </c>
      <c r="AV33" s="36">
        <v>0</v>
      </c>
      <c r="AW33" s="36">
        <v>174.9449</v>
      </c>
      <c r="AX33" s="36">
        <v>107.5716</v>
      </c>
      <c r="AY33" s="36">
        <v>50.0099</v>
      </c>
      <c r="AZ33" s="36">
        <v>0</v>
      </c>
      <c r="BA33" s="36">
        <v>0</v>
      </c>
      <c r="BB33" s="36">
        <v>2118.3082</v>
      </c>
      <c r="BC33" s="36">
        <v>150.5963</v>
      </c>
      <c r="BD33" s="36">
        <v>90.1334</v>
      </c>
      <c r="BE33" s="36">
        <v>3955.9285</v>
      </c>
      <c r="BF33" s="36">
        <v>0</v>
      </c>
      <c r="BG33" s="36">
        <v>43059.6582</v>
      </c>
      <c r="BH33" s="36">
        <f>SUM(BG33,AV33:BF33,AO33:AU33)</f>
        <v>53592.1821</v>
      </c>
      <c r="BI33" s="36">
        <v>0</v>
      </c>
      <c r="BJ33" s="36">
        <v>3195.5188</v>
      </c>
      <c r="BK33" s="36">
        <v>257.5666</v>
      </c>
      <c r="BL33" s="36">
        <v>1.7467</v>
      </c>
      <c r="BM33" s="36">
        <v>0</v>
      </c>
      <c r="BN33" s="36">
        <v>0.4038</v>
      </c>
      <c r="BO33" s="36">
        <v>0</v>
      </c>
      <c r="BP33" s="36">
        <f>SUM(BI33:BO33)</f>
        <v>3455.2359</v>
      </c>
      <c r="BQ33" s="36">
        <v>1050.467</v>
      </c>
      <c r="BR33" s="36">
        <v>0</v>
      </c>
      <c r="BS33" s="36">
        <v>0</v>
      </c>
      <c r="BT33" s="36">
        <v>13.115</v>
      </c>
      <c r="BU33" s="36">
        <v>0.7894</v>
      </c>
      <c r="BV33" s="36">
        <v>283.7866</v>
      </c>
      <c r="BW33" s="36">
        <v>617.0091</v>
      </c>
      <c r="BX33" s="36">
        <v>46.9339</v>
      </c>
      <c r="BY33" s="36">
        <v>3162.3433</v>
      </c>
      <c r="BZ33" s="36">
        <f>SUM(BR33:BY33,BQ33)</f>
        <v>5174.444300000001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247.8415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f t="shared" si="7"/>
        <v>247.8415</v>
      </c>
      <c r="CO33" s="36">
        <v>0</v>
      </c>
      <c r="CP33" s="36">
        <v>5.8582</v>
      </c>
      <c r="CQ33" s="36">
        <v>2760.3396</v>
      </c>
      <c r="CR33" s="36">
        <v>8.2419</v>
      </c>
      <c r="CS33" s="36">
        <f t="shared" si="8"/>
        <v>2774.4397</v>
      </c>
      <c r="CT33" s="37">
        <f t="shared" si="9"/>
        <v>227746.56560000003</v>
      </c>
    </row>
    <row r="34" spans="1:98" ht="12" customHeight="1">
      <c r="A34" s="31"/>
      <c r="B34" s="41"/>
      <c r="C34" s="43" t="s">
        <v>159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f t="shared" si="0"/>
        <v>0</v>
      </c>
      <c r="N34" s="36">
        <v>0</v>
      </c>
      <c r="O34" s="36">
        <v>53.8122</v>
      </c>
      <c r="P34" s="36">
        <v>0</v>
      </c>
      <c r="Q34" s="36">
        <v>0</v>
      </c>
      <c r="R34" s="36">
        <v>0</v>
      </c>
      <c r="S34" s="36">
        <f t="shared" si="1"/>
        <v>53.8122</v>
      </c>
      <c r="T34" s="36">
        <v>0</v>
      </c>
      <c r="U34" s="36">
        <v>0</v>
      </c>
      <c r="V34" s="36">
        <v>29.335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26.0095</v>
      </c>
      <c r="AC34" s="36">
        <f t="shared" si="2"/>
        <v>55.3445</v>
      </c>
      <c r="AD34" s="36">
        <v>3068.7646</v>
      </c>
      <c r="AE34" s="36">
        <v>1149.9495</v>
      </c>
      <c r="AF34" s="36">
        <v>1340.0367</v>
      </c>
      <c r="AG34" s="36">
        <v>809.309</v>
      </c>
      <c r="AH34" s="36">
        <v>10199.9854</v>
      </c>
      <c r="AI34" s="36">
        <v>0</v>
      </c>
      <c r="AJ34" s="36">
        <v>798.1765</v>
      </c>
      <c r="AK34" s="36">
        <v>115.134</v>
      </c>
      <c r="AL34" s="36">
        <v>2194.1658</v>
      </c>
      <c r="AM34" s="36">
        <v>3077.2131</v>
      </c>
      <c r="AN34" s="36">
        <f t="shared" si="3"/>
        <v>22752.734600000003</v>
      </c>
      <c r="AO34" s="36">
        <v>0</v>
      </c>
      <c r="AP34" s="36">
        <v>0</v>
      </c>
      <c r="AQ34" s="36">
        <v>0</v>
      </c>
      <c r="AR34" s="36">
        <v>1277.7553</v>
      </c>
      <c r="AS34" s="36">
        <v>174.8752</v>
      </c>
      <c r="AT34" s="36">
        <v>84.811</v>
      </c>
      <c r="AU34" s="36">
        <v>0</v>
      </c>
      <c r="AV34" s="36">
        <v>0</v>
      </c>
      <c r="AW34" s="36">
        <v>0.4047</v>
      </c>
      <c r="AX34" s="36">
        <v>0</v>
      </c>
      <c r="AY34" s="36">
        <v>29.9789</v>
      </c>
      <c r="AZ34" s="36">
        <v>0</v>
      </c>
      <c r="BA34" s="36">
        <v>0.3816</v>
      </c>
      <c r="BB34" s="36">
        <v>555.7219</v>
      </c>
      <c r="BC34" s="36">
        <v>0</v>
      </c>
      <c r="BD34" s="36">
        <v>22.8857</v>
      </c>
      <c r="BE34" s="36">
        <v>2915.8656</v>
      </c>
      <c r="BF34" s="36">
        <v>0</v>
      </c>
      <c r="BG34" s="36">
        <v>2041.625</v>
      </c>
      <c r="BH34" s="36">
        <f t="shared" si="4"/>
        <v>7104.3049</v>
      </c>
      <c r="BI34" s="36">
        <v>211.5069</v>
      </c>
      <c r="BJ34" s="36">
        <v>634.8642</v>
      </c>
      <c r="BK34" s="36">
        <v>95.4558</v>
      </c>
      <c r="BL34" s="36">
        <v>27.778</v>
      </c>
      <c r="BM34" s="36">
        <v>0</v>
      </c>
      <c r="BN34" s="36">
        <v>144.8236</v>
      </c>
      <c r="BO34" s="36">
        <v>0</v>
      </c>
      <c r="BP34" s="36">
        <f t="shared" si="6"/>
        <v>1114.4285</v>
      </c>
      <c r="BQ34" s="36">
        <v>449.5836</v>
      </c>
      <c r="BR34" s="36">
        <v>0</v>
      </c>
      <c r="BS34" s="36">
        <v>0</v>
      </c>
      <c r="BT34" s="36">
        <v>70.1927</v>
      </c>
      <c r="BU34" s="36">
        <v>1.4708</v>
      </c>
      <c r="BV34" s="36">
        <v>0</v>
      </c>
      <c r="BW34" s="36">
        <v>0</v>
      </c>
      <c r="BX34" s="36">
        <v>1.7892</v>
      </c>
      <c r="BY34" s="36">
        <v>794.6657</v>
      </c>
      <c r="BZ34" s="36">
        <f t="shared" si="5"/>
        <v>1317.702</v>
      </c>
      <c r="CA34" s="36">
        <v>0</v>
      </c>
      <c r="CB34" s="36">
        <v>0</v>
      </c>
      <c r="CC34" s="36">
        <v>0</v>
      </c>
      <c r="CD34" s="36">
        <v>0</v>
      </c>
      <c r="CE34" s="36">
        <v>0</v>
      </c>
      <c r="CF34" s="36">
        <v>0</v>
      </c>
      <c r="CG34" s="36">
        <v>0</v>
      </c>
      <c r="CH34" s="36">
        <v>10.0666</v>
      </c>
      <c r="CI34" s="36">
        <v>0</v>
      </c>
      <c r="CJ34" s="36">
        <v>0</v>
      </c>
      <c r="CK34" s="36">
        <v>0</v>
      </c>
      <c r="CL34" s="36">
        <v>0</v>
      </c>
      <c r="CM34" s="36">
        <v>0</v>
      </c>
      <c r="CN34" s="36">
        <f t="shared" si="7"/>
        <v>10.0666</v>
      </c>
      <c r="CO34" s="36">
        <v>0</v>
      </c>
      <c r="CP34" s="36">
        <v>0</v>
      </c>
      <c r="CQ34" s="36">
        <v>854.2634</v>
      </c>
      <c r="CR34" s="36">
        <v>2.4629</v>
      </c>
      <c r="CS34" s="36">
        <f t="shared" si="8"/>
        <v>856.7263</v>
      </c>
      <c r="CT34" s="37">
        <f t="shared" si="9"/>
        <v>33265.119600000005</v>
      </c>
    </row>
    <row r="35" spans="1:98" ht="12" customHeight="1">
      <c r="A35" s="31"/>
      <c r="B35" s="41"/>
      <c r="C35" s="43" t="s">
        <v>123</v>
      </c>
      <c r="D35" s="36">
        <v>0</v>
      </c>
      <c r="E35" s="36">
        <v>0</v>
      </c>
      <c r="F35" s="36">
        <v>0</v>
      </c>
      <c r="G35" s="36">
        <v>73.8755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f t="shared" si="0"/>
        <v>73.8755</v>
      </c>
      <c r="N35" s="36">
        <v>0</v>
      </c>
      <c r="O35" s="36">
        <v>235.1901</v>
      </c>
      <c r="P35" s="36">
        <v>0</v>
      </c>
      <c r="Q35" s="36">
        <v>0</v>
      </c>
      <c r="R35" s="36">
        <v>0</v>
      </c>
      <c r="S35" s="36">
        <f t="shared" si="1"/>
        <v>235.1901</v>
      </c>
      <c r="T35" s="36">
        <v>2279.4714</v>
      </c>
      <c r="U35" s="36">
        <v>0</v>
      </c>
      <c r="V35" s="36">
        <v>1271.5266</v>
      </c>
      <c r="W35" s="36">
        <v>281.4931</v>
      </c>
      <c r="X35" s="36">
        <v>75.5492</v>
      </c>
      <c r="Y35" s="36">
        <v>0</v>
      </c>
      <c r="Z35" s="36">
        <v>0</v>
      </c>
      <c r="AA35" s="36">
        <v>0</v>
      </c>
      <c r="AB35" s="36">
        <v>11476.9544</v>
      </c>
      <c r="AC35" s="36">
        <f t="shared" si="2"/>
        <v>15384.9947</v>
      </c>
      <c r="AD35" s="36">
        <v>271254.1288</v>
      </c>
      <c r="AE35" s="36">
        <v>26556.4836</v>
      </c>
      <c r="AF35" s="36">
        <v>27729.1849</v>
      </c>
      <c r="AG35" s="36">
        <v>33156.7877</v>
      </c>
      <c r="AH35" s="36">
        <v>6268.1708</v>
      </c>
      <c r="AI35" s="36">
        <v>24780.7389</v>
      </c>
      <c r="AJ35" s="36">
        <v>526270.4607</v>
      </c>
      <c r="AK35" s="36">
        <v>58311.249</v>
      </c>
      <c r="AL35" s="36">
        <v>504.1467</v>
      </c>
      <c r="AM35" s="36">
        <v>1040.1334</v>
      </c>
      <c r="AN35" s="36">
        <f t="shared" si="3"/>
        <v>975871.4845</v>
      </c>
      <c r="AO35" s="36">
        <v>0</v>
      </c>
      <c r="AP35" s="36">
        <v>290.058</v>
      </c>
      <c r="AQ35" s="36">
        <v>0</v>
      </c>
      <c r="AR35" s="36">
        <v>4570.4281</v>
      </c>
      <c r="AS35" s="36">
        <v>31.2665</v>
      </c>
      <c r="AT35" s="36">
        <v>3126.1794</v>
      </c>
      <c r="AU35" s="36">
        <v>463.3145</v>
      </c>
      <c r="AV35" s="36">
        <v>311.647</v>
      </c>
      <c r="AW35" s="36">
        <v>802.9956</v>
      </c>
      <c r="AX35" s="36">
        <v>308.9766</v>
      </c>
      <c r="AY35" s="36">
        <v>174.651</v>
      </c>
      <c r="AZ35" s="36">
        <v>0</v>
      </c>
      <c r="BA35" s="36">
        <v>0</v>
      </c>
      <c r="BB35" s="36">
        <v>2437.849</v>
      </c>
      <c r="BC35" s="36">
        <v>0</v>
      </c>
      <c r="BD35" s="36">
        <v>5267.7447</v>
      </c>
      <c r="BE35" s="36">
        <v>8405.3155</v>
      </c>
      <c r="BF35" s="36">
        <v>0</v>
      </c>
      <c r="BG35" s="36">
        <v>3167.4661</v>
      </c>
      <c r="BH35" s="36">
        <f t="shared" si="4"/>
        <v>29357.892000000003</v>
      </c>
      <c r="BI35" s="36">
        <v>0</v>
      </c>
      <c r="BJ35" s="36">
        <v>1319.765</v>
      </c>
      <c r="BK35" s="36">
        <v>337.162</v>
      </c>
      <c r="BL35" s="36">
        <v>124.2364</v>
      </c>
      <c r="BM35" s="36">
        <v>0</v>
      </c>
      <c r="BN35" s="36">
        <v>0.5505</v>
      </c>
      <c r="BO35" s="36">
        <v>0.6563</v>
      </c>
      <c r="BP35" s="36">
        <f t="shared" si="6"/>
        <v>1782.3702000000003</v>
      </c>
      <c r="BQ35" s="36">
        <v>315.417</v>
      </c>
      <c r="BR35" s="36">
        <v>0</v>
      </c>
      <c r="BS35" s="36">
        <v>133.2704</v>
      </c>
      <c r="BT35" s="36">
        <v>12.6277</v>
      </c>
      <c r="BU35" s="36">
        <v>162.3572</v>
      </c>
      <c r="BV35" s="36">
        <v>0.0243</v>
      </c>
      <c r="BW35" s="36">
        <v>353.0244</v>
      </c>
      <c r="BX35" s="36">
        <v>16398.695</v>
      </c>
      <c r="BY35" s="36">
        <v>7864.451</v>
      </c>
      <c r="BZ35" s="36">
        <f t="shared" si="5"/>
        <v>25239.867000000002</v>
      </c>
      <c r="CA35" s="36">
        <v>0</v>
      </c>
      <c r="CB35" s="36">
        <v>0</v>
      </c>
      <c r="CC35" s="36">
        <v>4970.4376</v>
      </c>
      <c r="CD35" s="36">
        <v>0.8216</v>
      </c>
      <c r="CE35" s="36">
        <v>0</v>
      </c>
      <c r="CF35" s="36">
        <v>0</v>
      </c>
      <c r="CG35" s="36">
        <v>5.3404</v>
      </c>
      <c r="CH35" s="36">
        <v>91.571</v>
      </c>
      <c r="CI35" s="36">
        <v>0</v>
      </c>
      <c r="CJ35" s="36">
        <v>13.9902</v>
      </c>
      <c r="CK35" s="36">
        <v>0</v>
      </c>
      <c r="CL35" s="36">
        <v>0</v>
      </c>
      <c r="CM35" s="36">
        <v>273.2044</v>
      </c>
      <c r="CN35" s="36">
        <f t="shared" si="7"/>
        <v>5355.3652</v>
      </c>
      <c r="CO35" s="36">
        <v>0.0412</v>
      </c>
      <c r="CP35" s="36">
        <v>98.3401</v>
      </c>
      <c r="CQ35" s="36">
        <v>2030.1591</v>
      </c>
      <c r="CR35" s="36">
        <v>26.6397</v>
      </c>
      <c r="CS35" s="36">
        <f t="shared" si="8"/>
        <v>2155.1801</v>
      </c>
      <c r="CT35" s="37">
        <f t="shared" si="9"/>
        <v>1055456.2193</v>
      </c>
    </row>
    <row r="36" spans="1:98" ht="12" customHeight="1">
      <c r="A36" s="31"/>
      <c r="B36" s="41"/>
      <c r="C36" s="44" t="s">
        <v>17</v>
      </c>
      <c r="D36" s="36">
        <v>0</v>
      </c>
      <c r="E36" s="36">
        <v>0</v>
      </c>
      <c r="F36" s="36">
        <v>22.2441</v>
      </c>
      <c r="G36" s="36">
        <v>270.8236</v>
      </c>
      <c r="H36" s="36">
        <v>0</v>
      </c>
      <c r="I36" s="36">
        <v>16.7787</v>
      </c>
      <c r="J36" s="36">
        <v>0</v>
      </c>
      <c r="K36" s="36">
        <v>0</v>
      </c>
      <c r="L36" s="36">
        <v>51.8272</v>
      </c>
      <c r="M36" s="36">
        <f t="shared" si="0"/>
        <v>361.6736</v>
      </c>
      <c r="N36" s="36">
        <v>0</v>
      </c>
      <c r="O36" s="36">
        <v>3.1315</v>
      </c>
      <c r="P36" s="36">
        <v>4.7805</v>
      </c>
      <c r="Q36" s="36">
        <v>3.4751</v>
      </c>
      <c r="R36" s="36">
        <v>12.2773</v>
      </c>
      <c r="S36" s="36">
        <f t="shared" si="1"/>
        <v>23.6644</v>
      </c>
      <c r="T36" s="36">
        <v>0</v>
      </c>
      <c r="U36" s="36">
        <v>0</v>
      </c>
      <c r="V36" s="36">
        <v>0</v>
      </c>
      <c r="W36" s="36">
        <v>2914.2956</v>
      </c>
      <c r="X36" s="36">
        <v>17185.5196</v>
      </c>
      <c r="Y36" s="36">
        <v>0</v>
      </c>
      <c r="Z36" s="36">
        <v>0</v>
      </c>
      <c r="AA36" s="36">
        <v>0</v>
      </c>
      <c r="AB36" s="36">
        <v>4829.9797</v>
      </c>
      <c r="AC36" s="36">
        <f t="shared" si="2"/>
        <v>24929.7949</v>
      </c>
      <c r="AD36" s="36">
        <v>3704.7929</v>
      </c>
      <c r="AE36" s="36">
        <v>476.5339</v>
      </c>
      <c r="AF36" s="36">
        <v>3728.377</v>
      </c>
      <c r="AG36" s="36">
        <v>1034.4247</v>
      </c>
      <c r="AH36" s="36">
        <v>2563.5528</v>
      </c>
      <c r="AI36" s="36">
        <v>49.7251</v>
      </c>
      <c r="AJ36" s="36">
        <v>3824.4706</v>
      </c>
      <c r="AK36" s="36">
        <v>476.3848</v>
      </c>
      <c r="AL36" s="36">
        <v>1536.767</v>
      </c>
      <c r="AM36" s="36">
        <v>2707.1647</v>
      </c>
      <c r="AN36" s="36">
        <f t="shared" si="3"/>
        <v>20102.193499999998</v>
      </c>
      <c r="AO36" s="36">
        <v>0</v>
      </c>
      <c r="AP36" s="36">
        <v>0</v>
      </c>
      <c r="AQ36" s="36">
        <v>90.6123</v>
      </c>
      <c r="AR36" s="36">
        <v>789.835</v>
      </c>
      <c r="AS36" s="36">
        <v>225.5628</v>
      </c>
      <c r="AT36" s="36">
        <v>5007.0607</v>
      </c>
      <c r="AU36" s="36">
        <v>604.5033</v>
      </c>
      <c r="AV36" s="36">
        <v>36</v>
      </c>
      <c r="AW36" s="36">
        <v>725.0353</v>
      </c>
      <c r="AX36" s="36">
        <v>20.019</v>
      </c>
      <c r="AY36" s="36">
        <v>2995.7187</v>
      </c>
      <c r="AZ36" s="36">
        <v>0</v>
      </c>
      <c r="BA36" s="36">
        <v>0</v>
      </c>
      <c r="BB36" s="36">
        <v>3441.8419</v>
      </c>
      <c r="BC36" s="36">
        <v>142.529</v>
      </c>
      <c r="BD36" s="36">
        <v>85.9972</v>
      </c>
      <c r="BE36" s="36">
        <v>6787.0616</v>
      </c>
      <c r="BF36" s="36">
        <v>280.877</v>
      </c>
      <c r="BG36" s="36">
        <v>4123.3351</v>
      </c>
      <c r="BH36" s="36">
        <f t="shared" si="4"/>
        <v>25355.9889</v>
      </c>
      <c r="BI36" s="36">
        <v>0</v>
      </c>
      <c r="BJ36" s="36">
        <v>2477.5337</v>
      </c>
      <c r="BK36" s="36">
        <v>538.5766</v>
      </c>
      <c r="BL36" s="36">
        <v>148.4593</v>
      </c>
      <c r="BM36" s="36">
        <v>0</v>
      </c>
      <c r="BN36" s="36">
        <v>390.8604</v>
      </c>
      <c r="BO36" s="36">
        <v>0</v>
      </c>
      <c r="BP36" s="36">
        <f t="shared" si="6"/>
        <v>3555.43</v>
      </c>
      <c r="BQ36" s="36">
        <v>2622.2017</v>
      </c>
      <c r="BR36" s="36">
        <v>142.8375</v>
      </c>
      <c r="BS36" s="36">
        <v>84.7195</v>
      </c>
      <c r="BT36" s="36">
        <v>4634.5733</v>
      </c>
      <c r="BU36" s="36">
        <v>24656.0621</v>
      </c>
      <c r="BV36" s="36">
        <v>4197.8716</v>
      </c>
      <c r="BW36" s="36">
        <v>433.984</v>
      </c>
      <c r="BX36" s="36">
        <v>235.4752</v>
      </c>
      <c r="BY36" s="36">
        <v>18421.6087</v>
      </c>
      <c r="BZ36" s="36">
        <f t="shared" si="5"/>
        <v>55429.33359999999</v>
      </c>
      <c r="CA36" s="36">
        <v>73.1163</v>
      </c>
      <c r="CB36" s="36">
        <v>0</v>
      </c>
      <c r="CC36" s="36">
        <v>149.1728</v>
      </c>
      <c r="CD36" s="36">
        <v>0</v>
      </c>
      <c r="CE36" s="36">
        <v>0.6316</v>
      </c>
      <c r="CF36" s="36">
        <v>2.2565</v>
      </c>
      <c r="CG36" s="36">
        <v>249.9544</v>
      </c>
      <c r="CH36" s="36">
        <v>106.7804</v>
      </c>
      <c r="CI36" s="36">
        <v>0</v>
      </c>
      <c r="CJ36" s="36">
        <v>108.0267</v>
      </c>
      <c r="CK36" s="36">
        <v>1054.5725</v>
      </c>
      <c r="CL36" s="36">
        <v>0</v>
      </c>
      <c r="CM36" s="36">
        <v>528.9065</v>
      </c>
      <c r="CN36" s="36">
        <f t="shared" si="7"/>
        <v>2273.4177</v>
      </c>
      <c r="CO36" s="36">
        <v>15418.9709</v>
      </c>
      <c r="CP36" s="36">
        <v>32.3569</v>
      </c>
      <c r="CQ36" s="36">
        <v>1584.2805</v>
      </c>
      <c r="CR36" s="36">
        <v>0.8338</v>
      </c>
      <c r="CS36" s="36">
        <f t="shared" si="8"/>
        <v>17036.4421</v>
      </c>
      <c r="CT36" s="37">
        <f t="shared" si="9"/>
        <v>149067.9387</v>
      </c>
    </row>
    <row r="37" spans="1:98" ht="12" customHeight="1">
      <c r="A37" s="31"/>
      <c r="B37" s="42"/>
      <c r="C37" s="45" t="s">
        <v>13</v>
      </c>
      <c r="D37" s="34">
        <f>SUM(D13:D36)</f>
        <v>81529.5851</v>
      </c>
      <c r="E37" s="34">
        <f aca="true" t="shared" si="10" ref="E37:L37">SUM(E13:E36)</f>
        <v>15541.497</v>
      </c>
      <c r="F37" s="34">
        <f t="shared" si="10"/>
        <v>199805.89960000003</v>
      </c>
      <c r="G37" s="34">
        <f t="shared" si="10"/>
        <v>26074.0323</v>
      </c>
      <c r="H37" s="34">
        <f t="shared" si="10"/>
        <v>16.6662</v>
      </c>
      <c r="I37" s="34">
        <f t="shared" si="10"/>
        <v>55029.758700000006</v>
      </c>
      <c r="J37" s="34">
        <f t="shared" si="10"/>
        <v>59552.329600000005</v>
      </c>
      <c r="K37" s="34">
        <f t="shared" si="10"/>
        <v>346.266</v>
      </c>
      <c r="L37" s="34">
        <f t="shared" si="10"/>
        <v>38698.7587</v>
      </c>
      <c r="M37" s="34">
        <f t="shared" si="0"/>
        <v>476594.7932</v>
      </c>
      <c r="N37" s="34">
        <f>SUM(N13:N36)</f>
        <v>18025.8891</v>
      </c>
      <c r="O37" s="34">
        <f>SUM(O13:O36)</f>
        <v>60766.95340000001</v>
      </c>
      <c r="P37" s="34">
        <f>SUM(P13:P36)</f>
        <v>61.018</v>
      </c>
      <c r="Q37" s="34">
        <f>SUM(Q13:Q36)</f>
        <v>2354.1112000000003</v>
      </c>
      <c r="R37" s="34">
        <f>SUM(R13:R36)</f>
        <v>12201.4603</v>
      </c>
      <c r="S37" s="34">
        <f t="shared" si="1"/>
        <v>93409.43200000002</v>
      </c>
      <c r="T37" s="34">
        <f aca="true" t="shared" si="11" ref="T37:Y37">SUM(T13:T36)</f>
        <v>57240.905099999996</v>
      </c>
      <c r="U37" s="34">
        <f t="shared" si="11"/>
        <v>1568.5809</v>
      </c>
      <c r="V37" s="34">
        <f t="shared" si="11"/>
        <v>10179.619199999997</v>
      </c>
      <c r="W37" s="34">
        <f t="shared" si="11"/>
        <v>895186.0251999999</v>
      </c>
      <c r="X37" s="34">
        <f t="shared" si="11"/>
        <v>377701.5216</v>
      </c>
      <c r="Y37" s="34">
        <f t="shared" si="11"/>
        <v>2.27</v>
      </c>
      <c r="Z37" s="34">
        <f>SUM(Z13:Z36)</f>
        <v>349.0533</v>
      </c>
      <c r="AA37" s="34">
        <f>SUM(AA13:AA36)</f>
        <v>6714.3711</v>
      </c>
      <c r="AB37" s="34">
        <f>SUM(AB13:AB36)</f>
        <v>303306.3988</v>
      </c>
      <c r="AC37" s="34">
        <f t="shared" si="2"/>
        <v>1652248.7452</v>
      </c>
      <c r="AD37" s="34">
        <f aca="true" t="shared" si="12" ref="AD37:AJ37">SUM(AD13:AD36)</f>
        <v>1659299.1461000005</v>
      </c>
      <c r="AE37" s="34">
        <f t="shared" si="12"/>
        <v>264845.5181</v>
      </c>
      <c r="AF37" s="34">
        <f t="shared" si="12"/>
        <v>248317.4568</v>
      </c>
      <c r="AG37" s="34">
        <f t="shared" si="12"/>
        <v>180292.9344</v>
      </c>
      <c r="AH37" s="34">
        <f t="shared" si="12"/>
        <v>143423.414</v>
      </c>
      <c r="AI37" s="34">
        <f t="shared" si="12"/>
        <v>26326.6025</v>
      </c>
      <c r="AJ37" s="34">
        <f t="shared" si="12"/>
        <v>588337.5995</v>
      </c>
      <c r="AK37" s="34">
        <f>SUM(AK13:AK36)</f>
        <v>75927.5066</v>
      </c>
      <c r="AL37" s="34">
        <f>SUM(AL13:AL36)</f>
        <v>19068.1936</v>
      </c>
      <c r="AM37" s="34">
        <f>SUM(AM13:AM36)</f>
        <v>15587.780599999998</v>
      </c>
      <c r="AN37" s="34">
        <f t="shared" si="3"/>
        <v>3221426.1522000004</v>
      </c>
      <c r="AO37" s="34">
        <f aca="true" t="shared" si="13" ref="AO37:AU37">SUM(AO13:AO36)</f>
        <v>383321.597</v>
      </c>
      <c r="AP37" s="34">
        <f t="shared" si="13"/>
        <v>131063.59760000001</v>
      </c>
      <c r="AQ37" s="34">
        <f t="shared" si="13"/>
        <v>50625.591199999995</v>
      </c>
      <c r="AR37" s="34">
        <f t="shared" si="13"/>
        <v>79375.87449999999</v>
      </c>
      <c r="AS37" s="34">
        <f t="shared" si="13"/>
        <v>5026.828299999999</v>
      </c>
      <c r="AT37" s="34">
        <f t="shared" si="13"/>
        <v>286313.61520000006</v>
      </c>
      <c r="AU37" s="34">
        <f t="shared" si="13"/>
        <v>137653.86680000002</v>
      </c>
      <c r="AV37" s="34">
        <f aca="true" t="shared" si="14" ref="AV37:BF37">SUM(AV13:AV36)</f>
        <v>177519.67039999997</v>
      </c>
      <c r="AW37" s="34">
        <f t="shared" si="14"/>
        <v>277815.50920000003</v>
      </c>
      <c r="AX37" s="34">
        <f t="shared" si="14"/>
        <v>56153.2005</v>
      </c>
      <c r="AY37" s="34">
        <f t="shared" si="14"/>
        <v>189558.1007</v>
      </c>
      <c r="AZ37" s="34">
        <f t="shared" si="14"/>
        <v>38734.1913</v>
      </c>
      <c r="BA37" s="34">
        <f t="shared" si="14"/>
        <v>14352.4217</v>
      </c>
      <c r="BB37" s="34">
        <f t="shared" si="14"/>
        <v>331829.90160000004</v>
      </c>
      <c r="BC37" s="34">
        <f t="shared" si="14"/>
        <v>29178.472999999998</v>
      </c>
      <c r="BD37" s="34">
        <f t="shared" si="14"/>
        <v>44309.4184</v>
      </c>
      <c r="BE37" s="34">
        <f t="shared" si="14"/>
        <v>323872.72050000005</v>
      </c>
      <c r="BF37" s="34">
        <f t="shared" si="14"/>
        <v>53221.142700000004</v>
      </c>
      <c r="BG37" s="34">
        <f>SUM(BG13:BG36)</f>
        <v>356661.1103000001</v>
      </c>
      <c r="BH37" s="34">
        <f t="shared" si="4"/>
        <v>2966586.8309000004</v>
      </c>
      <c r="BI37" s="34">
        <f aca="true" t="shared" si="15" ref="BI37:BO37">SUM(BI13:BI36)</f>
        <v>27454.566300000006</v>
      </c>
      <c r="BJ37" s="34">
        <f t="shared" si="15"/>
        <v>456784.97609999997</v>
      </c>
      <c r="BK37" s="34">
        <f t="shared" si="15"/>
        <v>20296.320300000003</v>
      </c>
      <c r="BL37" s="34">
        <f t="shared" si="15"/>
        <v>11666.297400000001</v>
      </c>
      <c r="BM37" s="34">
        <f t="shared" si="15"/>
        <v>70516.9281</v>
      </c>
      <c r="BN37" s="34">
        <f t="shared" si="15"/>
        <v>390713.8969000001</v>
      </c>
      <c r="BO37" s="34">
        <f t="shared" si="15"/>
        <v>226900.4519</v>
      </c>
      <c r="BP37" s="34">
        <f t="shared" si="6"/>
        <v>1204333.4370000002</v>
      </c>
      <c r="BQ37" s="34">
        <f>SUM(BQ13:BQ36)</f>
        <v>88847.41600000004</v>
      </c>
      <c r="BR37" s="34">
        <f aca="true" t="shared" si="16" ref="BR37:BY37">SUM(BR13:BR36)</f>
        <v>143.67780000000002</v>
      </c>
      <c r="BS37" s="34">
        <f t="shared" si="16"/>
        <v>4855.003100000002</v>
      </c>
      <c r="BT37" s="34">
        <f t="shared" si="16"/>
        <v>12048.296499999997</v>
      </c>
      <c r="BU37" s="34">
        <f t="shared" si="16"/>
        <v>42170.107299999996</v>
      </c>
      <c r="BV37" s="34">
        <f t="shared" si="16"/>
        <v>17741.6045</v>
      </c>
      <c r="BW37" s="34">
        <f t="shared" si="16"/>
        <v>72815.3034</v>
      </c>
      <c r="BX37" s="34">
        <f t="shared" si="16"/>
        <v>430459.5026000001</v>
      </c>
      <c r="BY37" s="34">
        <f t="shared" si="16"/>
        <v>84426.2665</v>
      </c>
      <c r="BZ37" s="34">
        <f t="shared" si="5"/>
        <v>753507.1777000002</v>
      </c>
      <c r="CA37" s="34">
        <f aca="true" t="shared" si="17" ref="CA37:CM37">SUM(CA13:CA36)</f>
        <v>9764.5862</v>
      </c>
      <c r="CB37" s="34">
        <f t="shared" si="17"/>
        <v>117.8354</v>
      </c>
      <c r="CC37" s="34">
        <f t="shared" si="17"/>
        <v>255267.6318</v>
      </c>
      <c r="CD37" s="34">
        <f t="shared" si="17"/>
        <v>457.5999</v>
      </c>
      <c r="CE37" s="34">
        <f t="shared" si="17"/>
        <v>9891.8706</v>
      </c>
      <c r="CF37" s="34">
        <f t="shared" si="17"/>
        <v>4207.263700000001</v>
      </c>
      <c r="CG37" s="34">
        <f t="shared" si="17"/>
        <v>115107.98600000002</v>
      </c>
      <c r="CH37" s="34">
        <f t="shared" si="17"/>
        <v>11843.6008</v>
      </c>
      <c r="CI37" s="34">
        <f t="shared" si="17"/>
        <v>391.7819</v>
      </c>
      <c r="CJ37" s="34">
        <f t="shared" si="17"/>
        <v>619.1057000000001</v>
      </c>
      <c r="CK37" s="34">
        <f t="shared" si="17"/>
        <v>60362.6123</v>
      </c>
      <c r="CL37" s="34">
        <f t="shared" si="17"/>
        <v>5577.6394</v>
      </c>
      <c r="CM37" s="34">
        <f t="shared" si="17"/>
        <v>13109.738100000002</v>
      </c>
      <c r="CN37" s="34">
        <f t="shared" si="7"/>
        <v>486719.2518</v>
      </c>
      <c r="CO37" s="34">
        <f>SUM(CO13:CO36)</f>
        <v>138421.1754</v>
      </c>
      <c r="CP37" s="34">
        <f>SUM(CP13:CP36)</f>
        <v>13685.394299999998</v>
      </c>
      <c r="CQ37" s="34">
        <f>SUM(CQ13:CQ36)</f>
        <v>92946.342</v>
      </c>
      <c r="CR37" s="34">
        <f>SUM(CR13:CR36)</f>
        <v>15816.0239</v>
      </c>
      <c r="CS37" s="34">
        <f t="shared" si="8"/>
        <v>260868.9356</v>
      </c>
      <c r="CT37" s="35">
        <f t="shared" si="9"/>
        <v>11115694.755600002</v>
      </c>
    </row>
    <row r="38" spans="1:98" ht="12" customHeight="1">
      <c r="A38" s="31"/>
      <c r="B38" s="40"/>
      <c r="C38" s="46" t="s">
        <v>124</v>
      </c>
      <c r="D38" s="36">
        <v>46.2502</v>
      </c>
      <c r="E38" s="36">
        <v>116.9783</v>
      </c>
      <c r="F38" s="36">
        <v>349.1457</v>
      </c>
      <c r="G38" s="36">
        <v>10135.7259</v>
      </c>
      <c r="H38" s="36">
        <v>0.6427</v>
      </c>
      <c r="I38" s="36">
        <v>5765.0307</v>
      </c>
      <c r="J38" s="36">
        <v>3062.6978</v>
      </c>
      <c r="K38" s="36">
        <v>0</v>
      </c>
      <c r="L38" s="36">
        <v>761.463</v>
      </c>
      <c r="M38" s="36">
        <f t="shared" si="0"/>
        <v>20237.934299999997</v>
      </c>
      <c r="N38" s="36">
        <v>0</v>
      </c>
      <c r="O38" s="36">
        <v>132.2357</v>
      </c>
      <c r="P38" s="36">
        <v>0</v>
      </c>
      <c r="Q38" s="36">
        <v>0</v>
      </c>
      <c r="R38" s="36">
        <v>1.0627</v>
      </c>
      <c r="S38" s="36">
        <f aca="true" t="shared" si="18" ref="S38:S62">SUM(O38:R38,N38)</f>
        <v>133.29840000000002</v>
      </c>
      <c r="T38" s="36">
        <v>0</v>
      </c>
      <c r="U38" s="36">
        <v>0</v>
      </c>
      <c r="V38" s="36">
        <v>0</v>
      </c>
      <c r="W38" s="36">
        <v>473.0328</v>
      </c>
      <c r="X38" s="36">
        <v>0</v>
      </c>
      <c r="Y38" s="36">
        <v>0</v>
      </c>
      <c r="Z38" s="36">
        <v>0</v>
      </c>
      <c r="AA38" s="36">
        <v>0</v>
      </c>
      <c r="AB38" s="36">
        <v>37.6272</v>
      </c>
      <c r="AC38" s="36">
        <f aca="true" t="shared" si="19" ref="AC38:AC62">SUM(T38:Y38,Z38:AB38)</f>
        <v>510.66</v>
      </c>
      <c r="AD38" s="36">
        <v>10866.4674</v>
      </c>
      <c r="AE38" s="36">
        <v>922.4105</v>
      </c>
      <c r="AF38" s="36">
        <v>13895.0698</v>
      </c>
      <c r="AG38" s="36">
        <v>894.2199</v>
      </c>
      <c r="AH38" s="36">
        <v>4110.1465</v>
      </c>
      <c r="AI38" s="36">
        <v>554.4292</v>
      </c>
      <c r="AJ38" s="36">
        <v>315.3058</v>
      </c>
      <c r="AK38" s="36">
        <v>26.0759</v>
      </c>
      <c r="AL38" s="36">
        <v>194.8579</v>
      </c>
      <c r="AM38" s="36">
        <v>305.6074</v>
      </c>
      <c r="AN38" s="36">
        <f aca="true" t="shared" si="20" ref="AN38:AN62">SUM(AK38:AM38,AD38:AJ38)</f>
        <v>32084.590299999993</v>
      </c>
      <c r="AO38" s="36">
        <v>0</v>
      </c>
      <c r="AP38" s="36">
        <v>0</v>
      </c>
      <c r="AQ38" s="36">
        <v>240.7507</v>
      </c>
      <c r="AR38" s="36">
        <v>112.515</v>
      </c>
      <c r="AS38" s="36">
        <v>2483.1874</v>
      </c>
      <c r="AT38" s="36">
        <v>205.6982</v>
      </c>
      <c r="AU38" s="36">
        <v>332.4801</v>
      </c>
      <c r="AV38" s="36">
        <v>6.7482</v>
      </c>
      <c r="AW38" s="36">
        <v>436.7961</v>
      </c>
      <c r="AX38" s="36">
        <v>1310.3163</v>
      </c>
      <c r="AY38" s="36">
        <v>122.908</v>
      </c>
      <c r="AZ38" s="36">
        <v>0</v>
      </c>
      <c r="BA38" s="36">
        <v>0</v>
      </c>
      <c r="BB38" s="36">
        <v>1380.1243</v>
      </c>
      <c r="BC38" s="36">
        <v>4152.7307</v>
      </c>
      <c r="BD38" s="36">
        <v>739.5069</v>
      </c>
      <c r="BE38" s="36">
        <v>9425.5075</v>
      </c>
      <c r="BF38" s="36">
        <v>5.3415</v>
      </c>
      <c r="BG38" s="36">
        <v>35585.0723</v>
      </c>
      <c r="BH38" s="36">
        <f aca="true" t="shared" si="21" ref="BH38:BH62">SUM(BG38,AV38:BF38,AO38:AU38)</f>
        <v>56539.68320000001</v>
      </c>
      <c r="BI38" s="36">
        <v>0</v>
      </c>
      <c r="BJ38" s="36">
        <v>16121.8199</v>
      </c>
      <c r="BK38" s="36">
        <v>5.8057</v>
      </c>
      <c r="BL38" s="36">
        <v>3936.667</v>
      </c>
      <c r="BM38" s="36">
        <v>511.8746</v>
      </c>
      <c r="BN38" s="36">
        <v>10506.0477</v>
      </c>
      <c r="BO38" s="36">
        <v>655.0472</v>
      </c>
      <c r="BP38" s="36">
        <f t="shared" si="6"/>
        <v>31737.2621</v>
      </c>
      <c r="BQ38" s="36">
        <v>1029.9032</v>
      </c>
      <c r="BR38" s="36">
        <v>890.5561</v>
      </c>
      <c r="BS38" s="36">
        <v>792.249</v>
      </c>
      <c r="BT38" s="36">
        <v>362.9743</v>
      </c>
      <c r="BU38" s="36">
        <v>921.785</v>
      </c>
      <c r="BV38" s="36">
        <v>4129.3301</v>
      </c>
      <c r="BW38" s="36">
        <v>924.5646</v>
      </c>
      <c r="BX38" s="36">
        <v>1974.6739</v>
      </c>
      <c r="BY38" s="36">
        <v>6047.7726</v>
      </c>
      <c r="BZ38" s="36">
        <f aca="true" t="shared" si="22" ref="BZ38:BZ62">SUM(BR38:BY38,BQ38)</f>
        <v>17073.8088</v>
      </c>
      <c r="CA38" s="36">
        <v>0</v>
      </c>
      <c r="CB38" s="36">
        <v>0.0269</v>
      </c>
      <c r="CC38" s="36">
        <v>1326.5236</v>
      </c>
      <c r="CD38" s="36">
        <v>0</v>
      </c>
      <c r="CE38" s="36">
        <v>0</v>
      </c>
      <c r="CF38" s="36">
        <v>2.0172</v>
      </c>
      <c r="CG38" s="36">
        <v>0</v>
      </c>
      <c r="CH38" s="36">
        <v>0</v>
      </c>
      <c r="CI38" s="36">
        <v>0</v>
      </c>
      <c r="CJ38" s="36">
        <v>0</v>
      </c>
      <c r="CK38" s="36">
        <v>0</v>
      </c>
      <c r="CL38" s="36">
        <v>0</v>
      </c>
      <c r="CM38" s="36">
        <v>0</v>
      </c>
      <c r="CN38" s="36">
        <f t="shared" si="7"/>
        <v>1328.5677</v>
      </c>
      <c r="CO38" s="36">
        <v>640.9765</v>
      </c>
      <c r="CP38" s="36">
        <v>47.7779</v>
      </c>
      <c r="CQ38" s="36">
        <v>293.5356</v>
      </c>
      <c r="CR38" s="36">
        <v>8883.0507</v>
      </c>
      <c r="CS38" s="36">
        <f t="shared" si="8"/>
        <v>9865.3407</v>
      </c>
      <c r="CT38" s="37">
        <f t="shared" si="9"/>
        <v>169511.14549999998</v>
      </c>
    </row>
    <row r="39" spans="1:98" ht="12" customHeight="1">
      <c r="A39" s="31"/>
      <c r="B39" s="41" t="s">
        <v>18</v>
      </c>
      <c r="C39" s="43" t="s">
        <v>160</v>
      </c>
      <c r="D39" s="36">
        <v>0</v>
      </c>
      <c r="E39" s="36">
        <v>0</v>
      </c>
      <c r="F39" s="36">
        <v>0</v>
      </c>
      <c r="G39" s="36">
        <v>598.2307</v>
      </c>
      <c r="H39" s="36">
        <v>25.1441</v>
      </c>
      <c r="I39" s="36">
        <v>45.1592</v>
      </c>
      <c r="J39" s="36">
        <v>0</v>
      </c>
      <c r="K39" s="36">
        <v>0</v>
      </c>
      <c r="L39" s="36">
        <v>0</v>
      </c>
      <c r="M39" s="36">
        <f aca="true" t="shared" si="23" ref="M39:M64">SUM(D39:L39)</f>
        <v>668.5339999999999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f t="shared" si="18"/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f t="shared" si="19"/>
        <v>0</v>
      </c>
      <c r="AD39" s="36">
        <v>0</v>
      </c>
      <c r="AE39" s="36">
        <v>0</v>
      </c>
      <c r="AF39" s="36">
        <v>0.0964</v>
      </c>
      <c r="AG39" s="36">
        <v>0</v>
      </c>
      <c r="AH39" s="36">
        <v>0.4044</v>
      </c>
      <c r="AI39" s="36">
        <v>0</v>
      </c>
      <c r="AJ39" s="36">
        <v>0</v>
      </c>
      <c r="AK39" s="36">
        <v>49.6421</v>
      </c>
      <c r="AL39" s="36">
        <v>0</v>
      </c>
      <c r="AM39" s="36">
        <v>0</v>
      </c>
      <c r="AN39" s="36">
        <f t="shared" si="20"/>
        <v>50.142900000000004</v>
      </c>
      <c r="AO39" s="36">
        <v>0</v>
      </c>
      <c r="AP39" s="36">
        <v>0</v>
      </c>
      <c r="AQ39" s="36">
        <v>0</v>
      </c>
      <c r="AR39" s="36">
        <v>0.3806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18.2756</v>
      </c>
      <c r="BC39" s="36">
        <v>0</v>
      </c>
      <c r="BD39" s="36">
        <v>9.6384</v>
      </c>
      <c r="BE39" s="36">
        <v>4.4034</v>
      </c>
      <c r="BF39" s="36">
        <v>0</v>
      </c>
      <c r="BG39" s="36">
        <v>69.4214</v>
      </c>
      <c r="BH39" s="36">
        <f t="shared" si="21"/>
        <v>102.11940000000001</v>
      </c>
      <c r="BI39" s="36">
        <v>0</v>
      </c>
      <c r="BJ39" s="36">
        <v>304.8742</v>
      </c>
      <c r="BK39" s="36">
        <v>766.7413</v>
      </c>
      <c r="BL39" s="36">
        <v>4292.9295</v>
      </c>
      <c r="BM39" s="36">
        <v>0</v>
      </c>
      <c r="BN39" s="36">
        <v>369.2665</v>
      </c>
      <c r="BO39" s="36">
        <v>0</v>
      </c>
      <c r="BP39" s="36">
        <f t="shared" si="6"/>
        <v>5733.8115</v>
      </c>
      <c r="BQ39" s="36">
        <v>289.0384</v>
      </c>
      <c r="BR39" s="36">
        <v>3.107</v>
      </c>
      <c r="BS39" s="36">
        <v>12979.5709</v>
      </c>
      <c r="BT39" s="36">
        <v>7.6631</v>
      </c>
      <c r="BU39" s="36">
        <v>0.3329</v>
      </c>
      <c r="BV39" s="36">
        <v>43.4838</v>
      </c>
      <c r="BW39" s="36">
        <v>0</v>
      </c>
      <c r="BX39" s="36">
        <v>6.0665</v>
      </c>
      <c r="BY39" s="36">
        <v>219.6181</v>
      </c>
      <c r="BZ39" s="36">
        <f t="shared" si="22"/>
        <v>13548.8807</v>
      </c>
      <c r="CA39" s="36">
        <v>0</v>
      </c>
      <c r="CB39" s="36">
        <v>0</v>
      </c>
      <c r="CC39" s="36">
        <v>0</v>
      </c>
      <c r="CD39" s="36">
        <v>0</v>
      </c>
      <c r="CE39" s="36">
        <v>0</v>
      </c>
      <c r="CF39" s="36">
        <v>0</v>
      </c>
      <c r="CG39" s="36">
        <v>0</v>
      </c>
      <c r="CH39" s="36">
        <v>0</v>
      </c>
      <c r="CI39" s="36">
        <v>0</v>
      </c>
      <c r="CJ39" s="36">
        <v>0</v>
      </c>
      <c r="CK39" s="36">
        <v>0</v>
      </c>
      <c r="CL39" s="36">
        <v>0</v>
      </c>
      <c r="CM39" s="36">
        <v>79.4594</v>
      </c>
      <c r="CN39" s="36">
        <f t="shared" si="7"/>
        <v>79.4594</v>
      </c>
      <c r="CO39" s="36">
        <v>0</v>
      </c>
      <c r="CP39" s="36">
        <v>39.7246</v>
      </c>
      <c r="CQ39" s="36">
        <v>105.6185</v>
      </c>
      <c r="CR39" s="36">
        <v>0.0057</v>
      </c>
      <c r="CS39" s="36">
        <f t="shared" si="8"/>
        <v>145.34879999999998</v>
      </c>
      <c r="CT39" s="37">
        <f t="shared" si="9"/>
        <v>20328.296699999995</v>
      </c>
    </row>
    <row r="40" spans="1:98" ht="12" customHeight="1">
      <c r="A40" s="31"/>
      <c r="B40" s="41"/>
      <c r="C40" s="43" t="s">
        <v>161</v>
      </c>
      <c r="D40" s="36">
        <v>3341.7213</v>
      </c>
      <c r="E40" s="36">
        <v>22242.3041</v>
      </c>
      <c r="F40" s="36">
        <v>5745.0892</v>
      </c>
      <c r="G40" s="36">
        <v>95571.0493</v>
      </c>
      <c r="H40" s="36">
        <v>0</v>
      </c>
      <c r="I40" s="36">
        <v>25902.7358</v>
      </c>
      <c r="J40" s="36">
        <v>72669.6955</v>
      </c>
      <c r="K40" s="36">
        <v>0</v>
      </c>
      <c r="L40" s="36">
        <v>36072.4289</v>
      </c>
      <c r="M40" s="36">
        <f t="shared" si="23"/>
        <v>261545.0241</v>
      </c>
      <c r="N40" s="36">
        <v>0</v>
      </c>
      <c r="O40" s="36">
        <v>0</v>
      </c>
      <c r="P40" s="36">
        <v>0</v>
      </c>
      <c r="Q40" s="36">
        <v>0</v>
      </c>
      <c r="R40" s="36">
        <v>62.2666</v>
      </c>
      <c r="S40" s="36">
        <f t="shared" si="18"/>
        <v>62.2666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1173.7215</v>
      </c>
      <c r="AB40" s="36">
        <v>0.0453</v>
      </c>
      <c r="AC40" s="36">
        <f t="shared" si="19"/>
        <v>1173.7668</v>
      </c>
      <c r="AD40" s="36">
        <v>0</v>
      </c>
      <c r="AE40" s="36">
        <v>5.2982</v>
      </c>
      <c r="AF40" s="36">
        <v>47.2128</v>
      </c>
      <c r="AG40" s="36">
        <v>519.3159</v>
      </c>
      <c r="AH40" s="36">
        <v>8287.8347</v>
      </c>
      <c r="AI40" s="36">
        <v>0</v>
      </c>
      <c r="AJ40" s="36">
        <v>0</v>
      </c>
      <c r="AK40" s="36">
        <v>19.7392</v>
      </c>
      <c r="AL40" s="36">
        <v>0</v>
      </c>
      <c r="AM40" s="36">
        <v>7.1961</v>
      </c>
      <c r="AN40" s="36">
        <f t="shared" si="20"/>
        <v>8886.5969</v>
      </c>
      <c r="AO40" s="36">
        <v>0</v>
      </c>
      <c r="AP40" s="36">
        <v>0</v>
      </c>
      <c r="AQ40" s="36">
        <v>0</v>
      </c>
      <c r="AR40" s="36">
        <v>44.1206</v>
      </c>
      <c r="AS40" s="36">
        <v>0</v>
      </c>
      <c r="AT40" s="36">
        <v>30.0641</v>
      </c>
      <c r="AU40" s="36">
        <v>51.7837</v>
      </c>
      <c r="AV40" s="36">
        <v>30</v>
      </c>
      <c r="AW40" s="36">
        <v>39.985</v>
      </c>
      <c r="AX40" s="36">
        <v>2.9038</v>
      </c>
      <c r="AY40" s="36">
        <v>0</v>
      </c>
      <c r="AZ40" s="36">
        <v>0</v>
      </c>
      <c r="BA40" s="36">
        <v>0</v>
      </c>
      <c r="BB40" s="36">
        <v>56.8402</v>
      </c>
      <c r="BC40" s="36">
        <v>400.2193</v>
      </c>
      <c r="BD40" s="36">
        <v>104.8533</v>
      </c>
      <c r="BE40" s="36">
        <v>144.4849</v>
      </c>
      <c r="BF40" s="36">
        <v>8770.6925</v>
      </c>
      <c r="BG40" s="36">
        <v>4805.8005</v>
      </c>
      <c r="BH40" s="36">
        <f t="shared" si="21"/>
        <v>14481.747899999998</v>
      </c>
      <c r="BI40" s="36">
        <v>11.6654</v>
      </c>
      <c r="BJ40" s="36">
        <v>670.1895</v>
      </c>
      <c r="BK40" s="36">
        <v>3.496</v>
      </c>
      <c r="BL40" s="36">
        <v>3.496</v>
      </c>
      <c r="BM40" s="36">
        <v>7114.2924</v>
      </c>
      <c r="BN40" s="36">
        <v>223113.0434</v>
      </c>
      <c r="BO40" s="36">
        <v>183043.5175</v>
      </c>
      <c r="BP40" s="36">
        <f t="shared" si="6"/>
        <v>413959.70019999996</v>
      </c>
      <c r="BQ40" s="36">
        <v>2055.6979</v>
      </c>
      <c r="BR40" s="36">
        <v>0</v>
      </c>
      <c r="BS40" s="36">
        <v>14.7302</v>
      </c>
      <c r="BT40" s="36">
        <v>30.362</v>
      </c>
      <c r="BU40" s="36">
        <v>0.8635</v>
      </c>
      <c r="BV40" s="36">
        <v>61.5384</v>
      </c>
      <c r="BW40" s="36">
        <v>0</v>
      </c>
      <c r="BX40" s="36">
        <v>0.1043</v>
      </c>
      <c r="BY40" s="36">
        <v>73.5967</v>
      </c>
      <c r="BZ40" s="36">
        <f t="shared" si="22"/>
        <v>2236.893</v>
      </c>
      <c r="CA40" s="36">
        <v>0</v>
      </c>
      <c r="CB40" s="36">
        <v>0</v>
      </c>
      <c r="CC40" s="36">
        <v>0</v>
      </c>
      <c r="CD40" s="36">
        <v>0</v>
      </c>
      <c r="CE40" s="36">
        <v>3665.5815</v>
      </c>
      <c r="CF40" s="36">
        <v>0</v>
      </c>
      <c r="CG40" s="36">
        <v>0</v>
      </c>
      <c r="CH40" s="36">
        <v>0</v>
      </c>
      <c r="CI40" s="36">
        <v>0</v>
      </c>
      <c r="CJ40" s="36">
        <v>0</v>
      </c>
      <c r="CK40" s="36">
        <v>0</v>
      </c>
      <c r="CL40" s="36">
        <v>0</v>
      </c>
      <c r="CM40" s="36">
        <v>0.0566</v>
      </c>
      <c r="CN40" s="36">
        <f t="shared" si="7"/>
        <v>3665.6380999999997</v>
      </c>
      <c r="CO40" s="36">
        <v>5789.3467</v>
      </c>
      <c r="CP40" s="36">
        <v>0</v>
      </c>
      <c r="CQ40" s="36">
        <v>893.4396</v>
      </c>
      <c r="CR40" s="36">
        <v>78.203</v>
      </c>
      <c r="CS40" s="36">
        <f t="shared" si="8"/>
        <v>6760.9893</v>
      </c>
      <c r="CT40" s="37">
        <f t="shared" si="9"/>
        <v>712772.6229</v>
      </c>
    </row>
    <row r="41" spans="1:98" ht="12" customHeight="1">
      <c r="A41" s="31"/>
      <c r="B41" s="41" t="s">
        <v>19</v>
      </c>
      <c r="C41" s="43" t="s">
        <v>162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5.1647</v>
      </c>
      <c r="J41" s="36">
        <v>0</v>
      </c>
      <c r="K41" s="36">
        <v>0</v>
      </c>
      <c r="L41" s="36">
        <v>1.2536</v>
      </c>
      <c r="M41" s="36">
        <f t="shared" si="23"/>
        <v>6.4183</v>
      </c>
      <c r="N41" s="36">
        <v>176.3196</v>
      </c>
      <c r="O41" s="36">
        <v>30853.1685</v>
      </c>
      <c r="P41" s="36">
        <v>20.0499</v>
      </c>
      <c r="Q41" s="36">
        <v>0</v>
      </c>
      <c r="R41" s="36">
        <v>7759.0885</v>
      </c>
      <c r="S41" s="36">
        <f t="shared" si="18"/>
        <v>38808.626500000006</v>
      </c>
      <c r="T41" s="36">
        <v>1119.2028</v>
      </c>
      <c r="U41" s="36">
        <v>0</v>
      </c>
      <c r="V41" s="36">
        <v>77.3745</v>
      </c>
      <c r="W41" s="36">
        <v>40124.0764</v>
      </c>
      <c r="X41" s="36">
        <v>3904.9298</v>
      </c>
      <c r="Y41" s="36">
        <v>0</v>
      </c>
      <c r="Z41" s="36">
        <v>0</v>
      </c>
      <c r="AA41" s="36">
        <v>0</v>
      </c>
      <c r="AB41" s="36">
        <v>2273.1844</v>
      </c>
      <c r="AC41" s="36">
        <f t="shared" si="19"/>
        <v>47498.76789999999</v>
      </c>
      <c r="AD41" s="36">
        <v>154855.6453</v>
      </c>
      <c r="AE41" s="36">
        <v>26419.3791</v>
      </c>
      <c r="AF41" s="36">
        <v>27506.001</v>
      </c>
      <c r="AG41" s="36">
        <v>1542.9238</v>
      </c>
      <c r="AH41" s="36">
        <v>72.2869</v>
      </c>
      <c r="AI41" s="36">
        <v>0</v>
      </c>
      <c r="AJ41" s="36">
        <v>1546.6721</v>
      </c>
      <c r="AK41" s="36">
        <v>9.9665</v>
      </c>
      <c r="AL41" s="36">
        <v>10.2605</v>
      </c>
      <c r="AM41" s="36">
        <v>413.753</v>
      </c>
      <c r="AN41" s="36">
        <f t="shared" si="20"/>
        <v>212376.8882</v>
      </c>
      <c r="AO41" s="36">
        <v>29961.8986</v>
      </c>
      <c r="AP41" s="36">
        <v>0</v>
      </c>
      <c r="AQ41" s="36">
        <v>3902.0416</v>
      </c>
      <c r="AR41" s="36">
        <v>13821.112</v>
      </c>
      <c r="AS41" s="36">
        <v>1582.3652</v>
      </c>
      <c r="AT41" s="36">
        <v>10128.8604</v>
      </c>
      <c r="AU41" s="36">
        <v>5135.0084</v>
      </c>
      <c r="AV41" s="36">
        <v>22687.8729</v>
      </c>
      <c r="AW41" s="36">
        <v>38733.7492</v>
      </c>
      <c r="AX41" s="36">
        <v>28045.0474</v>
      </c>
      <c r="AY41" s="36">
        <v>5037.6547</v>
      </c>
      <c r="AZ41" s="36">
        <v>47.0627</v>
      </c>
      <c r="BA41" s="36">
        <v>0</v>
      </c>
      <c r="BB41" s="36">
        <v>8391.3862</v>
      </c>
      <c r="BC41" s="36">
        <v>4.1296</v>
      </c>
      <c r="BD41" s="36">
        <v>10196.3455</v>
      </c>
      <c r="BE41" s="36">
        <v>5009.3256</v>
      </c>
      <c r="BF41" s="36">
        <v>0.674</v>
      </c>
      <c r="BG41" s="36">
        <v>7706.0609</v>
      </c>
      <c r="BH41" s="36">
        <f t="shared" si="21"/>
        <v>190390.59489999994</v>
      </c>
      <c r="BI41" s="36">
        <v>0</v>
      </c>
      <c r="BJ41" s="36">
        <v>2012.7001</v>
      </c>
      <c r="BK41" s="36">
        <v>709.5743</v>
      </c>
      <c r="BL41" s="36">
        <v>5.776</v>
      </c>
      <c r="BM41" s="36">
        <v>0</v>
      </c>
      <c r="BN41" s="36">
        <v>1.2371</v>
      </c>
      <c r="BO41" s="36">
        <v>0</v>
      </c>
      <c r="BP41" s="36">
        <f t="shared" si="6"/>
        <v>2729.2875</v>
      </c>
      <c r="BQ41" s="36">
        <v>72.8272</v>
      </c>
      <c r="BR41" s="36">
        <v>0</v>
      </c>
      <c r="BS41" s="36">
        <v>0.9473</v>
      </c>
      <c r="BT41" s="36">
        <v>4.3222</v>
      </c>
      <c r="BU41" s="36">
        <v>12.0341</v>
      </c>
      <c r="BV41" s="36">
        <v>8292.856</v>
      </c>
      <c r="BW41" s="36">
        <v>23216.8103</v>
      </c>
      <c r="BX41" s="36">
        <v>2065.1108</v>
      </c>
      <c r="BY41" s="36">
        <v>3376.3402</v>
      </c>
      <c r="BZ41" s="36">
        <f t="shared" si="22"/>
        <v>37041.2481</v>
      </c>
      <c r="CA41" s="36">
        <v>39.7246</v>
      </c>
      <c r="CB41" s="36">
        <v>0</v>
      </c>
      <c r="CC41" s="36">
        <v>90334.2428</v>
      </c>
      <c r="CD41" s="36">
        <v>57.5919</v>
      </c>
      <c r="CE41" s="36">
        <v>340.6599</v>
      </c>
      <c r="CF41" s="36">
        <v>0</v>
      </c>
      <c r="CG41" s="36">
        <v>7857.9243</v>
      </c>
      <c r="CH41" s="36">
        <v>877.5299</v>
      </c>
      <c r="CI41" s="36">
        <v>15305.142</v>
      </c>
      <c r="CJ41" s="36">
        <v>4.516</v>
      </c>
      <c r="CK41" s="36">
        <v>4325.9108</v>
      </c>
      <c r="CL41" s="36">
        <v>0</v>
      </c>
      <c r="CM41" s="36">
        <v>50.9818</v>
      </c>
      <c r="CN41" s="36">
        <f t="shared" si="7"/>
        <v>119194.22399999999</v>
      </c>
      <c r="CO41" s="36">
        <v>0</v>
      </c>
      <c r="CP41" s="36">
        <v>117.4294</v>
      </c>
      <c r="CQ41" s="36">
        <v>66.1967</v>
      </c>
      <c r="CR41" s="36">
        <v>0.1908</v>
      </c>
      <c r="CS41" s="36">
        <f t="shared" si="8"/>
        <v>183.8169</v>
      </c>
      <c r="CT41" s="37">
        <f t="shared" si="9"/>
        <v>648229.8722999999</v>
      </c>
    </row>
    <row r="42" spans="1:98" ht="12" customHeight="1">
      <c r="A42" s="31"/>
      <c r="B42" s="41"/>
      <c r="C42" s="43" t="s">
        <v>163</v>
      </c>
      <c r="D42" s="36">
        <v>6.134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1.3274</v>
      </c>
      <c r="M42" s="36">
        <f t="shared" si="23"/>
        <v>7.4614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f t="shared" si="18"/>
        <v>0</v>
      </c>
      <c r="T42" s="36">
        <v>0</v>
      </c>
      <c r="U42" s="36">
        <v>0</v>
      </c>
      <c r="V42" s="36">
        <v>0</v>
      </c>
      <c r="W42" s="36">
        <v>1.0952</v>
      </c>
      <c r="X42" s="36">
        <v>0</v>
      </c>
      <c r="Y42" s="36">
        <v>0</v>
      </c>
      <c r="Z42" s="36">
        <v>0</v>
      </c>
      <c r="AA42" s="36">
        <v>0</v>
      </c>
      <c r="AB42" s="36">
        <v>1.1194</v>
      </c>
      <c r="AC42" s="36">
        <f t="shared" si="19"/>
        <v>2.2146</v>
      </c>
      <c r="AD42" s="36">
        <v>7407.7288</v>
      </c>
      <c r="AE42" s="36">
        <v>1266.3517</v>
      </c>
      <c r="AF42" s="36">
        <v>3440.7553</v>
      </c>
      <c r="AG42" s="36">
        <v>15244.4703</v>
      </c>
      <c r="AH42" s="36">
        <v>29809.7726</v>
      </c>
      <c r="AI42" s="36">
        <v>21028.0473</v>
      </c>
      <c r="AJ42" s="36">
        <v>11120.5054</v>
      </c>
      <c r="AK42" s="36">
        <v>397.898</v>
      </c>
      <c r="AL42" s="36">
        <v>3153.9503</v>
      </c>
      <c r="AM42" s="36">
        <v>2258.2714</v>
      </c>
      <c r="AN42" s="36">
        <f t="shared" si="20"/>
        <v>95127.7511</v>
      </c>
      <c r="AO42" s="36">
        <v>0</v>
      </c>
      <c r="AP42" s="36">
        <v>0</v>
      </c>
      <c r="AQ42" s="36">
        <v>0</v>
      </c>
      <c r="AR42" s="36">
        <v>445.0361</v>
      </c>
      <c r="AS42" s="36">
        <v>5.7403</v>
      </c>
      <c r="AT42" s="36">
        <v>29.5053</v>
      </c>
      <c r="AU42" s="36">
        <v>0</v>
      </c>
      <c r="AV42" s="36">
        <v>1.3377</v>
      </c>
      <c r="AW42" s="36">
        <v>18.1463</v>
      </c>
      <c r="AX42" s="36">
        <v>47.7028</v>
      </c>
      <c r="AY42" s="36">
        <v>217.8667</v>
      </c>
      <c r="AZ42" s="36">
        <v>0</v>
      </c>
      <c r="BA42" s="36">
        <v>0</v>
      </c>
      <c r="BB42" s="36">
        <v>572.5258</v>
      </c>
      <c r="BC42" s="36">
        <v>4740.8249</v>
      </c>
      <c r="BD42" s="36">
        <v>146.0614</v>
      </c>
      <c r="BE42" s="36">
        <v>3807.6423</v>
      </c>
      <c r="BF42" s="36">
        <v>0</v>
      </c>
      <c r="BG42" s="36">
        <v>247.2397</v>
      </c>
      <c r="BH42" s="36">
        <f t="shared" si="21"/>
        <v>10279.629299999999</v>
      </c>
      <c r="BI42" s="36">
        <v>0</v>
      </c>
      <c r="BJ42" s="36">
        <v>171.15</v>
      </c>
      <c r="BK42" s="36">
        <v>0.0212</v>
      </c>
      <c r="BL42" s="36">
        <v>15.4323</v>
      </c>
      <c r="BM42" s="36">
        <v>0</v>
      </c>
      <c r="BN42" s="36">
        <v>25.689</v>
      </c>
      <c r="BO42" s="36">
        <v>0</v>
      </c>
      <c r="BP42" s="36">
        <f t="shared" si="6"/>
        <v>212.2925</v>
      </c>
      <c r="BQ42" s="36">
        <v>325.5619</v>
      </c>
      <c r="BR42" s="36">
        <v>0</v>
      </c>
      <c r="BS42" s="36">
        <v>117.8722</v>
      </c>
      <c r="BT42" s="36">
        <v>19.1761</v>
      </c>
      <c r="BU42" s="36">
        <v>316.8824</v>
      </c>
      <c r="BV42" s="36">
        <v>207.4304</v>
      </c>
      <c r="BW42" s="36">
        <v>97.8076</v>
      </c>
      <c r="BX42" s="36">
        <v>1832.4902</v>
      </c>
      <c r="BY42" s="36">
        <v>561.3079</v>
      </c>
      <c r="BZ42" s="36">
        <f t="shared" si="22"/>
        <v>3478.5287000000003</v>
      </c>
      <c r="CA42" s="36">
        <v>0</v>
      </c>
      <c r="CB42" s="36">
        <v>0</v>
      </c>
      <c r="CC42" s="36">
        <v>0</v>
      </c>
      <c r="CD42" s="36">
        <v>0</v>
      </c>
      <c r="CE42" s="36">
        <v>0</v>
      </c>
      <c r="CF42" s="36">
        <v>0</v>
      </c>
      <c r="CG42" s="36">
        <v>0</v>
      </c>
      <c r="CH42" s="36">
        <v>0</v>
      </c>
      <c r="CI42" s="36">
        <v>0</v>
      </c>
      <c r="CJ42" s="36">
        <v>0</v>
      </c>
      <c r="CK42" s="36">
        <v>0</v>
      </c>
      <c r="CL42" s="36">
        <v>0</v>
      </c>
      <c r="CM42" s="36">
        <v>0</v>
      </c>
      <c r="CN42" s="36">
        <f t="shared" si="7"/>
        <v>0</v>
      </c>
      <c r="CO42" s="36">
        <v>3.4485</v>
      </c>
      <c r="CP42" s="36">
        <v>0</v>
      </c>
      <c r="CQ42" s="36">
        <v>103.421</v>
      </c>
      <c r="CR42" s="36">
        <v>0</v>
      </c>
      <c r="CS42" s="36">
        <f t="shared" si="8"/>
        <v>106.8695</v>
      </c>
      <c r="CT42" s="37">
        <f t="shared" si="9"/>
        <v>109214.74710000001</v>
      </c>
    </row>
    <row r="43" spans="1:98" ht="12" customHeight="1">
      <c r="A43" s="31"/>
      <c r="B43" s="41" t="s">
        <v>20</v>
      </c>
      <c r="C43" s="44" t="s">
        <v>125</v>
      </c>
      <c r="D43" s="36">
        <v>12.9499</v>
      </c>
      <c r="E43" s="36">
        <v>1.2819</v>
      </c>
      <c r="F43" s="36">
        <v>615.2854</v>
      </c>
      <c r="G43" s="36">
        <v>60.5749</v>
      </c>
      <c r="H43" s="36">
        <v>0</v>
      </c>
      <c r="I43" s="36">
        <v>358.4421</v>
      </c>
      <c r="J43" s="36">
        <v>1061.7227</v>
      </c>
      <c r="K43" s="36">
        <v>7.1504</v>
      </c>
      <c r="L43" s="36">
        <v>1145.0403</v>
      </c>
      <c r="M43" s="36">
        <f t="shared" si="23"/>
        <v>3262.4476000000004</v>
      </c>
      <c r="N43" s="36">
        <v>0</v>
      </c>
      <c r="O43" s="36">
        <v>620.2666</v>
      </c>
      <c r="P43" s="36">
        <v>15.7559</v>
      </c>
      <c r="Q43" s="36">
        <v>0</v>
      </c>
      <c r="R43" s="36">
        <v>817.3996</v>
      </c>
      <c r="S43" s="36">
        <f t="shared" si="18"/>
        <v>1453.4221</v>
      </c>
      <c r="T43" s="36">
        <v>0</v>
      </c>
      <c r="U43" s="36">
        <v>0</v>
      </c>
      <c r="V43" s="36">
        <v>0</v>
      </c>
      <c r="W43" s="36">
        <v>989.7596</v>
      </c>
      <c r="X43" s="36">
        <v>577.0617</v>
      </c>
      <c r="Y43" s="36">
        <v>0</v>
      </c>
      <c r="Z43" s="36">
        <v>0</v>
      </c>
      <c r="AA43" s="36">
        <v>0</v>
      </c>
      <c r="AB43" s="36">
        <v>14089.7215</v>
      </c>
      <c r="AC43" s="36">
        <f t="shared" si="19"/>
        <v>15656.5428</v>
      </c>
      <c r="AD43" s="36">
        <v>12072.4451</v>
      </c>
      <c r="AE43" s="36">
        <v>3250.7184</v>
      </c>
      <c r="AF43" s="36">
        <v>3608.1512</v>
      </c>
      <c r="AG43" s="36">
        <v>215.9961</v>
      </c>
      <c r="AH43" s="36">
        <v>1358.2877</v>
      </c>
      <c r="AI43" s="36">
        <v>0</v>
      </c>
      <c r="AJ43" s="36">
        <v>895.0866</v>
      </c>
      <c r="AK43" s="36">
        <v>80.1275</v>
      </c>
      <c r="AL43" s="36">
        <v>297.2496</v>
      </c>
      <c r="AM43" s="36">
        <v>94.3756</v>
      </c>
      <c r="AN43" s="36">
        <f t="shared" si="20"/>
        <v>21872.4378</v>
      </c>
      <c r="AO43" s="36">
        <v>0</v>
      </c>
      <c r="AP43" s="36">
        <v>0</v>
      </c>
      <c r="AQ43" s="36">
        <v>193.4897</v>
      </c>
      <c r="AR43" s="36">
        <v>771.8772</v>
      </c>
      <c r="AS43" s="36">
        <v>2440.0725</v>
      </c>
      <c r="AT43" s="36">
        <v>3662.6178</v>
      </c>
      <c r="AU43" s="36">
        <v>6.3829</v>
      </c>
      <c r="AV43" s="36">
        <v>60</v>
      </c>
      <c r="AW43" s="36">
        <v>421.299</v>
      </c>
      <c r="AX43" s="36">
        <v>11699.8702</v>
      </c>
      <c r="AY43" s="36">
        <v>2.8293</v>
      </c>
      <c r="AZ43" s="36">
        <v>0</v>
      </c>
      <c r="BA43" s="36">
        <v>0.007</v>
      </c>
      <c r="BB43" s="36">
        <v>4410.6887</v>
      </c>
      <c r="BC43" s="36">
        <v>27422.9078</v>
      </c>
      <c r="BD43" s="36">
        <v>66.385</v>
      </c>
      <c r="BE43" s="36">
        <v>5420.2304</v>
      </c>
      <c r="BF43" s="36">
        <v>32.078</v>
      </c>
      <c r="BG43" s="36">
        <v>45173.2501</v>
      </c>
      <c r="BH43" s="36">
        <f t="shared" si="21"/>
        <v>101783.98559999999</v>
      </c>
      <c r="BI43" s="36">
        <v>982.0371</v>
      </c>
      <c r="BJ43" s="36">
        <v>63934.9097</v>
      </c>
      <c r="BK43" s="36">
        <v>36.6237</v>
      </c>
      <c r="BL43" s="36">
        <v>290.5722</v>
      </c>
      <c r="BM43" s="36">
        <v>13.2657</v>
      </c>
      <c r="BN43" s="36">
        <v>18957.655</v>
      </c>
      <c r="BO43" s="36">
        <v>235.9131</v>
      </c>
      <c r="BP43" s="36">
        <f t="shared" si="6"/>
        <v>84450.9765</v>
      </c>
      <c r="BQ43" s="36">
        <v>23565.4361</v>
      </c>
      <c r="BR43" s="36">
        <v>2150.8047</v>
      </c>
      <c r="BS43" s="36">
        <v>313.2516</v>
      </c>
      <c r="BT43" s="36">
        <v>5414.8325</v>
      </c>
      <c r="BU43" s="36">
        <v>6695.5883</v>
      </c>
      <c r="BV43" s="36">
        <v>17962.2148</v>
      </c>
      <c r="BW43" s="36">
        <v>5809.1895</v>
      </c>
      <c r="BX43" s="36">
        <v>1962.215</v>
      </c>
      <c r="BY43" s="36">
        <v>23800.2176</v>
      </c>
      <c r="BZ43" s="36">
        <f t="shared" si="22"/>
        <v>87673.7501</v>
      </c>
      <c r="CA43" s="36">
        <v>0</v>
      </c>
      <c r="CB43" s="36">
        <v>0</v>
      </c>
      <c r="CC43" s="36">
        <v>4219.6461</v>
      </c>
      <c r="CD43" s="36">
        <v>0</v>
      </c>
      <c r="CE43" s="36">
        <v>0</v>
      </c>
      <c r="CF43" s="36">
        <v>0</v>
      </c>
      <c r="CG43" s="36">
        <v>3659.5577</v>
      </c>
      <c r="CH43" s="36">
        <v>339.2538</v>
      </c>
      <c r="CI43" s="36">
        <v>0</v>
      </c>
      <c r="CJ43" s="36">
        <v>0</v>
      </c>
      <c r="CK43" s="36">
        <v>5.7971</v>
      </c>
      <c r="CL43" s="36">
        <v>0</v>
      </c>
      <c r="CM43" s="36">
        <v>0</v>
      </c>
      <c r="CN43" s="36">
        <f t="shared" si="7"/>
        <v>8224.2547</v>
      </c>
      <c r="CO43" s="36">
        <v>19410.6774</v>
      </c>
      <c r="CP43" s="36">
        <v>0.4964</v>
      </c>
      <c r="CQ43" s="36">
        <v>6821.2369</v>
      </c>
      <c r="CR43" s="36">
        <v>1985.1743</v>
      </c>
      <c r="CS43" s="36">
        <f t="shared" si="8"/>
        <v>28217.585</v>
      </c>
      <c r="CT43" s="37">
        <f t="shared" si="9"/>
        <v>352595.4022</v>
      </c>
    </row>
    <row r="44" spans="1:98" ht="12" customHeight="1">
      <c r="A44" s="31"/>
      <c r="B44" s="42"/>
      <c r="C44" s="47" t="s">
        <v>13</v>
      </c>
      <c r="D44" s="34">
        <f aca="true" t="shared" si="24" ref="D44:L44">SUM(D38:D43)</f>
        <v>3407.0554</v>
      </c>
      <c r="E44" s="34">
        <f t="shared" si="24"/>
        <v>22360.564300000002</v>
      </c>
      <c r="F44" s="34">
        <f t="shared" si="24"/>
        <v>6709.5203</v>
      </c>
      <c r="G44" s="34">
        <f t="shared" si="24"/>
        <v>106365.58080000001</v>
      </c>
      <c r="H44" s="34">
        <f t="shared" si="24"/>
        <v>25.786800000000003</v>
      </c>
      <c r="I44" s="34">
        <f t="shared" si="24"/>
        <v>32076.5325</v>
      </c>
      <c r="J44" s="34">
        <f t="shared" si="24"/>
        <v>76794.116</v>
      </c>
      <c r="K44" s="34">
        <f t="shared" si="24"/>
        <v>7.1504</v>
      </c>
      <c r="L44" s="34">
        <f t="shared" si="24"/>
        <v>37981.5132</v>
      </c>
      <c r="M44" s="34">
        <f t="shared" si="23"/>
        <v>285727.81970000005</v>
      </c>
      <c r="N44" s="34">
        <f>SUM(N38:N43)</f>
        <v>176.3196</v>
      </c>
      <c r="O44" s="34">
        <f>SUM(O38:O43)</f>
        <v>31605.6708</v>
      </c>
      <c r="P44" s="34">
        <f>SUM(P38:P43)</f>
        <v>35.805800000000005</v>
      </c>
      <c r="Q44" s="34">
        <f>SUM(Q38:Q43)</f>
        <v>0</v>
      </c>
      <c r="R44" s="34">
        <f>SUM(R38:R43)</f>
        <v>8639.8174</v>
      </c>
      <c r="S44" s="34">
        <f t="shared" si="18"/>
        <v>40457.6136</v>
      </c>
      <c r="T44" s="34">
        <f aca="true" t="shared" si="25" ref="T44:AB44">SUM(T38:T43)</f>
        <v>1119.2028</v>
      </c>
      <c r="U44" s="34">
        <f t="shared" si="25"/>
        <v>0</v>
      </c>
      <c r="V44" s="34">
        <f t="shared" si="25"/>
        <v>77.3745</v>
      </c>
      <c r="W44" s="34">
        <f t="shared" si="25"/>
        <v>41587.964</v>
      </c>
      <c r="X44" s="34">
        <f t="shared" si="25"/>
        <v>4481.9915</v>
      </c>
      <c r="Y44" s="34">
        <f t="shared" si="25"/>
        <v>0</v>
      </c>
      <c r="Z44" s="34">
        <f t="shared" si="25"/>
        <v>0</v>
      </c>
      <c r="AA44" s="34">
        <f t="shared" si="25"/>
        <v>1173.7215</v>
      </c>
      <c r="AB44" s="34">
        <f t="shared" si="25"/>
        <v>16401.6978</v>
      </c>
      <c r="AC44" s="34">
        <f t="shared" si="19"/>
        <v>64841.9521</v>
      </c>
      <c r="AD44" s="34">
        <f aca="true" t="shared" si="26" ref="AD44:AM44">SUM(AD38:AD43)</f>
        <v>185202.28660000002</v>
      </c>
      <c r="AE44" s="34">
        <f t="shared" si="26"/>
        <v>31864.1579</v>
      </c>
      <c r="AF44" s="34">
        <f t="shared" si="26"/>
        <v>48497.286499999995</v>
      </c>
      <c r="AG44" s="34">
        <f t="shared" si="26"/>
        <v>18416.926000000003</v>
      </c>
      <c r="AH44" s="34">
        <f t="shared" si="26"/>
        <v>43638.7328</v>
      </c>
      <c r="AI44" s="34">
        <f t="shared" si="26"/>
        <v>21582.476499999997</v>
      </c>
      <c r="AJ44" s="34">
        <f t="shared" si="26"/>
        <v>13877.5699</v>
      </c>
      <c r="AK44" s="34">
        <f t="shared" si="26"/>
        <v>583.4492</v>
      </c>
      <c r="AL44" s="34">
        <f t="shared" si="26"/>
        <v>3656.3183</v>
      </c>
      <c r="AM44" s="34">
        <f t="shared" si="26"/>
        <v>3079.2035</v>
      </c>
      <c r="AN44" s="34">
        <f t="shared" si="20"/>
        <v>370398.40719999996</v>
      </c>
      <c r="AO44" s="34">
        <f aca="true" t="shared" si="27" ref="AO44:BG44">SUM(AO38:AO43)</f>
        <v>29961.8986</v>
      </c>
      <c r="AP44" s="34">
        <f t="shared" si="27"/>
        <v>0</v>
      </c>
      <c r="AQ44" s="34">
        <f t="shared" si="27"/>
        <v>4336.282</v>
      </c>
      <c r="AR44" s="34">
        <f t="shared" si="27"/>
        <v>15195.0415</v>
      </c>
      <c r="AS44" s="34">
        <f t="shared" si="27"/>
        <v>6511.365400000001</v>
      </c>
      <c r="AT44" s="34">
        <f t="shared" si="27"/>
        <v>14056.7458</v>
      </c>
      <c r="AU44" s="34">
        <f t="shared" si="27"/>
        <v>5525.655099999999</v>
      </c>
      <c r="AV44" s="34">
        <f t="shared" si="27"/>
        <v>22785.958799999997</v>
      </c>
      <c r="AW44" s="34">
        <f t="shared" si="27"/>
        <v>39649.9756</v>
      </c>
      <c r="AX44" s="34">
        <f t="shared" si="27"/>
        <v>41105.8405</v>
      </c>
      <c r="AY44" s="34">
        <f t="shared" si="27"/>
        <v>5381.2587</v>
      </c>
      <c r="AZ44" s="34">
        <f t="shared" si="27"/>
        <v>47.0627</v>
      </c>
      <c r="BA44" s="34">
        <f t="shared" si="27"/>
        <v>0.007</v>
      </c>
      <c r="BB44" s="34">
        <f t="shared" si="27"/>
        <v>14829.840799999998</v>
      </c>
      <c r="BC44" s="34">
        <f t="shared" si="27"/>
        <v>36720.812300000005</v>
      </c>
      <c r="BD44" s="34">
        <f t="shared" si="27"/>
        <v>11262.790500000001</v>
      </c>
      <c r="BE44" s="34">
        <f t="shared" si="27"/>
        <v>23811.5941</v>
      </c>
      <c r="BF44" s="34">
        <f t="shared" si="27"/>
        <v>8808.786</v>
      </c>
      <c r="BG44" s="34">
        <f t="shared" si="27"/>
        <v>93586.8449</v>
      </c>
      <c r="BH44" s="34">
        <f t="shared" si="21"/>
        <v>373577.7603</v>
      </c>
      <c r="BI44" s="34">
        <f aca="true" t="shared" si="28" ref="BI44:BO44">SUM(BI38:BI43)</f>
        <v>993.7025</v>
      </c>
      <c r="BJ44" s="34">
        <f t="shared" si="28"/>
        <v>83215.6434</v>
      </c>
      <c r="BK44" s="34">
        <f t="shared" si="28"/>
        <v>1522.2622</v>
      </c>
      <c r="BL44" s="34">
        <f t="shared" si="28"/>
        <v>8544.873</v>
      </c>
      <c r="BM44" s="34">
        <f t="shared" si="28"/>
        <v>7639.4327</v>
      </c>
      <c r="BN44" s="34">
        <f t="shared" si="28"/>
        <v>252972.9387</v>
      </c>
      <c r="BO44" s="34">
        <f t="shared" si="28"/>
        <v>183934.4778</v>
      </c>
      <c r="BP44" s="34">
        <f t="shared" si="6"/>
        <v>538823.3303</v>
      </c>
      <c r="BQ44" s="34">
        <f aca="true" t="shared" si="29" ref="BQ44:BY44">SUM(BQ38:BQ43)</f>
        <v>27338.4647</v>
      </c>
      <c r="BR44" s="34">
        <f t="shared" si="29"/>
        <v>3044.4678000000004</v>
      </c>
      <c r="BS44" s="34">
        <f t="shared" si="29"/>
        <v>14218.6212</v>
      </c>
      <c r="BT44" s="34">
        <f t="shared" si="29"/>
        <v>5839.3302</v>
      </c>
      <c r="BU44" s="34">
        <f t="shared" si="29"/>
        <v>7947.4862</v>
      </c>
      <c r="BV44" s="34">
        <f t="shared" si="29"/>
        <v>30696.8535</v>
      </c>
      <c r="BW44" s="34">
        <f t="shared" si="29"/>
        <v>30048.372000000003</v>
      </c>
      <c r="BX44" s="34">
        <f t="shared" si="29"/>
        <v>7840.6607</v>
      </c>
      <c r="BY44" s="34">
        <f t="shared" si="29"/>
        <v>34078.8531</v>
      </c>
      <c r="BZ44" s="34">
        <f t="shared" si="22"/>
        <v>161053.10940000002</v>
      </c>
      <c r="CA44" s="34">
        <f aca="true" t="shared" si="30" ref="CA44:CM44">SUM(CA38:CA43)</f>
        <v>39.7246</v>
      </c>
      <c r="CB44" s="34">
        <f t="shared" si="30"/>
        <v>0.0269</v>
      </c>
      <c r="CC44" s="34">
        <f t="shared" si="30"/>
        <v>95880.4125</v>
      </c>
      <c r="CD44" s="34">
        <f t="shared" si="30"/>
        <v>57.5919</v>
      </c>
      <c r="CE44" s="34">
        <f t="shared" si="30"/>
        <v>4006.2414</v>
      </c>
      <c r="CF44" s="34">
        <f t="shared" si="30"/>
        <v>2.0172</v>
      </c>
      <c r="CG44" s="34">
        <f t="shared" si="30"/>
        <v>11517.482</v>
      </c>
      <c r="CH44" s="34">
        <f t="shared" si="30"/>
        <v>1216.7837</v>
      </c>
      <c r="CI44" s="34">
        <f t="shared" si="30"/>
        <v>15305.142</v>
      </c>
      <c r="CJ44" s="34">
        <f t="shared" si="30"/>
        <v>4.516</v>
      </c>
      <c r="CK44" s="34">
        <f t="shared" si="30"/>
        <v>4331.707899999999</v>
      </c>
      <c r="CL44" s="34">
        <f t="shared" si="30"/>
        <v>0</v>
      </c>
      <c r="CM44" s="34">
        <f t="shared" si="30"/>
        <v>130.4978</v>
      </c>
      <c r="CN44" s="34">
        <f t="shared" si="7"/>
        <v>132492.14390000002</v>
      </c>
      <c r="CO44" s="34">
        <f>SUM(CO38:CO43)</f>
        <v>25844.4491</v>
      </c>
      <c r="CP44" s="34">
        <f>SUM(CP38:CP43)</f>
        <v>205.42829999999998</v>
      </c>
      <c r="CQ44" s="34">
        <f>SUM(CQ38:CQ43)</f>
        <v>8283.4483</v>
      </c>
      <c r="CR44" s="34">
        <f>SUM(CR38:CR43)</f>
        <v>10946.6245</v>
      </c>
      <c r="CS44" s="34">
        <f t="shared" si="8"/>
        <v>45279.9502</v>
      </c>
      <c r="CT44" s="35">
        <f t="shared" si="9"/>
        <v>2012652.0867000003</v>
      </c>
    </row>
    <row r="45" spans="1:98" ht="12" customHeight="1">
      <c r="A45" s="31"/>
      <c r="B45" s="41"/>
      <c r="C45" s="46" t="s">
        <v>124</v>
      </c>
      <c r="D45" s="36">
        <v>308.4956</v>
      </c>
      <c r="E45" s="36">
        <v>9988.6432</v>
      </c>
      <c r="F45" s="36">
        <v>384.3779</v>
      </c>
      <c r="G45" s="36">
        <v>52066.4979</v>
      </c>
      <c r="H45" s="36">
        <v>0</v>
      </c>
      <c r="I45" s="36">
        <v>15420.899</v>
      </c>
      <c r="J45" s="36">
        <v>9219.503</v>
      </c>
      <c r="K45" s="36">
        <v>0</v>
      </c>
      <c r="L45" s="36">
        <v>4654.6167</v>
      </c>
      <c r="M45" s="36">
        <f t="shared" si="23"/>
        <v>92043.0333</v>
      </c>
      <c r="N45" s="36">
        <v>0</v>
      </c>
      <c r="O45" s="36">
        <v>931.8292</v>
      </c>
      <c r="P45" s="36">
        <v>0</v>
      </c>
      <c r="Q45" s="36">
        <v>0</v>
      </c>
      <c r="R45" s="36">
        <v>2.5505</v>
      </c>
      <c r="S45" s="36">
        <f t="shared" si="18"/>
        <v>934.3797000000001</v>
      </c>
      <c r="T45" s="36">
        <v>0</v>
      </c>
      <c r="U45" s="36">
        <v>0</v>
      </c>
      <c r="V45" s="36">
        <v>0</v>
      </c>
      <c r="W45" s="36">
        <v>5121.3561</v>
      </c>
      <c r="X45" s="36">
        <v>76.9415</v>
      </c>
      <c r="Y45" s="36">
        <v>0</v>
      </c>
      <c r="Z45" s="36">
        <v>0</v>
      </c>
      <c r="AA45" s="36">
        <v>0</v>
      </c>
      <c r="AB45" s="36">
        <v>516.5214</v>
      </c>
      <c r="AC45" s="36">
        <f t="shared" si="19"/>
        <v>5714.8189999999995</v>
      </c>
      <c r="AD45" s="36">
        <v>1931.3129</v>
      </c>
      <c r="AE45" s="36">
        <v>1314.881</v>
      </c>
      <c r="AF45" s="36">
        <v>6912.6261</v>
      </c>
      <c r="AG45" s="36">
        <v>6311.0514</v>
      </c>
      <c r="AH45" s="36">
        <v>6230.6486</v>
      </c>
      <c r="AI45" s="36">
        <v>750</v>
      </c>
      <c r="AJ45" s="36">
        <v>315.928</v>
      </c>
      <c r="AK45" s="36">
        <v>82.6747</v>
      </c>
      <c r="AL45" s="36">
        <v>15.5959</v>
      </c>
      <c r="AM45" s="36">
        <v>1408.4302</v>
      </c>
      <c r="AN45" s="36">
        <f t="shared" si="20"/>
        <v>25273.148800000003</v>
      </c>
      <c r="AO45" s="36">
        <v>5265.4982</v>
      </c>
      <c r="AP45" s="36">
        <v>0</v>
      </c>
      <c r="AQ45" s="36">
        <v>7153.7767</v>
      </c>
      <c r="AR45" s="36">
        <v>20.3102</v>
      </c>
      <c r="AS45" s="36">
        <v>59.3385</v>
      </c>
      <c r="AT45" s="36">
        <v>263.9445</v>
      </c>
      <c r="AU45" s="36">
        <v>213.3826</v>
      </c>
      <c r="AV45" s="36">
        <v>48.1816</v>
      </c>
      <c r="AW45" s="36">
        <v>4375.7694</v>
      </c>
      <c r="AX45" s="36">
        <v>436.5189</v>
      </c>
      <c r="AY45" s="36">
        <v>0.4762</v>
      </c>
      <c r="AZ45" s="36">
        <v>0</v>
      </c>
      <c r="BA45" s="36">
        <v>0</v>
      </c>
      <c r="BB45" s="36">
        <v>2608.7138</v>
      </c>
      <c r="BC45" s="36">
        <v>3410.5522</v>
      </c>
      <c r="BD45" s="36">
        <v>1824.6937</v>
      </c>
      <c r="BE45" s="36">
        <v>688.8317</v>
      </c>
      <c r="BF45" s="36">
        <v>1462.9159</v>
      </c>
      <c r="BG45" s="36">
        <v>15999.8458</v>
      </c>
      <c r="BH45" s="36">
        <f t="shared" si="21"/>
        <v>43832.749899999995</v>
      </c>
      <c r="BI45" s="36">
        <v>116.1715</v>
      </c>
      <c r="BJ45" s="36">
        <v>12893.246</v>
      </c>
      <c r="BK45" s="36">
        <v>14.6609</v>
      </c>
      <c r="BL45" s="36">
        <v>2318.9965</v>
      </c>
      <c r="BM45" s="36">
        <v>1727.8291</v>
      </c>
      <c r="BN45" s="36">
        <v>217995.6276</v>
      </c>
      <c r="BO45" s="36">
        <v>34515.4881</v>
      </c>
      <c r="BP45" s="36">
        <f t="shared" si="6"/>
        <v>269582.0197</v>
      </c>
      <c r="BQ45" s="36">
        <v>6421.6146</v>
      </c>
      <c r="BR45" s="36">
        <v>1103.5908</v>
      </c>
      <c r="BS45" s="36">
        <v>11185.7336</v>
      </c>
      <c r="BT45" s="36">
        <v>380.0306</v>
      </c>
      <c r="BU45" s="36">
        <v>6412.0621</v>
      </c>
      <c r="BV45" s="36">
        <v>29972.7534</v>
      </c>
      <c r="BW45" s="36">
        <v>6970.5608</v>
      </c>
      <c r="BX45" s="36">
        <v>1036.0744</v>
      </c>
      <c r="BY45" s="36">
        <v>12178.1778</v>
      </c>
      <c r="BZ45" s="36">
        <f t="shared" si="22"/>
        <v>75660.5981</v>
      </c>
      <c r="CA45" s="36">
        <v>0</v>
      </c>
      <c r="CB45" s="36">
        <v>0</v>
      </c>
      <c r="CC45" s="36">
        <v>0</v>
      </c>
      <c r="CD45" s="36">
        <v>0</v>
      </c>
      <c r="CE45" s="36">
        <v>0</v>
      </c>
      <c r="CF45" s="36">
        <v>0</v>
      </c>
      <c r="CG45" s="36">
        <v>0</v>
      </c>
      <c r="CH45" s="36">
        <v>0</v>
      </c>
      <c r="CI45" s="36">
        <v>0</v>
      </c>
      <c r="CJ45" s="36">
        <v>0</v>
      </c>
      <c r="CK45" s="36">
        <v>0</v>
      </c>
      <c r="CL45" s="36">
        <v>0</v>
      </c>
      <c r="CM45" s="36">
        <v>0</v>
      </c>
      <c r="CN45" s="36">
        <f t="shared" si="7"/>
        <v>0</v>
      </c>
      <c r="CO45" s="36">
        <v>6941.4008</v>
      </c>
      <c r="CP45" s="36">
        <v>0</v>
      </c>
      <c r="CQ45" s="36">
        <v>445.4838</v>
      </c>
      <c r="CR45" s="36">
        <v>27399.1873</v>
      </c>
      <c r="CS45" s="36">
        <f t="shared" si="8"/>
        <v>34786.0719</v>
      </c>
      <c r="CT45" s="37">
        <f t="shared" si="9"/>
        <v>547826.8204</v>
      </c>
    </row>
    <row r="46" spans="1:98" ht="12" customHeight="1">
      <c r="A46" s="31"/>
      <c r="B46" s="41" t="s">
        <v>21</v>
      </c>
      <c r="C46" s="43" t="s">
        <v>164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0.1166</v>
      </c>
      <c r="J46" s="36">
        <v>3.8378</v>
      </c>
      <c r="K46" s="36">
        <v>0</v>
      </c>
      <c r="L46" s="36">
        <v>0</v>
      </c>
      <c r="M46" s="36">
        <f t="shared" si="23"/>
        <v>3.9544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f t="shared" si="18"/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f t="shared" si="19"/>
        <v>0</v>
      </c>
      <c r="AD46" s="36">
        <v>0</v>
      </c>
      <c r="AE46" s="36">
        <v>0</v>
      </c>
      <c r="AF46" s="36">
        <v>7.3876</v>
      </c>
      <c r="AG46" s="36">
        <v>3.2226</v>
      </c>
      <c r="AH46" s="36">
        <v>8.3705</v>
      </c>
      <c r="AI46" s="36">
        <v>0</v>
      </c>
      <c r="AJ46" s="36">
        <v>0</v>
      </c>
      <c r="AK46" s="36">
        <v>2.156</v>
      </c>
      <c r="AL46" s="36">
        <v>0.6253</v>
      </c>
      <c r="AM46" s="36">
        <v>0.7443</v>
      </c>
      <c r="AN46" s="36">
        <f t="shared" si="20"/>
        <v>22.5063</v>
      </c>
      <c r="AO46" s="36">
        <v>0</v>
      </c>
      <c r="AP46" s="36">
        <v>0</v>
      </c>
      <c r="AQ46" s="36">
        <v>0</v>
      </c>
      <c r="AR46" s="36">
        <v>0</v>
      </c>
      <c r="AS46" s="36">
        <v>5.2476</v>
      </c>
      <c r="AT46" s="36">
        <v>0</v>
      </c>
      <c r="AU46" s="36">
        <v>0</v>
      </c>
      <c r="AV46" s="36">
        <v>18</v>
      </c>
      <c r="AW46" s="36">
        <v>0</v>
      </c>
      <c r="AX46" s="36">
        <v>1.0813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0.0149</v>
      </c>
      <c r="BE46" s="36">
        <v>0.0053</v>
      </c>
      <c r="BF46" s="36">
        <v>2.7441</v>
      </c>
      <c r="BG46" s="36">
        <v>8.8706</v>
      </c>
      <c r="BH46" s="36">
        <f t="shared" si="21"/>
        <v>35.9638</v>
      </c>
      <c r="BI46" s="36">
        <v>0</v>
      </c>
      <c r="BJ46" s="36">
        <v>112.5092</v>
      </c>
      <c r="BK46" s="36">
        <v>24.1432</v>
      </c>
      <c r="BL46" s="36">
        <v>1506.0367</v>
      </c>
      <c r="BM46" s="36">
        <v>0</v>
      </c>
      <c r="BN46" s="36">
        <v>10.421</v>
      </c>
      <c r="BO46" s="36">
        <v>40.3764</v>
      </c>
      <c r="BP46" s="36">
        <f t="shared" si="6"/>
        <v>1693.4865000000002</v>
      </c>
      <c r="BQ46" s="36">
        <v>46.6987</v>
      </c>
      <c r="BR46" s="36">
        <v>6.4943</v>
      </c>
      <c r="BS46" s="36">
        <v>13617.825</v>
      </c>
      <c r="BT46" s="36">
        <v>14.8619</v>
      </c>
      <c r="BU46" s="36">
        <v>35.8114</v>
      </c>
      <c r="BV46" s="36">
        <v>157.8392</v>
      </c>
      <c r="BW46" s="36">
        <v>0.1573</v>
      </c>
      <c r="BX46" s="36">
        <v>0</v>
      </c>
      <c r="BY46" s="36">
        <v>167.9465</v>
      </c>
      <c r="BZ46" s="36">
        <f t="shared" si="22"/>
        <v>14047.634300000003</v>
      </c>
      <c r="CA46" s="36">
        <v>0</v>
      </c>
      <c r="CB46" s="36">
        <v>0</v>
      </c>
      <c r="CC46" s="36">
        <v>0</v>
      </c>
      <c r="CD46" s="36">
        <v>0</v>
      </c>
      <c r="CE46" s="36">
        <v>0</v>
      </c>
      <c r="CF46" s="36">
        <v>0</v>
      </c>
      <c r="CG46" s="36">
        <v>0</v>
      </c>
      <c r="CH46" s="36">
        <v>0</v>
      </c>
      <c r="CI46" s="36">
        <v>0</v>
      </c>
      <c r="CJ46" s="36">
        <v>0</v>
      </c>
      <c r="CK46" s="36">
        <v>0</v>
      </c>
      <c r="CL46" s="36">
        <v>0</v>
      </c>
      <c r="CM46" s="36">
        <v>0</v>
      </c>
      <c r="CN46" s="36">
        <f t="shared" si="7"/>
        <v>0</v>
      </c>
      <c r="CO46" s="36">
        <v>0</v>
      </c>
      <c r="CP46" s="36">
        <v>0</v>
      </c>
      <c r="CQ46" s="36">
        <v>134.5384</v>
      </c>
      <c r="CR46" s="36">
        <v>0</v>
      </c>
      <c r="CS46" s="36">
        <f t="shared" si="8"/>
        <v>134.5384</v>
      </c>
      <c r="CT46" s="37">
        <f t="shared" si="9"/>
        <v>15938.083700000003</v>
      </c>
    </row>
    <row r="47" spans="1:98" ht="12" customHeight="1">
      <c r="A47" s="31"/>
      <c r="B47" s="41"/>
      <c r="C47" s="43" t="s">
        <v>165</v>
      </c>
      <c r="D47" s="36">
        <v>91.644</v>
      </c>
      <c r="E47" s="36">
        <v>10706.3433</v>
      </c>
      <c r="F47" s="36">
        <v>268.7077</v>
      </c>
      <c r="G47" s="36">
        <v>46008.6757</v>
      </c>
      <c r="H47" s="36">
        <v>0</v>
      </c>
      <c r="I47" s="36">
        <v>32273.4854</v>
      </c>
      <c r="J47" s="36">
        <v>32326.3329</v>
      </c>
      <c r="K47" s="36">
        <v>0</v>
      </c>
      <c r="L47" s="36">
        <v>5248.5021</v>
      </c>
      <c r="M47" s="36">
        <f t="shared" si="23"/>
        <v>126923.69110000001</v>
      </c>
      <c r="N47" s="36">
        <v>0</v>
      </c>
      <c r="O47" s="36">
        <v>0</v>
      </c>
      <c r="P47" s="36">
        <v>0</v>
      </c>
      <c r="Q47" s="36">
        <v>0</v>
      </c>
      <c r="R47" s="36">
        <v>0.2806</v>
      </c>
      <c r="S47" s="36">
        <f t="shared" si="18"/>
        <v>0.2806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f t="shared" si="19"/>
        <v>0</v>
      </c>
      <c r="AD47" s="36">
        <v>0.4459</v>
      </c>
      <c r="AE47" s="36">
        <v>0</v>
      </c>
      <c r="AF47" s="36">
        <v>12.4037</v>
      </c>
      <c r="AG47" s="36">
        <v>100.3116</v>
      </c>
      <c r="AH47" s="36">
        <v>58.6826</v>
      </c>
      <c r="AI47" s="36">
        <v>0</v>
      </c>
      <c r="AJ47" s="36">
        <v>0</v>
      </c>
      <c r="AK47" s="36">
        <v>7.5588</v>
      </c>
      <c r="AL47" s="36">
        <v>12.5805</v>
      </c>
      <c r="AM47" s="36">
        <v>0.8221</v>
      </c>
      <c r="AN47" s="36">
        <f t="shared" si="20"/>
        <v>192.8052</v>
      </c>
      <c r="AO47" s="36">
        <v>0</v>
      </c>
      <c r="AP47" s="36">
        <v>0</v>
      </c>
      <c r="AQ47" s="36">
        <v>0</v>
      </c>
      <c r="AR47" s="36">
        <v>3.7573</v>
      </c>
      <c r="AS47" s="36">
        <v>0</v>
      </c>
      <c r="AT47" s="36">
        <v>0</v>
      </c>
      <c r="AU47" s="36">
        <v>0</v>
      </c>
      <c r="AV47" s="36">
        <v>0</v>
      </c>
      <c r="AW47" s="36">
        <v>1.7637</v>
      </c>
      <c r="AX47" s="36">
        <v>1.9399</v>
      </c>
      <c r="AY47" s="36">
        <v>4.4206</v>
      </c>
      <c r="AZ47" s="36">
        <v>0</v>
      </c>
      <c r="BA47" s="36">
        <v>0</v>
      </c>
      <c r="BB47" s="36">
        <v>0.0908</v>
      </c>
      <c r="BC47" s="36">
        <v>0</v>
      </c>
      <c r="BD47" s="36">
        <v>0.229</v>
      </c>
      <c r="BE47" s="36">
        <v>236.1481</v>
      </c>
      <c r="BF47" s="36">
        <v>1046.3875</v>
      </c>
      <c r="BG47" s="36">
        <v>179.6186</v>
      </c>
      <c r="BH47" s="36">
        <f t="shared" si="21"/>
        <v>1474.3555</v>
      </c>
      <c r="BI47" s="36">
        <v>0</v>
      </c>
      <c r="BJ47" s="36">
        <v>447.9415</v>
      </c>
      <c r="BK47" s="36">
        <v>6.1882</v>
      </c>
      <c r="BL47" s="36">
        <v>0</v>
      </c>
      <c r="BM47" s="36">
        <v>1336.4956</v>
      </c>
      <c r="BN47" s="36">
        <v>122038.1168</v>
      </c>
      <c r="BO47" s="36">
        <v>84641.4392</v>
      </c>
      <c r="BP47" s="36">
        <f t="shared" si="6"/>
        <v>208470.1813</v>
      </c>
      <c r="BQ47" s="36">
        <v>600.8856</v>
      </c>
      <c r="BR47" s="36">
        <v>92.9563</v>
      </c>
      <c r="BS47" s="36">
        <v>13.9917</v>
      </c>
      <c r="BT47" s="36">
        <v>4.9686</v>
      </c>
      <c r="BU47" s="36">
        <v>235.5098</v>
      </c>
      <c r="BV47" s="36">
        <v>2318.9784</v>
      </c>
      <c r="BW47" s="36">
        <v>59.1284</v>
      </c>
      <c r="BX47" s="36">
        <v>0</v>
      </c>
      <c r="BY47" s="36">
        <v>21.9964</v>
      </c>
      <c r="BZ47" s="36">
        <f t="shared" si="22"/>
        <v>3348.4152</v>
      </c>
      <c r="CA47" s="36">
        <v>0</v>
      </c>
      <c r="CB47" s="36">
        <v>0</v>
      </c>
      <c r="CC47" s="36">
        <v>0</v>
      </c>
      <c r="CD47" s="36">
        <v>0</v>
      </c>
      <c r="CE47" s="36">
        <v>0</v>
      </c>
      <c r="CF47" s="36">
        <v>0.0252</v>
      </c>
      <c r="CG47" s="36">
        <v>0</v>
      </c>
      <c r="CH47" s="36">
        <v>0</v>
      </c>
      <c r="CI47" s="36">
        <v>0</v>
      </c>
      <c r="CJ47" s="36">
        <v>0</v>
      </c>
      <c r="CK47" s="36">
        <v>0</v>
      </c>
      <c r="CL47" s="36">
        <v>0</v>
      </c>
      <c r="CM47" s="36">
        <v>0</v>
      </c>
      <c r="CN47" s="36">
        <f t="shared" si="7"/>
        <v>0.0252</v>
      </c>
      <c r="CO47" s="36">
        <v>695.5449</v>
      </c>
      <c r="CP47" s="36">
        <v>0</v>
      </c>
      <c r="CQ47" s="36">
        <v>99.0459</v>
      </c>
      <c r="CR47" s="36">
        <v>716.9398</v>
      </c>
      <c r="CS47" s="36">
        <f t="shared" si="8"/>
        <v>1511.5306</v>
      </c>
      <c r="CT47" s="37">
        <f t="shared" si="9"/>
        <v>341921.2847</v>
      </c>
    </row>
    <row r="48" spans="1:98" ht="12" customHeight="1">
      <c r="A48" s="31"/>
      <c r="B48" s="41" t="s">
        <v>19</v>
      </c>
      <c r="C48" s="43" t="s">
        <v>166</v>
      </c>
      <c r="D48" s="36">
        <v>0.1752</v>
      </c>
      <c r="E48" s="36">
        <v>0</v>
      </c>
      <c r="F48" s="36">
        <v>0</v>
      </c>
      <c r="G48" s="36">
        <v>0</v>
      </c>
      <c r="H48" s="36">
        <v>0</v>
      </c>
      <c r="I48" s="36">
        <v>54.7632</v>
      </c>
      <c r="J48" s="36">
        <v>0</v>
      </c>
      <c r="K48" s="36">
        <v>0</v>
      </c>
      <c r="L48" s="36">
        <v>2.2945</v>
      </c>
      <c r="M48" s="36">
        <f t="shared" si="23"/>
        <v>57.232899999999994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f t="shared" si="18"/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f t="shared" si="19"/>
        <v>0</v>
      </c>
      <c r="AD48" s="36">
        <v>0</v>
      </c>
      <c r="AE48" s="36">
        <v>349.7087</v>
      </c>
      <c r="AF48" s="36">
        <v>4225.7635</v>
      </c>
      <c r="AG48" s="36">
        <v>6196.7151</v>
      </c>
      <c r="AH48" s="36">
        <v>38334.6128</v>
      </c>
      <c r="AI48" s="36">
        <v>47215.5407</v>
      </c>
      <c r="AJ48" s="36">
        <v>21912.1714</v>
      </c>
      <c r="AK48" s="36">
        <v>614.2184</v>
      </c>
      <c r="AL48" s="36">
        <v>3773.9351</v>
      </c>
      <c r="AM48" s="36">
        <v>18130.7961</v>
      </c>
      <c r="AN48" s="36">
        <f t="shared" si="20"/>
        <v>140753.4618</v>
      </c>
      <c r="AO48" s="36">
        <v>0</v>
      </c>
      <c r="AP48" s="36">
        <v>0</v>
      </c>
      <c r="AQ48" s="36">
        <v>178.9221</v>
      </c>
      <c r="AR48" s="36">
        <v>8.2935</v>
      </c>
      <c r="AS48" s="36">
        <v>5.7573</v>
      </c>
      <c r="AT48" s="36">
        <v>5.032</v>
      </c>
      <c r="AU48" s="36">
        <v>0</v>
      </c>
      <c r="AV48" s="36">
        <v>1.1168</v>
      </c>
      <c r="AW48" s="36">
        <v>303.5969</v>
      </c>
      <c r="AX48" s="36">
        <v>0</v>
      </c>
      <c r="AY48" s="36">
        <v>13.3442</v>
      </c>
      <c r="AZ48" s="36">
        <v>0</v>
      </c>
      <c r="BA48" s="36">
        <v>0</v>
      </c>
      <c r="BB48" s="36">
        <v>24.8322</v>
      </c>
      <c r="BC48" s="36">
        <v>0</v>
      </c>
      <c r="BD48" s="36">
        <v>40.4994</v>
      </c>
      <c r="BE48" s="36">
        <v>300.5466</v>
      </c>
      <c r="BF48" s="36">
        <v>26.8592</v>
      </c>
      <c r="BG48" s="36">
        <v>283.2134</v>
      </c>
      <c r="BH48" s="36">
        <f t="shared" si="21"/>
        <v>1192.0136</v>
      </c>
      <c r="BI48" s="36">
        <v>0</v>
      </c>
      <c r="BJ48" s="36">
        <v>47.5394</v>
      </c>
      <c r="BK48" s="36">
        <v>0</v>
      </c>
      <c r="BL48" s="36">
        <v>0.0104</v>
      </c>
      <c r="BM48" s="36">
        <v>0</v>
      </c>
      <c r="BN48" s="36">
        <v>1.1234</v>
      </c>
      <c r="BO48" s="36">
        <v>0.014</v>
      </c>
      <c r="BP48" s="36">
        <f t="shared" si="6"/>
        <v>48.6872</v>
      </c>
      <c r="BQ48" s="36">
        <v>583.0454</v>
      </c>
      <c r="BR48" s="36">
        <v>240.9691</v>
      </c>
      <c r="BS48" s="36">
        <v>12.0513</v>
      </c>
      <c r="BT48" s="36">
        <v>221.3776</v>
      </c>
      <c r="BU48" s="36">
        <v>8.8596</v>
      </c>
      <c r="BV48" s="36">
        <v>538.5276</v>
      </c>
      <c r="BW48" s="36">
        <v>0</v>
      </c>
      <c r="BX48" s="36">
        <v>420.8371</v>
      </c>
      <c r="BY48" s="36">
        <v>441.4856</v>
      </c>
      <c r="BZ48" s="36">
        <f t="shared" si="22"/>
        <v>2467.1533</v>
      </c>
      <c r="CA48" s="36">
        <v>0</v>
      </c>
      <c r="CB48" s="36">
        <v>0</v>
      </c>
      <c r="CC48" s="36">
        <v>0</v>
      </c>
      <c r="CD48" s="36">
        <v>0</v>
      </c>
      <c r="CE48" s="36">
        <v>0</v>
      </c>
      <c r="CF48" s="36">
        <v>0</v>
      </c>
      <c r="CG48" s="36">
        <v>0</v>
      </c>
      <c r="CH48" s="36">
        <v>0</v>
      </c>
      <c r="CI48" s="36">
        <v>0</v>
      </c>
      <c r="CJ48" s="36">
        <v>0</v>
      </c>
      <c r="CK48" s="36">
        <v>0</v>
      </c>
      <c r="CL48" s="36">
        <v>0</v>
      </c>
      <c r="CM48" s="36">
        <v>0</v>
      </c>
      <c r="CN48" s="36">
        <f t="shared" si="7"/>
        <v>0</v>
      </c>
      <c r="CO48" s="36">
        <v>0</v>
      </c>
      <c r="CP48" s="36">
        <v>0</v>
      </c>
      <c r="CQ48" s="36">
        <v>2.6932</v>
      </c>
      <c r="CR48" s="36">
        <v>0</v>
      </c>
      <c r="CS48" s="36">
        <f t="shared" si="8"/>
        <v>2.6932</v>
      </c>
      <c r="CT48" s="37">
        <f t="shared" si="9"/>
        <v>144521.242</v>
      </c>
    </row>
    <row r="49" spans="1:98" ht="12" customHeight="1">
      <c r="A49" s="31"/>
      <c r="B49" s="41"/>
      <c r="C49" s="43" t="s">
        <v>167</v>
      </c>
      <c r="D49" s="36">
        <v>0</v>
      </c>
      <c r="E49" s="36">
        <v>2.549</v>
      </c>
      <c r="F49" s="36">
        <v>0</v>
      </c>
      <c r="G49" s="36">
        <v>0</v>
      </c>
      <c r="H49" s="36">
        <v>0</v>
      </c>
      <c r="I49" s="36">
        <v>204.1599</v>
      </c>
      <c r="J49" s="36">
        <v>52.3971</v>
      </c>
      <c r="K49" s="36">
        <v>0</v>
      </c>
      <c r="L49" s="36">
        <v>1351.8439</v>
      </c>
      <c r="M49" s="36">
        <f t="shared" si="23"/>
        <v>1610.9499</v>
      </c>
      <c r="N49" s="36">
        <v>0</v>
      </c>
      <c r="O49" s="36">
        <v>23628.7441</v>
      </c>
      <c r="P49" s="36">
        <v>5.6522</v>
      </c>
      <c r="Q49" s="36">
        <v>0</v>
      </c>
      <c r="R49" s="36">
        <v>36.7397</v>
      </c>
      <c r="S49" s="36">
        <f t="shared" si="18"/>
        <v>23671.136</v>
      </c>
      <c r="T49" s="36">
        <v>0</v>
      </c>
      <c r="U49" s="36">
        <v>0</v>
      </c>
      <c r="V49" s="36">
        <v>0</v>
      </c>
      <c r="W49" s="36">
        <v>60768.5364</v>
      </c>
      <c r="X49" s="36">
        <v>0</v>
      </c>
      <c r="Y49" s="36">
        <v>0</v>
      </c>
      <c r="Z49" s="36">
        <v>0</v>
      </c>
      <c r="AA49" s="36">
        <v>0</v>
      </c>
      <c r="AB49" s="36">
        <v>139.9654</v>
      </c>
      <c r="AC49" s="36">
        <f t="shared" si="19"/>
        <v>60908.5018</v>
      </c>
      <c r="AD49" s="36">
        <v>1301.9178</v>
      </c>
      <c r="AE49" s="36">
        <v>244.2045</v>
      </c>
      <c r="AF49" s="36">
        <v>28994.5554</v>
      </c>
      <c r="AG49" s="36">
        <v>4251.2718</v>
      </c>
      <c r="AH49" s="36">
        <v>3456.8554</v>
      </c>
      <c r="AI49" s="36">
        <v>6.7164</v>
      </c>
      <c r="AJ49" s="36">
        <v>2954.4858</v>
      </c>
      <c r="AK49" s="36">
        <v>130.6989</v>
      </c>
      <c r="AL49" s="36">
        <v>1002.325</v>
      </c>
      <c r="AM49" s="36">
        <v>730.1086</v>
      </c>
      <c r="AN49" s="36">
        <f t="shared" si="20"/>
        <v>43073.1396</v>
      </c>
      <c r="AO49" s="36">
        <v>189.2044</v>
      </c>
      <c r="AP49" s="36">
        <v>0</v>
      </c>
      <c r="AQ49" s="36">
        <v>758.4657</v>
      </c>
      <c r="AR49" s="36">
        <v>389.3044</v>
      </c>
      <c r="AS49" s="36">
        <v>191.4137</v>
      </c>
      <c r="AT49" s="36">
        <v>338.6014</v>
      </c>
      <c r="AU49" s="36">
        <v>1230.312</v>
      </c>
      <c r="AV49" s="36">
        <v>79678.8452</v>
      </c>
      <c r="AW49" s="36">
        <v>80056.4023</v>
      </c>
      <c r="AX49" s="36">
        <v>61694.2616</v>
      </c>
      <c r="AY49" s="36">
        <v>404.5162</v>
      </c>
      <c r="AZ49" s="36">
        <v>0</v>
      </c>
      <c r="BA49" s="36">
        <v>4.2655</v>
      </c>
      <c r="BB49" s="36">
        <v>1638.5795</v>
      </c>
      <c r="BC49" s="36">
        <v>1578.2426</v>
      </c>
      <c r="BD49" s="36">
        <v>2272.8186</v>
      </c>
      <c r="BE49" s="36">
        <v>1041.3717</v>
      </c>
      <c r="BF49" s="36">
        <v>2.3126</v>
      </c>
      <c r="BG49" s="36">
        <v>9906.5246</v>
      </c>
      <c r="BH49" s="36">
        <f t="shared" si="21"/>
        <v>241375.442</v>
      </c>
      <c r="BI49" s="36">
        <v>13.4413</v>
      </c>
      <c r="BJ49" s="36">
        <v>7742.0995</v>
      </c>
      <c r="BK49" s="36">
        <v>1.0772</v>
      </c>
      <c r="BL49" s="36">
        <v>166.8722</v>
      </c>
      <c r="BM49" s="36">
        <v>0</v>
      </c>
      <c r="BN49" s="36">
        <v>959.0512</v>
      </c>
      <c r="BO49" s="36">
        <v>1456.222</v>
      </c>
      <c r="BP49" s="36">
        <f t="shared" si="6"/>
        <v>10338.7634</v>
      </c>
      <c r="BQ49" s="36">
        <v>28616.662</v>
      </c>
      <c r="BR49" s="36">
        <v>842.0459</v>
      </c>
      <c r="BS49" s="36">
        <v>3216.758</v>
      </c>
      <c r="BT49" s="36">
        <v>2855.8642</v>
      </c>
      <c r="BU49" s="36">
        <v>16686.1755</v>
      </c>
      <c r="BV49" s="36">
        <v>8079.0704</v>
      </c>
      <c r="BW49" s="36">
        <v>2522.1394</v>
      </c>
      <c r="BX49" s="36">
        <v>1118.6206</v>
      </c>
      <c r="BY49" s="36">
        <v>4793.7032</v>
      </c>
      <c r="BZ49" s="36">
        <f t="shared" si="22"/>
        <v>68731.0392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36">
        <v>0</v>
      </c>
      <c r="CH49" s="36">
        <v>0</v>
      </c>
      <c r="CI49" s="36">
        <v>0</v>
      </c>
      <c r="CJ49" s="36">
        <v>0</v>
      </c>
      <c r="CK49" s="36">
        <v>0</v>
      </c>
      <c r="CL49" s="36">
        <v>0</v>
      </c>
      <c r="CM49" s="36">
        <v>0</v>
      </c>
      <c r="CN49" s="36">
        <f t="shared" si="7"/>
        <v>0</v>
      </c>
      <c r="CO49" s="36">
        <v>686.6597</v>
      </c>
      <c r="CP49" s="36">
        <v>32.3572</v>
      </c>
      <c r="CQ49" s="36">
        <v>416.7003</v>
      </c>
      <c r="CR49" s="36">
        <v>19560.4161</v>
      </c>
      <c r="CS49" s="36">
        <f t="shared" si="8"/>
        <v>20696.133299999998</v>
      </c>
      <c r="CT49" s="37">
        <f t="shared" si="9"/>
        <v>470405.10520000005</v>
      </c>
    </row>
    <row r="50" spans="1:98" ht="12" customHeight="1">
      <c r="A50" s="31"/>
      <c r="B50" s="41" t="s">
        <v>20</v>
      </c>
      <c r="C50" s="44" t="s">
        <v>168</v>
      </c>
      <c r="D50" s="36">
        <v>0</v>
      </c>
      <c r="E50" s="36">
        <v>0</v>
      </c>
      <c r="F50" s="36">
        <v>0</v>
      </c>
      <c r="G50" s="36">
        <v>1639.349</v>
      </c>
      <c r="H50" s="36">
        <v>0</v>
      </c>
      <c r="I50" s="36">
        <v>804.9158</v>
      </c>
      <c r="J50" s="36">
        <v>89.9937</v>
      </c>
      <c r="K50" s="36">
        <v>0</v>
      </c>
      <c r="L50" s="36">
        <v>183.4632</v>
      </c>
      <c r="M50" s="36">
        <f>SUM(D50:L50)</f>
        <v>2717.7217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f t="shared" si="18"/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f t="shared" si="19"/>
        <v>0</v>
      </c>
      <c r="AD50" s="36">
        <v>0</v>
      </c>
      <c r="AE50" s="36">
        <v>16.4373</v>
      </c>
      <c r="AF50" s="36">
        <v>2.5464</v>
      </c>
      <c r="AG50" s="36">
        <v>1193.1521</v>
      </c>
      <c r="AH50" s="36">
        <v>176.2694</v>
      </c>
      <c r="AI50" s="36">
        <v>0</v>
      </c>
      <c r="AJ50" s="36">
        <v>0</v>
      </c>
      <c r="AK50" s="36">
        <v>18.0255</v>
      </c>
      <c r="AL50" s="36">
        <v>29.1286</v>
      </c>
      <c r="AM50" s="36">
        <v>864.621</v>
      </c>
      <c r="AN50" s="36">
        <f t="shared" si="20"/>
        <v>2300.1803</v>
      </c>
      <c r="AO50" s="36">
        <v>0</v>
      </c>
      <c r="AP50" s="36">
        <v>0</v>
      </c>
      <c r="AQ50" s="36">
        <v>0</v>
      </c>
      <c r="AR50" s="36">
        <v>47.5525</v>
      </c>
      <c r="AS50" s="36">
        <v>9.3546</v>
      </c>
      <c r="AT50" s="36">
        <v>11.5229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2.0996</v>
      </c>
      <c r="BC50" s="36">
        <v>0</v>
      </c>
      <c r="BD50" s="36">
        <v>32.9552</v>
      </c>
      <c r="BE50" s="36">
        <v>29.5091</v>
      </c>
      <c r="BF50" s="36">
        <v>0</v>
      </c>
      <c r="BG50" s="36">
        <v>303.9342</v>
      </c>
      <c r="BH50" s="36">
        <f t="shared" si="21"/>
        <v>436.9281</v>
      </c>
      <c r="BI50" s="36">
        <v>0</v>
      </c>
      <c r="BJ50" s="36">
        <v>1008.4047</v>
      </c>
      <c r="BK50" s="36">
        <v>4.2682</v>
      </c>
      <c r="BL50" s="36">
        <v>45.5293</v>
      </c>
      <c r="BM50" s="36">
        <v>28.9704</v>
      </c>
      <c r="BN50" s="36">
        <v>7136.0171</v>
      </c>
      <c r="BO50" s="36">
        <v>5071.878</v>
      </c>
      <c r="BP50" s="36">
        <f t="shared" si="6"/>
        <v>13295.0677</v>
      </c>
      <c r="BQ50" s="36">
        <v>32.1033</v>
      </c>
      <c r="BR50" s="36">
        <v>35.523</v>
      </c>
      <c r="BS50" s="36">
        <v>484.6525</v>
      </c>
      <c r="BT50" s="36">
        <v>1177.0602</v>
      </c>
      <c r="BU50" s="36">
        <v>445.5457</v>
      </c>
      <c r="BV50" s="36">
        <v>2695.3323</v>
      </c>
      <c r="BW50" s="36">
        <v>0.194</v>
      </c>
      <c r="BX50" s="36">
        <v>8.0527</v>
      </c>
      <c r="BY50" s="36">
        <v>375.2488</v>
      </c>
      <c r="BZ50" s="36">
        <f t="shared" si="22"/>
        <v>5253.712500000001</v>
      </c>
      <c r="CA50" s="36">
        <v>0</v>
      </c>
      <c r="CB50" s="36">
        <v>0</v>
      </c>
      <c r="CC50" s="36">
        <v>0</v>
      </c>
      <c r="CD50" s="36">
        <v>0</v>
      </c>
      <c r="CE50" s="36">
        <v>0</v>
      </c>
      <c r="CF50" s="36">
        <v>0.9702</v>
      </c>
      <c r="CG50" s="36">
        <v>0</v>
      </c>
      <c r="CH50" s="36">
        <v>0</v>
      </c>
      <c r="CI50" s="36">
        <v>0</v>
      </c>
      <c r="CJ50" s="36">
        <v>0</v>
      </c>
      <c r="CK50" s="36">
        <v>0</v>
      </c>
      <c r="CL50" s="36">
        <v>0</v>
      </c>
      <c r="CM50" s="36">
        <v>0</v>
      </c>
      <c r="CN50" s="36">
        <f t="shared" si="7"/>
        <v>0.9702</v>
      </c>
      <c r="CO50" s="36">
        <v>0</v>
      </c>
      <c r="CP50" s="36">
        <v>0</v>
      </c>
      <c r="CQ50" s="36">
        <v>610.8159</v>
      </c>
      <c r="CR50" s="36">
        <v>784.9531</v>
      </c>
      <c r="CS50" s="36">
        <f t="shared" si="8"/>
        <v>1395.769</v>
      </c>
      <c r="CT50" s="37">
        <f t="shared" si="9"/>
        <v>25400.349500000004</v>
      </c>
    </row>
    <row r="51" spans="1:98" ht="12" customHeight="1">
      <c r="A51" s="31"/>
      <c r="B51" s="42"/>
      <c r="C51" s="47" t="s">
        <v>13</v>
      </c>
      <c r="D51" s="34">
        <f aca="true" t="shared" si="31" ref="D51:L51">SUM(D45:D50)</f>
        <v>400.31480000000005</v>
      </c>
      <c r="E51" s="34">
        <f t="shared" si="31"/>
        <v>20697.535499999998</v>
      </c>
      <c r="F51" s="34">
        <f t="shared" si="31"/>
        <v>653.0856</v>
      </c>
      <c r="G51" s="34">
        <f t="shared" si="31"/>
        <v>99714.52260000001</v>
      </c>
      <c r="H51" s="34">
        <f t="shared" si="31"/>
        <v>0</v>
      </c>
      <c r="I51" s="34">
        <f t="shared" si="31"/>
        <v>48758.339900000006</v>
      </c>
      <c r="J51" s="34">
        <f t="shared" si="31"/>
        <v>41692.0645</v>
      </c>
      <c r="K51" s="34">
        <f t="shared" si="31"/>
        <v>0</v>
      </c>
      <c r="L51" s="34">
        <f t="shared" si="31"/>
        <v>11440.7204</v>
      </c>
      <c r="M51" s="34">
        <f t="shared" si="23"/>
        <v>223356.58330000003</v>
      </c>
      <c r="N51" s="34">
        <f>SUM(N45:N50)</f>
        <v>0</v>
      </c>
      <c r="O51" s="34">
        <f>SUM(O45:O50)</f>
        <v>24560.5733</v>
      </c>
      <c r="P51" s="34">
        <f>SUM(P45:P50)</f>
        <v>5.6522</v>
      </c>
      <c r="Q51" s="34">
        <f>SUM(Q45:Q50)</f>
        <v>0</v>
      </c>
      <c r="R51" s="34">
        <f>SUM(R45:R50)</f>
        <v>39.5708</v>
      </c>
      <c r="S51" s="34">
        <f t="shared" si="18"/>
        <v>24605.7963</v>
      </c>
      <c r="T51" s="34">
        <f aca="true" t="shared" si="32" ref="T51:AB51">SUM(T45:T50)</f>
        <v>0</v>
      </c>
      <c r="U51" s="34">
        <f t="shared" si="32"/>
        <v>0</v>
      </c>
      <c r="V51" s="34">
        <f t="shared" si="32"/>
        <v>0</v>
      </c>
      <c r="W51" s="34">
        <f t="shared" si="32"/>
        <v>65889.8925</v>
      </c>
      <c r="X51" s="34">
        <f t="shared" si="32"/>
        <v>76.9415</v>
      </c>
      <c r="Y51" s="34">
        <f t="shared" si="32"/>
        <v>0</v>
      </c>
      <c r="Z51" s="34">
        <f t="shared" si="32"/>
        <v>0</v>
      </c>
      <c r="AA51" s="34">
        <f t="shared" si="32"/>
        <v>0</v>
      </c>
      <c r="AB51" s="34">
        <f t="shared" si="32"/>
        <v>656.4867999999999</v>
      </c>
      <c r="AC51" s="34">
        <f t="shared" si="19"/>
        <v>66623.3208</v>
      </c>
      <c r="AD51" s="34">
        <f aca="true" t="shared" si="33" ref="AD51:AM51">SUM(AD45:AD50)</f>
        <v>3233.6766</v>
      </c>
      <c r="AE51" s="34">
        <f t="shared" si="33"/>
        <v>1925.2315</v>
      </c>
      <c r="AF51" s="34">
        <f t="shared" si="33"/>
        <v>40155.2827</v>
      </c>
      <c r="AG51" s="34">
        <f t="shared" si="33"/>
        <v>18055.7246</v>
      </c>
      <c r="AH51" s="34">
        <f t="shared" si="33"/>
        <v>48265.4393</v>
      </c>
      <c r="AI51" s="34">
        <f t="shared" si="33"/>
        <v>47972.257099999995</v>
      </c>
      <c r="AJ51" s="34">
        <f t="shared" si="33"/>
        <v>25182.585199999998</v>
      </c>
      <c r="AK51" s="34">
        <f t="shared" si="33"/>
        <v>855.3322999999999</v>
      </c>
      <c r="AL51" s="34">
        <f t="shared" si="33"/>
        <v>4834.1904</v>
      </c>
      <c r="AM51" s="34">
        <f t="shared" si="33"/>
        <v>21135.522299999997</v>
      </c>
      <c r="AN51" s="34">
        <f t="shared" si="20"/>
        <v>211615.242</v>
      </c>
      <c r="AO51" s="34">
        <f aca="true" t="shared" si="34" ref="AO51:BG51">SUM(AO45:AO50)</f>
        <v>5454.7026</v>
      </c>
      <c r="AP51" s="34">
        <f t="shared" si="34"/>
        <v>0</v>
      </c>
      <c r="AQ51" s="34">
        <f t="shared" si="34"/>
        <v>8091.1645</v>
      </c>
      <c r="AR51" s="34">
        <f t="shared" si="34"/>
        <v>469.2179</v>
      </c>
      <c r="AS51" s="34">
        <f t="shared" si="34"/>
        <v>271.11170000000004</v>
      </c>
      <c r="AT51" s="34">
        <f t="shared" si="34"/>
        <v>619.1008</v>
      </c>
      <c r="AU51" s="34">
        <f t="shared" si="34"/>
        <v>1443.6945999999998</v>
      </c>
      <c r="AV51" s="34">
        <f t="shared" si="34"/>
        <v>79746.1436</v>
      </c>
      <c r="AW51" s="34">
        <f t="shared" si="34"/>
        <v>84737.5323</v>
      </c>
      <c r="AX51" s="34">
        <f t="shared" si="34"/>
        <v>62133.801699999996</v>
      </c>
      <c r="AY51" s="34">
        <f t="shared" si="34"/>
        <v>422.7572</v>
      </c>
      <c r="AZ51" s="34">
        <f t="shared" si="34"/>
        <v>0</v>
      </c>
      <c r="BA51" s="34">
        <f t="shared" si="34"/>
        <v>4.2655</v>
      </c>
      <c r="BB51" s="34">
        <f t="shared" si="34"/>
        <v>4274.3159</v>
      </c>
      <c r="BC51" s="34">
        <f t="shared" si="34"/>
        <v>4988.7948</v>
      </c>
      <c r="BD51" s="34">
        <f t="shared" si="34"/>
        <v>4171.210800000001</v>
      </c>
      <c r="BE51" s="34">
        <f t="shared" si="34"/>
        <v>2296.4125000000004</v>
      </c>
      <c r="BF51" s="34">
        <f t="shared" si="34"/>
        <v>2541.2192999999997</v>
      </c>
      <c r="BG51" s="34">
        <f t="shared" si="34"/>
        <v>26682.0072</v>
      </c>
      <c r="BH51" s="34">
        <f t="shared" si="21"/>
        <v>288347.45290000003</v>
      </c>
      <c r="BI51" s="34">
        <f aca="true" t="shared" si="35" ref="BI51:BO51">SUM(BI45:BI50)</f>
        <v>129.6128</v>
      </c>
      <c r="BJ51" s="34">
        <f t="shared" si="35"/>
        <v>22251.740299999998</v>
      </c>
      <c r="BK51" s="34">
        <f t="shared" si="35"/>
        <v>50.3377</v>
      </c>
      <c r="BL51" s="34">
        <f t="shared" si="35"/>
        <v>4037.4451000000004</v>
      </c>
      <c r="BM51" s="34">
        <f t="shared" si="35"/>
        <v>3093.2951000000003</v>
      </c>
      <c r="BN51" s="34">
        <f t="shared" si="35"/>
        <v>348140.35709999996</v>
      </c>
      <c r="BO51" s="34">
        <f t="shared" si="35"/>
        <v>125725.41769999998</v>
      </c>
      <c r="BP51" s="34">
        <f t="shared" si="6"/>
        <v>503428.20579999994</v>
      </c>
      <c r="BQ51" s="34">
        <f aca="true" t="shared" si="36" ref="BQ51:BY51">SUM(BQ45:BQ50)</f>
        <v>36301.009600000005</v>
      </c>
      <c r="BR51" s="34">
        <f t="shared" si="36"/>
        <v>2321.5794</v>
      </c>
      <c r="BS51" s="34">
        <f t="shared" si="36"/>
        <v>28531.012099999996</v>
      </c>
      <c r="BT51" s="34">
        <f t="shared" si="36"/>
        <v>4654.1631</v>
      </c>
      <c r="BU51" s="34">
        <f t="shared" si="36"/>
        <v>23823.9641</v>
      </c>
      <c r="BV51" s="34">
        <f t="shared" si="36"/>
        <v>43762.501299999996</v>
      </c>
      <c r="BW51" s="34">
        <f t="shared" si="36"/>
        <v>9552.1799</v>
      </c>
      <c r="BX51" s="34">
        <f t="shared" si="36"/>
        <v>2583.5848</v>
      </c>
      <c r="BY51" s="34">
        <f t="shared" si="36"/>
        <v>17978.5583</v>
      </c>
      <c r="BZ51" s="34">
        <f t="shared" si="22"/>
        <v>169508.5526</v>
      </c>
      <c r="CA51" s="34">
        <f aca="true" t="shared" si="37" ref="CA51:CM51">SUM(CA45:CA50)</f>
        <v>0</v>
      </c>
      <c r="CB51" s="34">
        <f t="shared" si="37"/>
        <v>0</v>
      </c>
      <c r="CC51" s="34">
        <f t="shared" si="37"/>
        <v>0</v>
      </c>
      <c r="CD51" s="34">
        <f t="shared" si="37"/>
        <v>0</v>
      </c>
      <c r="CE51" s="34">
        <f t="shared" si="37"/>
        <v>0</v>
      </c>
      <c r="CF51" s="34">
        <f t="shared" si="37"/>
        <v>0.9954</v>
      </c>
      <c r="CG51" s="34">
        <f t="shared" si="37"/>
        <v>0</v>
      </c>
      <c r="CH51" s="34">
        <f t="shared" si="37"/>
        <v>0</v>
      </c>
      <c r="CI51" s="34">
        <f t="shared" si="37"/>
        <v>0</v>
      </c>
      <c r="CJ51" s="34">
        <f t="shared" si="37"/>
        <v>0</v>
      </c>
      <c r="CK51" s="34">
        <f t="shared" si="37"/>
        <v>0</v>
      </c>
      <c r="CL51" s="34">
        <f t="shared" si="37"/>
        <v>0</v>
      </c>
      <c r="CM51" s="34">
        <f t="shared" si="37"/>
        <v>0</v>
      </c>
      <c r="CN51" s="34">
        <f t="shared" si="7"/>
        <v>0.9954</v>
      </c>
      <c r="CO51" s="34">
        <f>SUM(CO45:CO50)</f>
        <v>8323.6054</v>
      </c>
      <c r="CP51" s="34">
        <f>SUM(CP45:CP50)</f>
        <v>32.3572</v>
      </c>
      <c r="CQ51" s="34">
        <f>SUM(CQ45:CQ50)</f>
        <v>1709.2775000000001</v>
      </c>
      <c r="CR51" s="34">
        <f>SUM(CR45:CR50)</f>
        <v>48461.4963</v>
      </c>
      <c r="CS51" s="34">
        <f t="shared" si="8"/>
        <v>58526.7364</v>
      </c>
      <c r="CT51" s="35">
        <f t="shared" si="9"/>
        <v>1546012.8855</v>
      </c>
    </row>
    <row r="52" spans="1:98" ht="12" customHeight="1">
      <c r="A52" s="31"/>
      <c r="B52" s="59" t="s">
        <v>169</v>
      </c>
      <c r="C52" s="60"/>
      <c r="D52" s="34">
        <v>806.6879</v>
      </c>
      <c r="E52" s="34">
        <v>5425.2698</v>
      </c>
      <c r="F52" s="34">
        <v>273.0986</v>
      </c>
      <c r="G52" s="34">
        <v>12698.6991</v>
      </c>
      <c r="H52" s="34">
        <v>0</v>
      </c>
      <c r="I52" s="34">
        <v>7912.62</v>
      </c>
      <c r="J52" s="34">
        <v>11081.548</v>
      </c>
      <c r="K52" s="34">
        <v>0</v>
      </c>
      <c r="L52" s="34">
        <v>332.9843</v>
      </c>
      <c r="M52" s="34">
        <f t="shared" si="23"/>
        <v>38530.907699999996</v>
      </c>
      <c r="N52" s="34">
        <v>0</v>
      </c>
      <c r="O52" s="34">
        <v>0</v>
      </c>
      <c r="P52" s="34">
        <v>105.2636</v>
      </c>
      <c r="Q52" s="34">
        <v>0</v>
      </c>
      <c r="R52" s="34">
        <v>0</v>
      </c>
      <c r="S52" s="34">
        <f t="shared" si="18"/>
        <v>105.2636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0.5432</v>
      </c>
      <c r="AC52" s="34">
        <f t="shared" si="19"/>
        <v>0.5432</v>
      </c>
      <c r="AD52" s="34">
        <v>0.001</v>
      </c>
      <c r="AE52" s="34">
        <v>0.7602</v>
      </c>
      <c r="AF52" s="34">
        <v>522.5523</v>
      </c>
      <c r="AG52" s="34">
        <v>1352.7289</v>
      </c>
      <c r="AH52" s="34">
        <v>21.8794</v>
      </c>
      <c r="AI52" s="34">
        <v>0</v>
      </c>
      <c r="AJ52" s="34">
        <v>0</v>
      </c>
      <c r="AK52" s="34">
        <v>0</v>
      </c>
      <c r="AL52" s="34">
        <v>1.8737</v>
      </c>
      <c r="AM52" s="34">
        <v>3.0409</v>
      </c>
      <c r="AN52" s="34">
        <f t="shared" si="20"/>
        <v>1902.8364</v>
      </c>
      <c r="AO52" s="34">
        <v>0</v>
      </c>
      <c r="AP52" s="34">
        <v>0</v>
      </c>
      <c r="AQ52" s="34">
        <v>0</v>
      </c>
      <c r="AR52" s="34">
        <v>7.8512</v>
      </c>
      <c r="AS52" s="34">
        <v>174.0681</v>
      </c>
      <c r="AT52" s="34">
        <v>0.054</v>
      </c>
      <c r="AU52" s="34">
        <v>261.3691</v>
      </c>
      <c r="AV52" s="34">
        <v>0</v>
      </c>
      <c r="AW52" s="34">
        <v>16.9166</v>
      </c>
      <c r="AX52" s="34">
        <v>14.0571</v>
      </c>
      <c r="AY52" s="34">
        <v>12.1875</v>
      </c>
      <c r="AZ52" s="34">
        <v>0</v>
      </c>
      <c r="BA52" s="34">
        <v>0</v>
      </c>
      <c r="BB52" s="34">
        <v>72.1732</v>
      </c>
      <c r="BC52" s="34">
        <v>0</v>
      </c>
      <c r="BD52" s="34">
        <v>0</v>
      </c>
      <c r="BE52" s="34">
        <v>4.6661</v>
      </c>
      <c r="BF52" s="34">
        <v>1618.4485</v>
      </c>
      <c r="BG52" s="34">
        <v>86.7009</v>
      </c>
      <c r="BH52" s="34">
        <f t="shared" si="21"/>
        <v>2268.4923</v>
      </c>
      <c r="BI52" s="34">
        <v>787.7967</v>
      </c>
      <c r="BJ52" s="34">
        <v>208.0315</v>
      </c>
      <c r="BK52" s="34">
        <v>0</v>
      </c>
      <c r="BL52" s="34">
        <v>8.9765</v>
      </c>
      <c r="BM52" s="34">
        <v>157.8595</v>
      </c>
      <c r="BN52" s="34">
        <v>53377.9458</v>
      </c>
      <c r="BO52" s="34">
        <v>9210.0539</v>
      </c>
      <c r="BP52" s="34">
        <f t="shared" si="6"/>
        <v>63750.6639</v>
      </c>
      <c r="BQ52" s="34">
        <v>854.9443</v>
      </c>
      <c r="BR52" s="34">
        <v>165.1283</v>
      </c>
      <c r="BS52" s="34">
        <v>1.0492</v>
      </c>
      <c r="BT52" s="34">
        <v>8.9487</v>
      </c>
      <c r="BU52" s="34">
        <v>422.1451</v>
      </c>
      <c r="BV52" s="34">
        <v>886.405</v>
      </c>
      <c r="BW52" s="34">
        <v>0</v>
      </c>
      <c r="BX52" s="34">
        <v>0</v>
      </c>
      <c r="BY52" s="34">
        <v>533.5549</v>
      </c>
      <c r="BZ52" s="34">
        <f t="shared" si="22"/>
        <v>2872.1755000000003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4">
        <v>0</v>
      </c>
      <c r="CN52" s="34">
        <f t="shared" si="7"/>
        <v>0</v>
      </c>
      <c r="CO52" s="34">
        <v>0</v>
      </c>
      <c r="CP52" s="34">
        <v>0</v>
      </c>
      <c r="CQ52" s="34">
        <v>33.2079</v>
      </c>
      <c r="CR52" s="34">
        <v>1803.1093</v>
      </c>
      <c r="CS52" s="34">
        <f t="shared" si="8"/>
        <v>1836.3172000000002</v>
      </c>
      <c r="CT52" s="35">
        <f t="shared" si="9"/>
        <v>111267.1998</v>
      </c>
    </row>
    <row r="53" spans="1:98" ht="12" customHeight="1">
      <c r="A53" s="31"/>
      <c r="B53" s="59" t="s">
        <v>170</v>
      </c>
      <c r="C53" s="60"/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f>SUM(D53:L53)</f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f>SUM(O53:R53,N53)</f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f>SUM(T53:Y53,Z53:AB53)</f>
        <v>0</v>
      </c>
      <c r="AD53" s="34">
        <v>0</v>
      </c>
      <c r="AE53" s="34">
        <v>0.3439</v>
      </c>
      <c r="AF53" s="34">
        <v>17.0384</v>
      </c>
      <c r="AG53" s="34">
        <v>6.4471</v>
      </c>
      <c r="AH53" s="34">
        <v>14.2879</v>
      </c>
      <c r="AI53" s="34">
        <v>0</v>
      </c>
      <c r="AJ53" s="34">
        <v>0</v>
      </c>
      <c r="AK53" s="34">
        <v>0</v>
      </c>
      <c r="AL53" s="34">
        <v>8.2188</v>
      </c>
      <c r="AM53" s="34">
        <v>5.0984</v>
      </c>
      <c r="AN53" s="34">
        <f>SUM(AK53:AM53,AD53:AJ53)</f>
        <v>51.4345</v>
      </c>
      <c r="AO53" s="34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2.4692</v>
      </c>
      <c r="AX53" s="34">
        <v>0</v>
      </c>
      <c r="AY53" s="34">
        <v>0</v>
      </c>
      <c r="AZ53" s="34">
        <v>0</v>
      </c>
      <c r="BA53" s="34">
        <v>0</v>
      </c>
      <c r="BB53" s="34">
        <v>8.111</v>
      </c>
      <c r="BC53" s="34">
        <v>0</v>
      </c>
      <c r="BD53" s="34">
        <v>0</v>
      </c>
      <c r="BE53" s="34">
        <v>0.6898</v>
      </c>
      <c r="BF53" s="34">
        <v>0</v>
      </c>
      <c r="BG53" s="34">
        <v>1.7515</v>
      </c>
      <c r="BH53" s="34">
        <f>SUM(BG53,AV53:BF53,AO53:AU53)</f>
        <v>13.021500000000001</v>
      </c>
      <c r="BI53" s="34">
        <v>0</v>
      </c>
      <c r="BJ53" s="34">
        <v>117.4241</v>
      </c>
      <c r="BK53" s="34">
        <v>0</v>
      </c>
      <c r="BL53" s="34">
        <v>0</v>
      </c>
      <c r="BM53" s="34">
        <v>0</v>
      </c>
      <c r="BN53" s="34">
        <v>11.4707</v>
      </c>
      <c r="BO53" s="34">
        <v>0.0888</v>
      </c>
      <c r="BP53" s="34">
        <f>SUM(BI53:BO53)</f>
        <v>128.9836</v>
      </c>
      <c r="BQ53" s="34">
        <v>953.3464</v>
      </c>
      <c r="BR53" s="34">
        <v>0</v>
      </c>
      <c r="BS53" s="34">
        <v>0</v>
      </c>
      <c r="BT53" s="34">
        <v>167.0286</v>
      </c>
      <c r="BU53" s="34">
        <v>241.0658</v>
      </c>
      <c r="BV53" s="34">
        <v>33.5086</v>
      </c>
      <c r="BW53" s="34">
        <v>0</v>
      </c>
      <c r="BX53" s="34">
        <v>0</v>
      </c>
      <c r="BY53" s="34">
        <v>4.2122</v>
      </c>
      <c r="BZ53" s="34">
        <f>SUM(BR53:BY53,BQ53)</f>
        <v>1399.1616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4">
        <v>0</v>
      </c>
      <c r="CH53" s="34">
        <v>0</v>
      </c>
      <c r="CI53" s="34">
        <v>0</v>
      </c>
      <c r="CJ53" s="34">
        <v>0</v>
      </c>
      <c r="CK53" s="34">
        <v>0</v>
      </c>
      <c r="CL53" s="34">
        <v>0</v>
      </c>
      <c r="CM53" s="34">
        <v>0</v>
      </c>
      <c r="CN53" s="34">
        <f t="shared" si="7"/>
        <v>0</v>
      </c>
      <c r="CO53" s="34">
        <v>0</v>
      </c>
      <c r="CP53" s="34">
        <v>0</v>
      </c>
      <c r="CQ53" s="34">
        <v>0</v>
      </c>
      <c r="CR53" s="34">
        <v>0.4337</v>
      </c>
      <c r="CS53" s="34">
        <f t="shared" si="8"/>
        <v>0.4337</v>
      </c>
      <c r="CT53" s="35">
        <f t="shared" si="9"/>
        <v>1593.0349</v>
      </c>
    </row>
    <row r="54" spans="1:98" ht="12" customHeight="1">
      <c r="A54" s="31"/>
      <c r="B54" s="59" t="s">
        <v>171</v>
      </c>
      <c r="C54" s="60"/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f t="shared" si="23"/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f t="shared" si="18"/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f t="shared" si="19"/>
        <v>0</v>
      </c>
      <c r="AD54" s="34">
        <v>16.9462</v>
      </c>
      <c r="AE54" s="34">
        <v>0</v>
      </c>
      <c r="AF54" s="34">
        <v>186.4185</v>
      </c>
      <c r="AG54" s="34">
        <v>779.4743</v>
      </c>
      <c r="AH54" s="34">
        <v>26.4324</v>
      </c>
      <c r="AI54" s="34">
        <v>0</v>
      </c>
      <c r="AJ54" s="34">
        <v>0.086</v>
      </c>
      <c r="AK54" s="34">
        <v>0</v>
      </c>
      <c r="AL54" s="34">
        <v>0.3069</v>
      </c>
      <c r="AM54" s="34">
        <v>13.7527</v>
      </c>
      <c r="AN54" s="34">
        <f t="shared" si="20"/>
        <v>1023.417</v>
      </c>
      <c r="AO54" s="34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0.0742</v>
      </c>
      <c r="AX54" s="34">
        <v>0</v>
      </c>
      <c r="AY54" s="34">
        <v>0</v>
      </c>
      <c r="AZ54" s="34">
        <v>0</v>
      </c>
      <c r="BA54" s="34">
        <v>0</v>
      </c>
      <c r="BB54" s="34">
        <v>74.7305</v>
      </c>
      <c r="BC54" s="34">
        <v>0</v>
      </c>
      <c r="BD54" s="34">
        <v>0</v>
      </c>
      <c r="BE54" s="34">
        <v>11.331</v>
      </c>
      <c r="BF54" s="34">
        <v>0</v>
      </c>
      <c r="BG54" s="34">
        <v>0.7509</v>
      </c>
      <c r="BH54" s="34">
        <f t="shared" si="21"/>
        <v>86.88660000000002</v>
      </c>
      <c r="BI54" s="34">
        <v>0</v>
      </c>
      <c r="BJ54" s="34">
        <v>40.0915</v>
      </c>
      <c r="BK54" s="34">
        <v>0</v>
      </c>
      <c r="BL54" s="34">
        <v>1876.1864</v>
      </c>
      <c r="BM54" s="34">
        <v>0</v>
      </c>
      <c r="BN54" s="34">
        <v>0</v>
      </c>
      <c r="BO54" s="34">
        <v>8.469</v>
      </c>
      <c r="BP54" s="34">
        <f t="shared" si="6"/>
        <v>1924.7469</v>
      </c>
      <c r="BQ54" s="34">
        <v>197.4009</v>
      </c>
      <c r="BR54" s="34">
        <v>0</v>
      </c>
      <c r="BS54" s="34">
        <v>4.3371</v>
      </c>
      <c r="BT54" s="34">
        <v>9.6485</v>
      </c>
      <c r="BU54" s="34">
        <v>5.2238</v>
      </c>
      <c r="BV54" s="34">
        <v>4.207</v>
      </c>
      <c r="BW54" s="34">
        <v>0</v>
      </c>
      <c r="BX54" s="34">
        <v>0.5812</v>
      </c>
      <c r="BY54" s="34">
        <v>186.8726</v>
      </c>
      <c r="BZ54" s="34">
        <f t="shared" si="22"/>
        <v>408.27110000000005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16.1228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4">
        <v>0</v>
      </c>
      <c r="CN54" s="34">
        <f t="shared" si="7"/>
        <v>16.1228</v>
      </c>
      <c r="CO54" s="34">
        <v>0</v>
      </c>
      <c r="CP54" s="34">
        <v>0</v>
      </c>
      <c r="CQ54" s="34">
        <v>20.2667</v>
      </c>
      <c r="CR54" s="34">
        <v>0</v>
      </c>
      <c r="CS54" s="34">
        <f t="shared" si="8"/>
        <v>20.2667</v>
      </c>
      <c r="CT54" s="35">
        <f t="shared" si="9"/>
        <v>3479.7111</v>
      </c>
    </row>
    <row r="55" spans="1:98" ht="12" customHeight="1">
      <c r="A55" s="31"/>
      <c r="B55" s="59" t="s">
        <v>172</v>
      </c>
      <c r="C55" s="60"/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f t="shared" si="23"/>
        <v>0</v>
      </c>
      <c r="N55" s="34">
        <v>0</v>
      </c>
      <c r="O55" s="34">
        <v>0.0159</v>
      </c>
      <c r="P55" s="34">
        <v>0</v>
      </c>
      <c r="Q55" s="34">
        <v>0</v>
      </c>
      <c r="R55" s="34">
        <v>0</v>
      </c>
      <c r="S55" s="34">
        <f t="shared" si="18"/>
        <v>0.0159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4">
        <v>0</v>
      </c>
      <c r="AC55" s="34">
        <f t="shared" si="19"/>
        <v>0</v>
      </c>
      <c r="AD55" s="34">
        <v>0</v>
      </c>
      <c r="AE55" s="34">
        <v>92.4677</v>
      </c>
      <c r="AF55" s="34">
        <v>313.7085</v>
      </c>
      <c r="AG55" s="34">
        <v>52.8928</v>
      </c>
      <c r="AH55" s="34">
        <v>12.0919</v>
      </c>
      <c r="AI55" s="34">
        <v>693.0969</v>
      </c>
      <c r="AJ55" s="34">
        <v>0</v>
      </c>
      <c r="AK55" s="34">
        <v>1559.6907</v>
      </c>
      <c r="AL55" s="34">
        <v>0.1571</v>
      </c>
      <c r="AM55" s="34">
        <v>176.1536</v>
      </c>
      <c r="AN55" s="34">
        <f t="shared" si="20"/>
        <v>2900.2592</v>
      </c>
      <c r="AO55" s="34">
        <v>0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302.6976</v>
      </c>
      <c r="AV55" s="34">
        <v>0</v>
      </c>
      <c r="AW55" s="34">
        <v>1171.0071</v>
      </c>
      <c r="AX55" s="34">
        <v>1957.3699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3.0256</v>
      </c>
      <c r="BF55" s="34">
        <v>0</v>
      </c>
      <c r="BG55" s="34">
        <v>318.2396</v>
      </c>
      <c r="BH55" s="34">
        <f t="shared" si="21"/>
        <v>3752.3398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1.6166</v>
      </c>
      <c r="BO55" s="34">
        <v>0</v>
      </c>
      <c r="BP55" s="34">
        <f t="shared" si="6"/>
        <v>1.6166</v>
      </c>
      <c r="BQ55" s="34">
        <v>2.2461</v>
      </c>
      <c r="BR55" s="34">
        <v>0</v>
      </c>
      <c r="BS55" s="34">
        <v>0</v>
      </c>
      <c r="BT55" s="34">
        <v>0.036</v>
      </c>
      <c r="BU55" s="34">
        <v>0</v>
      </c>
      <c r="BV55" s="34">
        <v>0</v>
      </c>
      <c r="BW55" s="34">
        <v>338.7068</v>
      </c>
      <c r="BX55" s="34">
        <v>6.8798</v>
      </c>
      <c r="BY55" s="34">
        <v>253.792</v>
      </c>
      <c r="BZ55" s="34">
        <f t="shared" si="22"/>
        <v>601.6606999999999</v>
      </c>
      <c r="CA55" s="34">
        <v>0</v>
      </c>
      <c r="CB55" s="34">
        <v>0</v>
      </c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f t="shared" si="7"/>
        <v>0</v>
      </c>
      <c r="CO55" s="34">
        <v>0</v>
      </c>
      <c r="CP55" s="34">
        <v>306.3161</v>
      </c>
      <c r="CQ55" s="34">
        <v>4958.0916</v>
      </c>
      <c r="CR55" s="34">
        <v>0</v>
      </c>
      <c r="CS55" s="34">
        <f t="shared" si="8"/>
        <v>5264.4077</v>
      </c>
      <c r="CT55" s="35">
        <f t="shared" si="9"/>
        <v>12520.299900000002</v>
      </c>
    </row>
    <row r="56" spans="1:98" ht="12" customHeight="1">
      <c r="A56" s="31"/>
      <c r="B56" s="59" t="s">
        <v>173</v>
      </c>
      <c r="C56" s="60"/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f t="shared" si="23"/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f t="shared" si="18"/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f t="shared" si="19"/>
        <v>0</v>
      </c>
      <c r="AD56" s="34">
        <v>0</v>
      </c>
      <c r="AE56" s="34">
        <v>1494.2385</v>
      </c>
      <c r="AF56" s="34">
        <v>900.3655</v>
      </c>
      <c r="AG56" s="34">
        <v>4.4555</v>
      </c>
      <c r="AH56" s="34">
        <v>1027.1654</v>
      </c>
      <c r="AI56" s="34">
        <v>0</v>
      </c>
      <c r="AJ56" s="34">
        <v>0</v>
      </c>
      <c r="AK56" s="34">
        <v>0</v>
      </c>
      <c r="AL56" s="34">
        <v>1076.0691</v>
      </c>
      <c r="AM56" s="34">
        <v>1535.659</v>
      </c>
      <c r="AN56" s="34">
        <f t="shared" si="20"/>
        <v>6037.9529999999995</v>
      </c>
      <c r="AO56" s="34">
        <v>0</v>
      </c>
      <c r="AP56" s="34">
        <v>0</v>
      </c>
      <c r="AQ56" s="34">
        <v>27669.2659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85.3121</v>
      </c>
      <c r="AX56" s="34">
        <v>0</v>
      </c>
      <c r="AY56" s="34">
        <v>0</v>
      </c>
      <c r="AZ56" s="34">
        <v>0</v>
      </c>
      <c r="BA56" s="34">
        <v>0</v>
      </c>
      <c r="BB56" s="34">
        <v>26.7504</v>
      </c>
      <c r="BC56" s="34">
        <v>0</v>
      </c>
      <c r="BD56" s="34">
        <v>0</v>
      </c>
      <c r="BE56" s="34">
        <v>34.2477</v>
      </c>
      <c r="BF56" s="34">
        <v>1.1425</v>
      </c>
      <c r="BG56" s="34">
        <v>79.6578</v>
      </c>
      <c r="BH56" s="34">
        <f t="shared" si="21"/>
        <v>27896.376399999997</v>
      </c>
      <c r="BI56" s="34">
        <v>0</v>
      </c>
      <c r="BJ56" s="34">
        <v>14072.2116</v>
      </c>
      <c r="BK56" s="34">
        <v>0</v>
      </c>
      <c r="BL56" s="34">
        <v>0</v>
      </c>
      <c r="BM56" s="34">
        <v>0</v>
      </c>
      <c r="BN56" s="34">
        <v>2.7759</v>
      </c>
      <c r="BO56" s="34">
        <v>1.2142</v>
      </c>
      <c r="BP56" s="34">
        <f t="shared" si="6"/>
        <v>14076.201700000001</v>
      </c>
      <c r="BQ56" s="34">
        <v>12374.4299</v>
      </c>
      <c r="BR56" s="34">
        <v>0</v>
      </c>
      <c r="BS56" s="34">
        <v>1.5342</v>
      </c>
      <c r="BT56" s="34">
        <v>144.2309</v>
      </c>
      <c r="BU56" s="34">
        <v>591.3913</v>
      </c>
      <c r="BV56" s="34">
        <v>0</v>
      </c>
      <c r="BW56" s="34">
        <v>0</v>
      </c>
      <c r="BX56" s="34">
        <v>63.5151</v>
      </c>
      <c r="BY56" s="34">
        <v>47.6319</v>
      </c>
      <c r="BZ56" s="34">
        <f t="shared" si="22"/>
        <v>13222.7333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4">
        <v>0</v>
      </c>
      <c r="CN56" s="34">
        <f t="shared" si="7"/>
        <v>0</v>
      </c>
      <c r="CO56" s="34">
        <v>0</v>
      </c>
      <c r="CP56" s="34">
        <v>0</v>
      </c>
      <c r="CQ56" s="34">
        <v>0.136</v>
      </c>
      <c r="CR56" s="34">
        <v>1.4592</v>
      </c>
      <c r="CS56" s="34">
        <f t="shared" si="8"/>
        <v>1.5952000000000002</v>
      </c>
      <c r="CT56" s="35">
        <f t="shared" si="9"/>
        <v>61234.8596</v>
      </c>
    </row>
    <row r="57" spans="1:98" ht="12" customHeight="1">
      <c r="A57" s="31"/>
      <c r="B57" s="59" t="s">
        <v>174</v>
      </c>
      <c r="C57" s="60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8.3516</v>
      </c>
      <c r="M57" s="34">
        <f t="shared" si="23"/>
        <v>8.3516</v>
      </c>
      <c r="N57" s="34">
        <v>0</v>
      </c>
      <c r="O57" s="34">
        <v>0.039</v>
      </c>
      <c r="P57" s="34">
        <v>0</v>
      </c>
      <c r="Q57" s="34">
        <v>0</v>
      </c>
      <c r="R57" s="34">
        <v>0</v>
      </c>
      <c r="S57" s="34">
        <f t="shared" si="18"/>
        <v>0.039</v>
      </c>
      <c r="T57" s="34">
        <v>87584.9287</v>
      </c>
      <c r="U57" s="34">
        <v>0</v>
      </c>
      <c r="V57" s="34">
        <v>0</v>
      </c>
      <c r="W57" s="34">
        <v>0</v>
      </c>
      <c r="X57" s="34">
        <v>300.8714</v>
      </c>
      <c r="Y57" s="34">
        <v>1857.9138</v>
      </c>
      <c r="Z57" s="34">
        <v>0</v>
      </c>
      <c r="AA57" s="34">
        <v>0</v>
      </c>
      <c r="AB57" s="34">
        <v>0</v>
      </c>
      <c r="AC57" s="34">
        <f t="shared" si="19"/>
        <v>89743.7139</v>
      </c>
      <c r="AD57" s="34">
        <v>8760.3517</v>
      </c>
      <c r="AE57" s="34">
        <v>4207.0847</v>
      </c>
      <c r="AF57" s="34">
        <v>1825.1551</v>
      </c>
      <c r="AG57" s="34">
        <v>3733.7391</v>
      </c>
      <c r="AH57" s="34">
        <v>6848.3875</v>
      </c>
      <c r="AI57" s="34">
        <v>0</v>
      </c>
      <c r="AJ57" s="34">
        <v>0</v>
      </c>
      <c r="AK57" s="34">
        <v>61.4597</v>
      </c>
      <c r="AL57" s="34">
        <v>659.2606</v>
      </c>
      <c r="AM57" s="34">
        <v>17.6744</v>
      </c>
      <c r="AN57" s="34">
        <f t="shared" si="20"/>
        <v>26113.1128</v>
      </c>
      <c r="AO57" s="34">
        <v>5.7722</v>
      </c>
      <c r="AP57" s="34">
        <v>0</v>
      </c>
      <c r="AQ57" s="34">
        <v>4396.3722</v>
      </c>
      <c r="AR57" s="34">
        <v>60.2144</v>
      </c>
      <c r="AS57" s="34">
        <v>5.2747</v>
      </c>
      <c r="AT57" s="34">
        <v>737.3427</v>
      </c>
      <c r="AU57" s="34">
        <v>23946.8858</v>
      </c>
      <c r="AV57" s="34">
        <v>0</v>
      </c>
      <c r="AW57" s="34">
        <v>1216.8226</v>
      </c>
      <c r="AX57" s="34">
        <v>31756.8162</v>
      </c>
      <c r="AY57" s="34">
        <v>6131.5896</v>
      </c>
      <c r="AZ57" s="34">
        <v>0</v>
      </c>
      <c r="BA57" s="34">
        <v>0</v>
      </c>
      <c r="BB57" s="34">
        <v>10784.8289</v>
      </c>
      <c r="BC57" s="34">
        <v>0</v>
      </c>
      <c r="BD57" s="34">
        <v>0.0862</v>
      </c>
      <c r="BE57" s="34">
        <v>285.8398</v>
      </c>
      <c r="BF57" s="34">
        <v>0.05</v>
      </c>
      <c r="BG57" s="34">
        <v>464.6976</v>
      </c>
      <c r="BH57" s="34">
        <f t="shared" si="21"/>
        <v>79792.5929</v>
      </c>
      <c r="BI57" s="34">
        <v>0</v>
      </c>
      <c r="BJ57" s="34">
        <v>7.5912</v>
      </c>
      <c r="BK57" s="34">
        <v>0</v>
      </c>
      <c r="BL57" s="34">
        <v>0</v>
      </c>
      <c r="BM57" s="34">
        <v>0</v>
      </c>
      <c r="BN57" s="34">
        <v>0.0463</v>
      </c>
      <c r="BO57" s="34">
        <v>0</v>
      </c>
      <c r="BP57" s="34">
        <f t="shared" si="6"/>
        <v>7.637499999999999</v>
      </c>
      <c r="BQ57" s="34">
        <v>144.5786</v>
      </c>
      <c r="BR57" s="34">
        <v>0</v>
      </c>
      <c r="BS57" s="34">
        <v>29.0364</v>
      </c>
      <c r="BT57" s="34">
        <v>125.1548</v>
      </c>
      <c r="BU57" s="34">
        <v>4.2357</v>
      </c>
      <c r="BV57" s="34">
        <v>64.5838</v>
      </c>
      <c r="BW57" s="34">
        <v>0</v>
      </c>
      <c r="BX57" s="34">
        <v>0.9614</v>
      </c>
      <c r="BY57" s="34">
        <v>79.0178</v>
      </c>
      <c r="BZ57" s="34">
        <f t="shared" si="22"/>
        <v>447.5685</v>
      </c>
      <c r="CA57" s="34">
        <v>0</v>
      </c>
      <c r="CB57" s="34">
        <v>0</v>
      </c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f t="shared" si="7"/>
        <v>0</v>
      </c>
      <c r="CO57" s="34">
        <v>0</v>
      </c>
      <c r="CP57" s="34">
        <v>140.022</v>
      </c>
      <c r="CQ57" s="34">
        <v>0.4377</v>
      </c>
      <c r="CR57" s="34">
        <v>10743.4262</v>
      </c>
      <c r="CS57" s="34">
        <f t="shared" si="8"/>
        <v>10883.8859</v>
      </c>
      <c r="CT57" s="35">
        <f t="shared" si="9"/>
        <v>206996.9021</v>
      </c>
    </row>
    <row r="58" spans="1:98" ht="12" customHeight="1">
      <c r="A58" s="31"/>
      <c r="B58" s="59" t="s">
        <v>175</v>
      </c>
      <c r="C58" s="60"/>
      <c r="D58" s="34">
        <v>0.1753</v>
      </c>
      <c r="E58" s="34">
        <v>692.8706</v>
      </c>
      <c r="F58" s="34">
        <v>1.3703</v>
      </c>
      <c r="G58" s="34">
        <v>93.7427</v>
      </c>
      <c r="H58" s="34">
        <v>0</v>
      </c>
      <c r="I58" s="34">
        <v>373.577</v>
      </c>
      <c r="J58" s="34">
        <v>17.846</v>
      </c>
      <c r="K58" s="34">
        <v>0</v>
      </c>
      <c r="L58" s="34">
        <v>1.2646</v>
      </c>
      <c r="M58" s="34">
        <f t="shared" si="23"/>
        <v>1180.8465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f t="shared" si="18"/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f t="shared" si="19"/>
        <v>0</v>
      </c>
      <c r="AD58" s="34">
        <v>0</v>
      </c>
      <c r="AE58" s="34">
        <v>3.3342</v>
      </c>
      <c r="AF58" s="34">
        <v>20.0473</v>
      </c>
      <c r="AG58" s="34">
        <v>308.6401</v>
      </c>
      <c r="AH58" s="34">
        <v>60.9801</v>
      </c>
      <c r="AI58" s="34">
        <v>24.8681</v>
      </c>
      <c r="AJ58" s="34">
        <v>0</v>
      </c>
      <c r="AK58" s="34">
        <v>21.7056</v>
      </c>
      <c r="AL58" s="34">
        <v>1932.8728</v>
      </c>
      <c r="AM58" s="34">
        <v>21.8665</v>
      </c>
      <c r="AN58" s="34">
        <f t="shared" si="20"/>
        <v>2394.3147000000004</v>
      </c>
      <c r="AO58" s="34">
        <v>0</v>
      </c>
      <c r="AP58" s="34">
        <v>0</v>
      </c>
      <c r="AQ58" s="34">
        <v>0</v>
      </c>
      <c r="AR58" s="34">
        <v>14.0768</v>
      </c>
      <c r="AS58" s="34">
        <v>0</v>
      </c>
      <c r="AT58" s="34">
        <v>0.5528</v>
      </c>
      <c r="AU58" s="34">
        <v>205.4235</v>
      </c>
      <c r="AV58" s="34">
        <v>0</v>
      </c>
      <c r="AW58" s="34">
        <v>29.4888</v>
      </c>
      <c r="AX58" s="34">
        <v>15.5911</v>
      </c>
      <c r="AY58" s="34">
        <v>0</v>
      </c>
      <c r="AZ58" s="34">
        <v>0</v>
      </c>
      <c r="BA58" s="34">
        <v>0</v>
      </c>
      <c r="BB58" s="34">
        <v>22341.1153</v>
      </c>
      <c r="BC58" s="34">
        <v>0</v>
      </c>
      <c r="BD58" s="34">
        <v>0</v>
      </c>
      <c r="BE58" s="34">
        <v>115.3833</v>
      </c>
      <c r="BF58" s="34">
        <v>66.346</v>
      </c>
      <c r="BG58" s="34">
        <v>9247.3654</v>
      </c>
      <c r="BH58" s="34">
        <f t="shared" si="21"/>
        <v>32035.343000000004</v>
      </c>
      <c r="BI58" s="34">
        <v>0</v>
      </c>
      <c r="BJ58" s="34">
        <v>131.5839</v>
      </c>
      <c r="BK58" s="34">
        <v>0</v>
      </c>
      <c r="BL58" s="34">
        <v>5922.6632</v>
      </c>
      <c r="BM58" s="34">
        <v>6.9692</v>
      </c>
      <c r="BN58" s="34">
        <v>3124.1058</v>
      </c>
      <c r="BO58" s="34">
        <v>105.3556</v>
      </c>
      <c r="BP58" s="34">
        <f t="shared" si="6"/>
        <v>9290.6777</v>
      </c>
      <c r="BQ58" s="34">
        <v>455.5392</v>
      </c>
      <c r="BR58" s="34">
        <v>0</v>
      </c>
      <c r="BS58" s="34">
        <v>12.0708</v>
      </c>
      <c r="BT58" s="34">
        <v>66.3918</v>
      </c>
      <c r="BU58" s="34">
        <v>937.0092</v>
      </c>
      <c r="BV58" s="34">
        <v>995.9845</v>
      </c>
      <c r="BW58" s="34">
        <v>0</v>
      </c>
      <c r="BX58" s="34">
        <v>20.2052</v>
      </c>
      <c r="BY58" s="34">
        <v>2073.2467</v>
      </c>
      <c r="BZ58" s="34">
        <f t="shared" si="22"/>
        <v>4560.4474</v>
      </c>
      <c r="CA58" s="34">
        <v>0</v>
      </c>
      <c r="CB58" s="34">
        <v>0</v>
      </c>
      <c r="CC58" s="34">
        <v>0</v>
      </c>
      <c r="CD58" s="34">
        <v>0</v>
      </c>
      <c r="CE58" s="34">
        <v>0</v>
      </c>
      <c r="CF58" s="34">
        <v>0</v>
      </c>
      <c r="CG58" s="34">
        <v>0</v>
      </c>
      <c r="CH58" s="34">
        <v>0</v>
      </c>
      <c r="CI58" s="34">
        <v>0</v>
      </c>
      <c r="CJ58" s="34">
        <v>0</v>
      </c>
      <c r="CK58" s="34">
        <v>0</v>
      </c>
      <c r="CL58" s="34">
        <v>0</v>
      </c>
      <c r="CM58" s="34">
        <v>0</v>
      </c>
      <c r="CN58" s="34">
        <f t="shared" si="7"/>
        <v>0</v>
      </c>
      <c r="CO58" s="34">
        <v>9.6386</v>
      </c>
      <c r="CP58" s="34">
        <v>3.6034</v>
      </c>
      <c r="CQ58" s="34">
        <v>0.6248</v>
      </c>
      <c r="CR58" s="34">
        <v>38.6859</v>
      </c>
      <c r="CS58" s="34">
        <f t="shared" si="8"/>
        <v>52.5527</v>
      </c>
      <c r="CT58" s="35">
        <f t="shared" si="9"/>
        <v>49514.18200000001</v>
      </c>
    </row>
    <row r="59" spans="1:98" ht="12" customHeight="1">
      <c r="A59" s="31"/>
      <c r="B59" s="59" t="s">
        <v>176</v>
      </c>
      <c r="C59" s="60"/>
      <c r="D59" s="34">
        <v>0</v>
      </c>
      <c r="E59" s="34">
        <v>1797.2913</v>
      </c>
      <c r="F59" s="34">
        <v>1.9042</v>
      </c>
      <c r="G59" s="34">
        <v>31.5976</v>
      </c>
      <c r="H59" s="34">
        <v>0</v>
      </c>
      <c r="I59" s="34">
        <v>896.4379</v>
      </c>
      <c r="J59" s="34">
        <v>4.6681</v>
      </c>
      <c r="K59" s="34">
        <v>0</v>
      </c>
      <c r="L59" s="34">
        <v>2.5529</v>
      </c>
      <c r="M59" s="34">
        <f>SUM(D59:L59)</f>
        <v>2734.452</v>
      </c>
      <c r="N59" s="34">
        <v>0</v>
      </c>
      <c r="O59" s="34">
        <v>15.2354</v>
      </c>
      <c r="P59" s="34">
        <v>0</v>
      </c>
      <c r="Q59" s="34">
        <v>0</v>
      </c>
      <c r="R59" s="34">
        <v>0</v>
      </c>
      <c r="S59" s="34">
        <f>SUM(O59:R59,N59)</f>
        <v>15.2354</v>
      </c>
      <c r="T59" s="34">
        <v>0</v>
      </c>
      <c r="U59" s="34">
        <v>0</v>
      </c>
      <c r="V59" s="34">
        <v>0</v>
      </c>
      <c r="W59" s="34">
        <v>216.2174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f>SUM(T59:Y59,Z59:AB59)</f>
        <v>216.2174</v>
      </c>
      <c r="AD59" s="34">
        <v>0.5997</v>
      </c>
      <c r="AE59" s="34">
        <v>2.5441</v>
      </c>
      <c r="AF59" s="34">
        <v>78.8912</v>
      </c>
      <c r="AG59" s="34">
        <v>88.8913</v>
      </c>
      <c r="AH59" s="34">
        <v>88.9249</v>
      </c>
      <c r="AI59" s="34">
        <v>0</v>
      </c>
      <c r="AJ59" s="34">
        <v>0</v>
      </c>
      <c r="AK59" s="34">
        <v>0</v>
      </c>
      <c r="AL59" s="34">
        <v>89.8507</v>
      </c>
      <c r="AM59" s="34">
        <v>5.5875</v>
      </c>
      <c r="AN59" s="34">
        <f>SUM(AK59:AM59,AD59:AJ59)</f>
        <v>355.2894</v>
      </c>
      <c r="AO59" s="34">
        <v>0</v>
      </c>
      <c r="AP59" s="34">
        <v>0</v>
      </c>
      <c r="AQ59" s="34">
        <v>0</v>
      </c>
      <c r="AR59" s="34">
        <v>5.2074</v>
      </c>
      <c r="AS59" s="34">
        <v>1.6552</v>
      </c>
      <c r="AT59" s="34">
        <v>3.0692</v>
      </c>
      <c r="AU59" s="34">
        <v>1.6028</v>
      </c>
      <c r="AV59" s="34">
        <v>48.0835</v>
      </c>
      <c r="AW59" s="34">
        <v>15.6907</v>
      </c>
      <c r="AX59" s="34">
        <v>7.3836</v>
      </c>
      <c r="AY59" s="34">
        <v>0.0907</v>
      </c>
      <c r="AZ59" s="34">
        <v>0</v>
      </c>
      <c r="BA59" s="34">
        <v>0</v>
      </c>
      <c r="BB59" s="34">
        <v>96.8975</v>
      </c>
      <c r="BC59" s="34">
        <v>0</v>
      </c>
      <c r="BD59" s="34">
        <v>0.0718</v>
      </c>
      <c r="BE59" s="34">
        <v>21.7968</v>
      </c>
      <c r="BF59" s="34">
        <v>111.666</v>
      </c>
      <c r="BG59" s="34">
        <v>80.9503</v>
      </c>
      <c r="BH59" s="34">
        <f>SUM(BG59,AV59:BF59,AO59:AU59)</f>
        <v>394.1655</v>
      </c>
      <c r="BI59" s="34">
        <v>0</v>
      </c>
      <c r="BJ59" s="34">
        <v>99.8182</v>
      </c>
      <c r="BK59" s="34">
        <v>1.085</v>
      </c>
      <c r="BL59" s="34">
        <v>0</v>
      </c>
      <c r="BM59" s="34">
        <v>13.2096</v>
      </c>
      <c r="BN59" s="34">
        <v>13301.7932</v>
      </c>
      <c r="BO59" s="34">
        <v>744.1803</v>
      </c>
      <c r="BP59" s="34">
        <f>SUM(BI59:BO59)</f>
        <v>14160.0863</v>
      </c>
      <c r="BQ59" s="34">
        <v>983.0322</v>
      </c>
      <c r="BR59" s="34">
        <v>0</v>
      </c>
      <c r="BS59" s="34">
        <v>46.7411</v>
      </c>
      <c r="BT59" s="34">
        <v>85.6986</v>
      </c>
      <c r="BU59" s="34">
        <v>452.0303</v>
      </c>
      <c r="BV59" s="34">
        <v>12.6681</v>
      </c>
      <c r="BW59" s="34">
        <v>6.8763</v>
      </c>
      <c r="BX59" s="34">
        <v>1.1786</v>
      </c>
      <c r="BY59" s="34">
        <v>173.6499</v>
      </c>
      <c r="BZ59" s="34">
        <f>SUM(BR59:BY59,BQ59)</f>
        <v>1761.8751</v>
      </c>
      <c r="CA59" s="34">
        <v>0</v>
      </c>
      <c r="CB59" s="34">
        <v>0</v>
      </c>
      <c r="CC59" s="34">
        <v>0</v>
      </c>
      <c r="CD59" s="34">
        <v>0</v>
      </c>
      <c r="CE59" s="34">
        <v>0</v>
      </c>
      <c r="CF59" s="34">
        <v>0</v>
      </c>
      <c r="CG59" s="34">
        <v>0</v>
      </c>
      <c r="CH59" s="34">
        <v>0</v>
      </c>
      <c r="CI59" s="34">
        <v>0</v>
      </c>
      <c r="CJ59" s="34">
        <v>0</v>
      </c>
      <c r="CK59" s="34">
        <v>0</v>
      </c>
      <c r="CL59" s="34">
        <v>0</v>
      </c>
      <c r="CM59" s="34">
        <v>0</v>
      </c>
      <c r="CN59" s="34">
        <f aca="true" t="shared" si="38" ref="CN59:CN66">SUM(CA59:CM59)</f>
        <v>0</v>
      </c>
      <c r="CO59" s="34">
        <v>0.9931</v>
      </c>
      <c r="CP59" s="34">
        <v>0</v>
      </c>
      <c r="CQ59" s="34">
        <v>27.5268</v>
      </c>
      <c r="CR59" s="34">
        <v>16.3047</v>
      </c>
      <c r="CS59" s="34">
        <f aca="true" t="shared" si="39" ref="CS59:CS66">SUM(CO59:CR59)</f>
        <v>44.824600000000004</v>
      </c>
      <c r="CT59" s="35">
        <f aca="true" t="shared" si="40" ref="CT59:CT66">SUM(CS59,CN59,BZ59,BP59,BH59,AN59,AC59,S59,M59)</f>
        <v>19682.145700000005</v>
      </c>
    </row>
    <row r="60" spans="1:98" ht="12" customHeight="1">
      <c r="A60" s="31"/>
      <c r="B60" s="59" t="s">
        <v>177</v>
      </c>
      <c r="C60" s="60"/>
      <c r="D60" s="34">
        <v>0</v>
      </c>
      <c r="E60" s="34">
        <v>0</v>
      </c>
      <c r="F60" s="34">
        <v>0</v>
      </c>
      <c r="G60" s="34">
        <v>0.1244</v>
      </c>
      <c r="H60" s="34">
        <v>0</v>
      </c>
      <c r="I60" s="34">
        <v>16.9474</v>
      </c>
      <c r="J60" s="34">
        <v>3.3241</v>
      </c>
      <c r="K60" s="34">
        <v>0</v>
      </c>
      <c r="L60" s="34">
        <v>6.464</v>
      </c>
      <c r="M60" s="34">
        <f t="shared" si="23"/>
        <v>26.859900000000003</v>
      </c>
      <c r="N60" s="34">
        <v>0</v>
      </c>
      <c r="O60" s="34">
        <v>0</v>
      </c>
      <c r="P60" s="34">
        <v>0</v>
      </c>
      <c r="Q60" s="34">
        <v>0</v>
      </c>
      <c r="R60" s="34">
        <v>36.6345</v>
      </c>
      <c r="S60" s="34">
        <f t="shared" si="18"/>
        <v>36.6345</v>
      </c>
      <c r="T60" s="34">
        <v>0</v>
      </c>
      <c r="U60" s="34">
        <v>0</v>
      </c>
      <c r="V60" s="34">
        <v>0</v>
      </c>
      <c r="W60" s="34">
        <v>1455.7748</v>
      </c>
      <c r="X60" s="34">
        <v>0</v>
      </c>
      <c r="Y60" s="34">
        <v>0</v>
      </c>
      <c r="Z60" s="34">
        <v>0</v>
      </c>
      <c r="AA60" s="34">
        <v>0</v>
      </c>
      <c r="AB60" s="34">
        <v>11.9023</v>
      </c>
      <c r="AC60" s="34">
        <f t="shared" si="19"/>
        <v>1467.6770999999999</v>
      </c>
      <c r="AD60" s="34">
        <v>0</v>
      </c>
      <c r="AE60" s="34">
        <v>0.7019</v>
      </c>
      <c r="AF60" s="34">
        <v>22.9382</v>
      </c>
      <c r="AG60" s="34">
        <v>198.1297</v>
      </c>
      <c r="AH60" s="34">
        <v>67.1201</v>
      </c>
      <c r="AI60" s="34">
        <v>0</v>
      </c>
      <c r="AJ60" s="34">
        <v>82.3911</v>
      </c>
      <c r="AK60" s="34">
        <v>151.778</v>
      </c>
      <c r="AL60" s="34">
        <v>235.1963</v>
      </c>
      <c r="AM60" s="34">
        <v>4.3238</v>
      </c>
      <c r="AN60" s="34">
        <f t="shared" si="20"/>
        <v>762.5790999999999</v>
      </c>
      <c r="AO60" s="34">
        <v>0</v>
      </c>
      <c r="AP60" s="34">
        <v>0</v>
      </c>
      <c r="AQ60" s="34">
        <v>0</v>
      </c>
      <c r="AR60" s="34">
        <v>2.4536</v>
      </c>
      <c r="AS60" s="34">
        <v>1.7187</v>
      </c>
      <c r="AT60" s="34">
        <v>481.0369</v>
      </c>
      <c r="AU60" s="34">
        <v>1.6028</v>
      </c>
      <c r="AV60" s="34">
        <v>0.1722</v>
      </c>
      <c r="AW60" s="34">
        <v>1.7187</v>
      </c>
      <c r="AX60" s="34">
        <v>0</v>
      </c>
      <c r="AY60" s="34">
        <v>0.17</v>
      </c>
      <c r="AZ60" s="34">
        <v>0</v>
      </c>
      <c r="BA60" s="34">
        <v>0</v>
      </c>
      <c r="BB60" s="34">
        <v>463.7476</v>
      </c>
      <c r="BC60" s="34">
        <v>37.4933</v>
      </c>
      <c r="BD60" s="34">
        <v>0</v>
      </c>
      <c r="BE60" s="34">
        <v>7.3848</v>
      </c>
      <c r="BF60" s="34">
        <v>0</v>
      </c>
      <c r="BG60" s="34">
        <v>9.4994</v>
      </c>
      <c r="BH60" s="34">
        <f t="shared" si="21"/>
        <v>1006.9980000000002</v>
      </c>
      <c r="BI60" s="34">
        <v>0</v>
      </c>
      <c r="BJ60" s="34">
        <v>53.0644</v>
      </c>
      <c r="BK60" s="34">
        <v>5.0236</v>
      </c>
      <c r="BL60" s="34">
        <v>0</v>
      </c>
      <c r="BM60" s="34">
        <v>0</v>
      </c>
      <c r="BN60" s="34">
        <v>0.4012</v>
      </c>
      <c r="BO60" s="34">
        <v>0</v>
      </c>
      <c r="BP60" s="34">
        <f t="shared" si="6"/>
        <v>58.489200000000004</v>
      </c>
      <c r="BQ60" s="34">
        <v>59.9067</v>
      </c>
      <c r="BR60" s="34">
        <v>0</v>
      </c>
      <c r="BS60" s="34">
        <v>0.1565</v>
      </c>
      <c r="BT60" s="34">
        <v>3.7014</v>
      </c>
      <c r="BU60" s="34">
        <v>4.4858</v>
      </c>
      <c r="BV60" s="34">
        <v>0.0031</v>
      </c>
      <c r="BW60" s="34">
        <v>0</v>
      </c>
      <c r="BX60" s="34">
        <v>0.0564</v>
      </c>
      <c r="BY60" s="34">
        <v>73.6383</v>
      </c>
      <c r="BZ60" s="34">
        <f t="shared" si="22"/>
        <v>141.94819999999999</v>
      </c>
      <c r="CA60" s="34">
        <v>0</v>
      </c>
      <c r="CB60" s="34">
        <v>0</v>
      </c>
      <c r="CC60" s="34">
        <v>0</v>
      </c>
      <c r="CD60" s="34">
        <v>0</v>
      </c>
      <c r="CE60" s="34">
        <v>0</v>
      </c>
      <c r="CF60" s="34">
        <v>0</v>
      </c>
      <c r="CG60" s="34">
        <v>0</v>
      </c>
      <c r="CH60" s="34">
        <v>0</v>
      </c>
      <c r="CI60" s="34">
        <v>0</v>
      </c>
      <c r="CJ60" s="34">
        <v>0</v>
      </c>
      <c r="CK60" s="34">
        <v>0</v>
      </c>
      <c r="CL60" s="34">
        <v>0</v>
      </c>
      <c r="CM60" s="34">
        <v>0.03</v>
      </c>
      <c r="CN60" s="34">
        <f t="shared" si="38"/>
        <v>0.03</v>
      </c>
      <c r="CO60" s="34">
        <v>78.6936</v>
      </c>
      <c r="CP60" s="34">
        <v>3.6719</v>
      </c>
      <c r="CQ60" s="34">
        <v>10.0665</v>
      </c>
      <c r="CR60" s="34">
        <v>1.59</v>
      </c>
      <c r="CS60" s="34">
        <f t="shared" si="39"/>
        <v>94.022</v>
      </c>
      <c r="CT60" s="35">
        <f t="shared" si="40"/>
        <v>3595.238</v>
      </c>
    </row>
    <row r="61" spans="1:98" ht="12" customHeight="1">
      <c r="A61" s="31"/>
      <c r="B61" s="59" t="s">
        <v>178</v>
      </c>
      <c r="C61" s="60"/>
      <c r="D61" s="34">
        <v>43.857</v>
      </c>
      <c r="E61" s="34">
        <v>290.4022</v>
      </c>
      <c r="F61" s="34">
        <v>862.0221</v>
      </c>
      <c r="G61" s="34">
        <v>3704.1942</v>
      </c>
      <c r="H61" s="34">
        <v>0</v>
      </c>
      <c r="I61" s="34">
        <v>3978.4004</v>
      </c>
      <c r="J61" s="34">
        <v>840.95</v>
      </c>
      <c r="K61" s="34">
        <v>0</v>
      </c>
      <c r="L61" s="34">
        <v>15066.7808</v>
      </c>
      <c r="M61" s="34">
        <f t="shared" si="23"/>
        <v>24786.606700000004</v>
      </c>
      <c r="N61" s="34">
        <v>4609.8356</v>
      </c>
      <c r="O61" s="34">
        <v>108.0201</v>
      </c>
      <c r="P61" s="34">
        <v>537.906</v>
      </c>
      <c r="Q61" s="34">
        <v>0</v>
      </c>
      <c r="R61" s="34">
        <v>181.0581</v>
      </c>
      <c r="S61" s="34">
        <f t="shared" si="18"/>
        <v>5436.8198</v>
      </c>
      <c r="T61" s="34">
        <v>0</v>
      </c>
      <c r="U61" s="34">
        <v>0</v>
      </c>
      <c r="V61" s="34">
        <v>0</v>
      </c>
      <c r="W61" s="34">
        <v>0</v>
      </c>
      <c r="X61" s="34">
        <v>186.2272</v>
      </c>
      <c r="Y61" s="34">
        <v>0</v>
      </c>
      <c r="Z61" s="34">
        <v>0</v>
      </c>
      <c r="AA61" s="34">
        <v>0</v>
      </c>
      <c r="AB61" s="34">
        <v>100.2952</v>
      </c>
      <c r="AC61" s="34">
        <f t="shared" si="19"/>
        <v>286.5224</v>
      </c>
      <c r="AD61" s="34">
        <v>1.0284</v>
      </c>
      <c r="AE61" s="34">
        <v>15.5228</v>
      </c>
      <c r="AF61" s="34">
        <v>42.5418</v>
      </c>
      <c r="AG61" s="34">
        <v>137.5296</v>
      </c>
      <c r="AH61" s="34">
        <v>15.8996</v>
      </c>
      <c r="AI61" s="34">
        <v>0</v>
      </c>
      <c r="AJ61" s="34">
        <v>0.3784</v>
      </c>
      <c r="AK61" s="34">
        <v>0</v>
      </c>
      <c r="AL61" s="34">
        <v>65.8253</v>
      </c>
      <c r="AM61" s="34">
        <v>4.7493</v>
      </c>
      <c r="AN61" s="34">
        <f t="shared" si="20"/>
        <v>283.47520000000003</v>
      </c>
      <c r="AO61" s="34">
        <v>0</v>
      </c>
      <c r="AP61" s="34">
        <v>0</v>
      </c>
      <c r="AQ61" s="34">
        <v>0</v>
      </c>
      <c r="AR61" s="34">
        <v>4.663</v>
      </c>
      <c r="AS61" s="34">
        <v>0</v>
      </c>
      <c r="AT61" s="34">
        <v>9599.4564</v>
      </c>
      <c r="AU61" s="34">
        <v>200.7883</v>
      </c>
      <c r="AV61" s="34">
        <v>2.7127</v>
      </c>
      <c r="AW61" s="34">
        <v>550.5559</v>
      </c>
      <c r="AX61" s="34">
        <v>0.9268</v>
      </c>
      <c r="AY61" s="34">
        <v>4.5751</v>
      </c>
      <c r="AZ61" s="34">
        <v>12</v>
      </c>
      <c r="BA61" s="34">
        <v>0</v>
      </c>
      <c r="BB61" s="34">
        <v>182.0499</v>
      </c>
      <c r="BC61" s="34">
        <v>38058.2224</v>
      </c>
      <c r="BD61" s="34">
        <v>2.5563</v>
      </c>
      <c r="BE61" s="34">
        <v>1851.4215</v>
      </c>
      <c r="BF61" s="34">
        <v>276.5856</v>
      </c>
      <c r="BG61" s="34">
        <v>2003.6136</v>
      </c>
      <c r="BH61" s="34">
        <f t="shared" si="21"/>
        <v>52750.12749999999</v>
      </c>
      <c r="BI61" s="34">
        <v>0</v>
      </c>
      <c r="BJ61" s="34">
        <v>476.7239</v>
      </c>
      <c r="BK61" s="34">
        <v>10.2235</v>
      </c>
      <c r="BL61" s="34">
        <v>45.9</v>
      </c>
      <c r="BM61" s="34">
        <v>0</v>
      </c>
      <c r="BN61" s="34">
        <v>5503.1983</v>
      </c>
      <c r="BO61" s="34">
        <v>1422.5737</v>
      </c>
      <c r="BP61" s="34">
        <f t="shared" si="6"/>
        <v>7458.6194</v>
      </c>
      <c r="BQ61" s="34">
        <v>1357.364</v>
      </c>
      <c r="BR61" s="34">
        <v>0</v>
      </c>
      <c r="BS61" s="34">
        <v>2.2737</v>
      </c>
      <c r="BT61" s="34">
        <v>143.0226</v>
      </c>
      <c r="BU61" s="34">
        <v>278.2727</v>
      </c>
      <c r="BV61" s="34">
        <v>10.061</v>
      </c>
      <c r="BW61" s="34">
        <v>909.8423</v>
      </c>
      <c r="BX61" s="34">
        <v>166.6044</v>
      </c>
      <c r="BY61" s="34">
        <v>5517.7892</v>
      </c>
      <c r="BZ61" s="34">
        <f t="shared" si="22"/>
        <v>8385.2299</v>
      </c>
      <c r="CA61" s="34">
        <v>0</v>
      </c>
      <c r="CB61" s="34">
        <v>0</v>
      </c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81</v>
      </c>
      <c r="CL61" s="34">
        <v>0</v>
      </c>
      <c r="CM61" s="34">
        <v>51.7902</v>
      </c>
      <c r="CN61" s="34">
        <f t="shared" si="38"/>
        <v>132.7902</v>
      </c>
      <c r="CO61" s="34">
        <v>40164.2814</v>
      </c>
      <c r="CP61" s="34">
        <v>0</v>
      </c>
      <c r="CQ61" s="34">
        <v>757.6605</v>
      </c>
      <c r="CR61" s="34">
        <v>17.1646</v>
      </c>
      <c r="CS61" s="34">
        <f t="shared" si="39"/>
        <v>40939.106499999994</v>
      </c>
      <c r="CT61" s="35">
        <f t="shared" si="40"/>
        <v>140459.2976</v>
      </c>
    </row>
    <row r="62" spans="1:98" ht="12" customHeight="1">
      <c r="A62" s="31"/>
      <c r="B62" s="59" t="s">
        <v>179</v>
      </c>
      <c r="C62" s="60"/>
      <c r="D62" s="34">
        <v>0</v>
      </c>
      <c r="E62" s="34">
        <v>237.705</v>
      </c>
      <c r="F62" s="34">
        <v>0</v>
      </c>
      <c r="G62" s="34">
        <v>44.3575</v>
      </c>
      <c r="H62" s="34">
        <v>0</v>
      </c>
      <c r="I62" s="34">
        <v>159.0136</v>
      </c>
      <c r="J62" s="34">
        <v>146.0551</v>
      </c>
      <c r="K62" s="34">
        <v>0</v>
      </c>
      <c r="L62" s="34">
        <v>718.1389</v>
      </c>
      <c r="M62" s="34">
        <f t="shared" si="23"/>
        <v>1305.2701000000002</v>
      </c>
      <c r="N62" s="34">
        <v>0</v>
      </c>
      <c r="O62" s="34">
        <v>0</v>
      </c>
      <c r="P62" s="34">
        <v>0</v>
      </c>
      <c r="Q62" s="34">
        <v>0</v>
      </c>
      <c r="R62" s="34">
        <v>64.4291</v>
      </c>
      <c r="S62" s="34">
        <f t="shared" si="18"/>
        <v>64.4291</v>
      </c>
      <c r="T62" s="34">
        <v>0</v>
      </c>
      <c r="U62" s="34">
        <v>0</v>
      </c>
      <c r="V62" s="34">
        <v>0</v>
      </c>
      <c r="W62" s="34">
        <v>1831.3495</v>
      </c>
      <c r="X62" s="34">
        <v>0</v>
      </c>
      <c r="Y62" s="34">
        <v>0</v>
      </c>
      <c r="Z62" s="34">
        <v>0</v>
      </c>
      <c r="AA62" s="34">
        <v>0</v>
      </c>
      <c r="AB62" s="34">
        <v>393.8213</v>
      </c>
      <c r="AC62" s="34">
        <f t="shared" si="19"/>
        <v>2225.1708</v>
      </c>
      <c r="AD62" s="34">
        <v>0</v>
      </c>
      <c r="AE62" s="34">
        <v>2.7796</v>
      </c>
      <c r="AF62" s="34">
        <v>3.3844</v>
      </c>
      <c r="AG62" s="34">
        <v>388.9729</v>
      </c>
      <c r="AH62" s="34">
        <v>1100.7829</v>
      </c>
      <c r="AI62" s="34">
        <v>0</v>
      </c>
      <c r="AJ62" s="34">
        <v>2.5519</v>
      </c>
      <c r="AK62" s="34">
        <v>3.3577</v>
      </c>
      <c r="AL62" s="34">
        <v>143.7545</v>
      </c>
      <c r="AM62" s="34">
        <v>214.5224</v>
      </c>
      <c r="AN62" s="34">
        <f t="shared" si="20"/>
        <v>1860.1063</v>
      </c>
      <c r="AO62" s="34">
        <v>0</v>
      </c>
      <c r="AP62" s="34">
        <v>0</v>
      </c>
      <c r="AQ62" s="34">
        <v>0</v>
      </c>
      <c r="AR62" s="34">
        <v>0</v>
      </c>
      <c r="AS62" s="34">
        <v>8.2137</v>
      </c>
      <c r="AT62" s="34">
        <v>0.1089</v>
      </c>
      <c r="AU62" s="34">
        <v>541.9353</v>
      </c>
      <c r="AV62" s="34">
        <v>0</v>
      </c>
      <c r="AW62" s="34">
        <v>416.6637</v>
      </c>
      <c r="AX62" s="34">
        <v>4.9875</v>
      </c>
      <c r="AY62" s="34">
        <v>56.263</v>
      </c>
      <c r="AZ62" s="34">
        <v>0</v>
      </c>
      <c r="BA62" s="34">
        <v>0</v>
      </c>
      <c r="BB62" s="34">
        <v>901.7375</v>
      </c>
      <c r="BC62" s="34">
        <v>39.4409</v>
      </c>
      <c r="BD62" s="34">
        <v>0.3699</v>
      </c>
      <c r="BE62" s="34">
        <v>244.7064</v>
      </c>
      <c r="BF62" s="34">
        <v>168.7068</v>
      </c>
      <c r="BG62" s="34">
        <v>4020.4626</v>
      </c>
      <c r="BH62" s="34">
        <f t="shared" si="21"/>
        <v>6403.5962</v>
      </c>
      <c r="BI62" s="34">
        <v>0</v>
      </c>
      <c r="BJ62" s="34">
        <v>56.7406</v>
      </c>
      <c r="BK62" s="34">
        <v>0.8324</v>
      </c>
      <c r="BL62" s="34">
        <v>19.8695</v>
      </c>
      <c r="BM62" s="34">
        <v>47.327</v>
      </c>
      <c r="BN62" s="34">
        <v>932.4136</v>
      </c>
      <c r="BO62" s="34">
        <v>582.6832</v>
      </c>
      <c r="BP62" s="34">
        <f t="shared" si="6"/>
        <v>1639.8663000000001</v>
      </c>
      <c r="BQ62" s="34">
        <v>871.6741</v>
      </c>
      <c r="BR62" s="34">
        <v>20.6404</v>
      </c>
      <c r="BS62" s="34">
        <v>49.7303</v>
      </c>
      <c r="BT62" s="34">
        <v>671.4686</v>
      </c>
      <c r="BU62" s="34">
        <v>196.7162</v>
      </c>
      <c r="BV62" s="34">
        <v>34.0943</v>
      </c>
      <c r="BW62" s="34">
        <v>44.2434</v>
      </c>
      <c r="BX62" s="34">
        <v>7.8538</v>
      </c>
      <c r="BY62" s="34">
        <v>2589.0478</v>
      </c>
      <c r="BZ62" s="34">
        <f t="shared" si="22"/>
        <v>4485.4689</v>
      </c>
      <c r="CA62" s="34">
        <v>0</v>
      </c>
      <c r="CB62" s="34">
        <v>0</v>
      </c>
      <c r="CC62" s="34">
        <v>213.2762</v>
      </c>
      <c r="CD62" s="34">
        <v>0</v>
      </c>
      <c r="CE62" s="34">
        <v>0</v>
      </c>
      <c r="CF62" s="34">
        <v>0</v>
      </c>
      <c r="CG62" s="34">
        <v>0</v>
      </c>
      <c r="CH62" s="34">
        <v>0</v>
      </c>
      <c r="CI62" s="34">
        <v>0</v>
      </c>
      <c r="CJ62" s="34">
        <v>15.252</v>
      </c>
      <c r="CK62" s="34">
        <v>0</v>
      </c>
      <c r="CL62" s="34">
        <v>0</v>
      </c>
      <c r="CM62" s="34">
        <v>45.6314</v>
      </c>
      <c r="CN62" s="34">
        <f t="shared" si="38"/>
        <v>274.1596</v>
      </c>
      <c r="CO62" s="34">
        <v>0.2993</v>
      </c>
      <c r="CP62" s="34">
        <v>1.9652</v>
      </c>
      <c r="CQ62" s="34">
        <v>23.7449</v>
      </c>
      <c r="CR62" s="34">
        <v>39.5218</v>
      </c>
      <c r="CS62" s="34">
        <f t="shared" si="39"/>
        <v>65.5312</v>
      </c>
      <c r="CT62" s="35">
        <f t="shared" si="40"/>
        <v>18323.5985</v>
      </c>
    </row>
    <row r="63" spans="1:98" ht="12" customHeight="1">
      <c r="A63" s="31"/>
      <c r="B63" s="59" t="s">
        <v>180</v>
      </c>
      <c r="C63" s="60"/>
      <c r="D63" s="34">
        <v>0</v>
      </c>
      <c r="E63" s="34">
        <v>0</v>
      </c>
      <c r="F63" s="34">
        <v>48.3309</v>
      </c>
      <c r="G63" s="34">
        <v>1.1248</v>
      </c>
      <c r="H63" s="34">
        <v>0</v>
      </c>
      <c r="I63" s="34">
        <v>488.1869</v>
      </c>
      <c r="J63" s="34">
        <v>1.6635</v>
      </c>
      <c r="K63" s="34">
        <v>0</v>
      </c>
      <c r="L63" s="34">
        <v>621.2235</v>
      </c>
      <c r="M63" s="34">
        <f t="shared" si="23"/>
        <v>1160.5295999999998</v>
      </c>
      <c r="N63" s="34">
        <v>0</v>
      </c>
      <c r="O63" s="34">
        <v>0.6894</v>
      </c>
      <c r="P63" s="34">
        <v>25.0302</v>
      </c>
      <c r="Q63" s="34">
        <v>0</v>
      </c>
      <c r="R63" s="34">
        <v>0</v>
      </c>
      <c r="S63" s="34">
        <f>SUM(O63:R63,N63)</f>
        <v>25.7196</v>
      </c>
      <c r="T63" s="34">
        <v>0</v>
      </c>
      <c r="U63" s="34">
        <v>0</v>
      </c>
      <c r="V63" s="34">
        <v>0</v>
      </c>
      <c r="W63" s="34">
        <v>36675.152</v>
      </c>
      <c r="X63" s="34">
        <v>159.8814</v>
      </c>
      <c r="Y63" s="34">
        <v>0</v>
      </c>
      <c r="Z63" s="34">
        <v>0</v>
      </c>
      <c r="AA63" s="34">
        <v>0</v>
      </c>
      <c r="AB63" s="34">
        <v>591.9694</v>
      </c>
      <c r="AC63" s="34">
        <f>SUM(T63:Y63,Z63:AB63)</f>
        <v>37427.0028</v>
      </c>
      <c r="AD63" s="34">
        <v>280.103</v>
      </c>
      <c r="AE63" s="34">
        <v>48.8092</v>
      </c>
      <c r="AF63" s="34">
        <v>707.0006</v>
      </c>
      <c r="AG63" s="34">
        <v>1273.1516</v>
      </c>
      <c r="AH63" s="34">
        <v>6999.2027</v>
      </c>
      <c r="AI63" s="34">
        <v>1555.7032</v>
      </c>
      <c r="AJ63" s="34">
        <v>2315.8961</v>
      </c>
      <c r="AK63" s="34">
        <v>174.5652</v>
      </c>
      <c r="AL63" s="34">
        <v>184.1171</v>
      </c>
      <c r="AM63" s="34">
        <v>610.6643</v>
      </c>
      <c r="AN63" s="34">
        <f>SUM(AK63:AM63,AD63:AJ63)</f>
        <v>14149.213</v>
      </c>
      <c r="AO63" s="34">
        <v>0</v>
      </c>
      <c r="AP63" s="34">
        <v>0</v>
      </c>
      <c r="AQ63" s="34">
        <v>6.4313</v>
      </c>
      <c r="AR63" s="34">
        <v>4.3146</v>
      </c>
      <c r="AS63" s="34">
        <v>1.8252</v>
      </c>
      <c r="AT63" s="34">
        <v>1307.8365</v>
      </c>
      <c r="AU63" s="34">
        <v>508.7009</v>
      </c>
      <c r="AV63" s="34">
        <v>1.3214</v>
      </c>
      <c r="AW63" s="34">
        <v>126.4395</v>
      </c>
      <c r="AX63" s="34">
        <v>0.1</v>
      </c>
      <c r="AY63" s="34">
        <v>101.1168</v>
      </c>
      <c r="AZ63" s="34">
        <v>41.301</v>
      </c>
      <c r="BA63" s="34">
        <v>0</v>
      </c>
      <c r="BB63" s="34">
        <v>2211.7293</v>
      </c>
      <c r="BC63" s="34">
        <v>10.3633</v>
      </c>
      <c r="BD63" s="34">
        <v>2589.8577</v>
      </c>
      <c r="BE63" s="34">
        <v>686.98</v>
      </c>
      <c r="BF63" s="34">
        <v>1.9976</v>
      </c>
      <c r="BG63" s="34">
        <v>936.2132</v>
      </c>
      <c r="BH63" s="34">
        <f>SUM(BG63,AV63:BF63,AO63:AU63)</f>
        <v>8536.528299999998</v>
      </c>
      <c r="BI63" s="34">
        <v>0</v>
      </c>
      <c r="BJ63" s="34">
        <v>12040.3014</v>
      </c>
      <c r="BK63" s="34">
        <v>70.0136</v>
      </c>
      <c r="BL63" s="34">
        <v>24.2193</v>
      </c>
      <c r="BM63" s="34">
        <v>0.4513</v>
      </c>
      <c r="BN63" s="34">
        <v>180.9398</v>
      </c>
      <c r="BO63" s="34">
        <v>1286.4207</v>
      </c>
      <c r="BP63" s="34">
        <f t="shared" si="6"/>
        <v>13602.346100000002</v>
      </c>
      <c r="BQ63" s="34">
        <v>3156.5345</v>
      </c>
      <c r="BR63" s="34">
        <v>0</v>
      </c>
      <c r="BS63" s="34">
        <v>32.9478</v>
      </c>
      <c r="BT63" s="34">
        <v>226.5655</v>
      </c>
      <c r="BU63" s="34">
        <v>793.3395</v>
      </c>
      <c r="BV63" s="34">
        <v>169.5722</v>
      </c>
      <c r="BW63" s="34">
        <v>27.3164</v>
      </c>
      <c r="BX63" s="34">
        <v>1653.2446</v>
      </c>
      <c r="BY63" s="34">
        <v>493.6503</v>
      </c>
      <c r="BZ63" s="34">
        <f>SUM(BR63:BY63,BQ63)</f>
        <v>6553.1708</v>
      </c>
      <c r="CA63" s="34">
        <v>316.5552</v>
      </c>
      <c r="CB63" s="34">
        <v>1988.7233</v>
      </c>
      <c r="CC63" s="34">
        <v>21962.3985</v>
      </c>
      <c r="CD63" s="34">
        <v>151.8069</v>
      </c>
      <c r="CE63" s="34">
        <v>1046.9678</v>
      </c>
      <c r="CF63" s="34">
        <v>10234.9123</v>
      </c>
      <c r="CG63" s="34">
        <v>1408.7932</v>
      </c>
      <c r="CH63" s="34">
        <v>21443.0543</v>
      </c>
      <c r="CI63" s="34">
        <v>672.664</v>
      </c>
      <c r="CJ63" s="34">
        <v>8085.2642</v>
      </c>
      <c r="CK63" s="34">
        <v>3465.8104</v>
      </c>
      <c r="CL63" s="34">
        <v>10484.4507</v>
      </c>
      <c r="CM63" s="34">
        <v>23779.1497</v>
      </c>
      <c r="CN63" s="34">
        <f t="shared" si="38"/>
        <v>105040.55050000001</v>
      </c>
      <c r="CO63" s="34">
        <v>0</v>
      </c>
      <c r="CP63" s="34">
        <v>15.699</v>
      </c>
      <c r="CQ63" s="34">
        <v>376.4876</v>
      </c>
      <c r="CR63" s="34">
        <v>624.6155</v>
      </c>
      <c r="CS63" s="34">
        <f t="shared" si="39"/>
        <v>1016.8021</v>
      </c>
      <c r="CT63" s="35">
        <f t="shared" si="40"/>
        <v>187511.8628</v>
      </c>
    </row>
    <row r="64" spans="1:98" ht="12" customHeight="1">
      <c r="A64" s="31"/>
      <c r="B64" s="59" t="s">
        <v>181</v>
      </c>
      <c r="C64" s="60"/>
      <c r="D64" s="34">
        <v>2.6347</v>
      </c>
      <c r="E64" s="34">
        <v>0</v>
      </c>
      <c r="F64" s="34">
        <v>0</v>
      </c>
      <c r="G64" s="34">
        <v>8.0951</v>
      </c>
      <c r="H64" s="34">
        <v>0</v>
      </c>
      <c r="I64" s="34">
        <v>2.4136</v>
      </c>
      <c r="J64" s="34">
        <v>10.7653</v>
      </c>
      <c r="K64" s="34">
        <v>0</v>
      </c>
      <c r="L64" s="34">
        <v>30.6736</v>
      </c>
      <c r="M64" s="34">
        <f t="shared" si="23"/>
        <v>54.582300000000004</v>
      </c>
      <c r="N64" s="34">
        <v>0</v>
      </c>
      <c r="O64" s="34">
        <v>1029.5743</v>
      </c>
      <c r="P64" s="34">
        <v>0</v>
      </c>
      <c r="Q64" s="34">
        <v>0</v>
      </c>
      <c r="R64" s="34">
        <v>0</v>
      </c>
      <c r="S64" s="34">
        <f>SUM(O64:R64,N64)</f>
        <v>1029.5743</v>
      </c>
      <c r="T64" s="34">
        <v>0</v>
      </c>
      <c r="U64" s="34">
        <v>0</v>
      </c>
      <c r="V64" s="34">
        <v>0</v>
      </c>
      <c r="W64" s="34">
        <v>7817.3849</v>
      </c>
      <c r="X64" s="34">
        <v>0</v>
      </c>
      <c r="Y64" s="34">
        <v>0</v>
      </c>
      <c r="Z64" s="34">
        <v>0</v>
      </c>
      <c r="AA64" s="34">
        <v>0</v>
      </c>
      <c r="AB64" s="34">
        <v>0.0224</v>
      </c>
      <c r="AC64" s="34">
        <f>SUM(T64:Y64,Z64:AB64)</f>
        <v>7817.4073</v>
      </c>
      <c r="AD64" s="34">
        <v>132.5355</v>
      </c>
      <c r="AE64" s="34">
        <v>250.6774</v>
      </c>
      <c r="AF64" s="34">
        <v>156.4084</v>
      </c>
      <c r="AG64" s="34">
        <v>1680.1851</v>
      </c>
      <c r="AH64" s="34">
        <v>595.8934</v>
      </c>
      <c r="AI64" s="34">
        <v>0</v>
      </c>
      <c r="AJ64" s="34">
        <v>34.5703</v>
      </c>
      <c r="AK64" s="34">
        <v>73.0352</v>
      </c>
      <c r="AL64" s="34">
        <v>211.7811</v>
      </c>
      <c r="AM64" s="34">
        <v>30.3642</v>
      </c>
      <c r="AN64" s="34">
        <f>SUM(AK64:AM64,AD64:AJ64)</f>
        <v>3165.4505999999997</v>
      </c>
      <c r="AO64" s="34">
        <v>15.4597</v>
      </c>
      <c r="AP64" s="34">
        <v>0</v>
      </c>
      <c r="AQ64" s="34">
        <v>3.5859</v>
      </c>
      <c r="AR64" s="34">
        <v>0</v>
      </c>
      <c r="AS64" s="34">
        <v>4.9058</v>
      </c>
      <c r="AT64" s="34">
        <v>373.1133</v>
      </c>
      <c r="AU64" s="34">
        <v>231.4638</v>
      </c>
      <c r="AV64" s="34">
        <v>0</v>
      </c>
      <c r="AW64" s="34">
        <v>1824.8487</v>
      </c>
      <c r="AX64" s="34">
        <v>359.4599</v>
      </c>
      <c r="AY64" s="34">
        <v>5.7441</v>
      </c>
      <c r="AZ64" s="34">
        <v>0</v>
      </c>
      <c r="BA64" s="34">
        <v>0</v>
      </c>
      <c r="BB64" s="34">
        <v>2334.075</v>
      </c>
      <c r="BC64" s="34">
        <v>0.1693</v>
      </c>
      <c r="BD64" s="34">
        <v>0.026</v>
      </c>
      <c r="BE64" s="34">
        <v>42.7706</v>
      </c>
      <c r="BF64" s="34">
        <v>0</v>
      </c>
      <c r="BG64" s="34">
        <v>401.0463</v>
      </c>
      <c r="BH64" s="34">
        <f>SUM(BG64,AV64:BF64,AO64:AU64)</f>
        <v>5596.668399999999</v>
      </c>
      <c r="BI64" s="34">
        <v>0</v>
      </c>
      <c r="BJ64" s="34">
        <v>571.5483</v>
      </c>
      <c r="BK64" s="34">
        <v>0.0525</v>
      </c>
      <c r="BL64" s="34">
        <v>2.0258</v>
      </c>
      <c r="BM64" s="34">
        <v>0</v>
      </c>
      <c r="BN64" s="34">
        <v>8173.7901</v>
      </c>
      <c r="BO64" s="34">
        <v>56.9473</v>
      </c>
      <c r="BP64" s="34">
        <f t="shared" si="6"/>
        <v>8804.364</v>
      </c>
      <c r="BQ64" s="34">
        <v>3159.0068</v>
      </c>
      <c r="BR64" s="34">
        <v>0</v>
      </c>
      <c r="BS64" s="34">
        <v>22.8374</v>
      </c>
      <c r="BT64" s="34">
        <v>74.8211</v>
      </c>
      <c r="BU64" s="34">
        <v>836.6892</v>
      </c>
      <c r="BV64" s="34">
        <v>1.1181</v>
      </c>
      <c r="BW64" s="34">
        <v>35.5592</v>
      </c>
      <c r="BX64" s="34">
        <v>0.9631</v>
      </c>
      <c r="BY64" s="34">
        <v>209.7812</v>
      </c>
      <c r="BZ64" s="34">
        <f>SUM(BR64:BY64,BQ64)</f>
        <v>4340.7761</v>
      </c>
      <c r="CA64" s="34">
        <v>0</v>
      </c>
      <c r="CB64" s="34">
        <v>0</v>
      </c>
      <c r="CC64" s="34">
        <v>0</v>
      </c>
      <c r="CD64" s="34">
        <v>0</v>
      </c>
      <c r="CE64" s="34">
        <v>0</v>
      </c>
      <c r="CF64" s="34">
        <v>0</v>
      </c>
      <c r="CG64" s="34">
        <v>0</v>
      </c>
      <c r="CH64" s="34">
        <v>0</v>
      </c>
      <c r="CI64" s="34">
        <v>831.7636</v>
      </c>
      <c r="CJ64" s="34">
        <v>0</v>
      </c>
      <c r="CK64" s="34">
        <v>42.4232</v>
      </c>
      <c r="CL64" s="34">
        <v>0</v>
      </c>
      <c r="CM64" s="34">
        <v>6.7087</v>
      </c>
      <c r="CN64" s="34">
        <f t="shared" si="38"/>
        <v>880.8955</v>
      </c>
      <c r="CO64" s="34">
        <v>0</v>
      </c>
      <c r="CP64" s="34">
        <v>79.8811</v>
      </c>
      <c r="CQ64" s="34">
        <v>39.0597</v>
      </c>
      <c r="CR64" s="34">
        <v>39.7247</v>
      </c>
      <c r="CS64" s="34">
        <f t="shared" si="39"/>
        <v>158.6655</v>
      </c>
      <c r="CT64" s="35">
        <f t="shared" si="40"/>
        <v>31848.383999999995</v>
      </c>
    </row>
    <row r="65" spans="1:98" ht="12" customHeight="1">
      <c r="A65" s="31"/>
      <c r="B65" s="59" t="s">
        <v>182</v>
      </c>
      <c r="C65" s="60"/>
      <c r="D65" s="34">
        <v>0.0876</v>
      </c>
      <c r="E65" s="34">
        <v>114.2719</v>
      </c>
      <c r="F65" s="34">
        <v>0.8615</v>
      </c>
      <c r="G65" s="34">
        <v>99.1763</v>
      </c>
      <c r="H65" s="34">
        <v>0</v>
      </c>
      <c r="I65" s="34">
        <v>102.863</v>
      </c>
      <c r="J65" s="34">
        <v>221.2835</v>
      </c>
      <c r="K65" s="34">
        <v>0</v>
      </c>
      <c r="L65" s="34">
        <v>535.3672</v>
      </c>
      <c r="M65" s="34">
        <f>SUM(D65:L65)</f>
        <v>1073.911</v>
      </c>
      <c r="N65" s="34">
        <v>0</v>
      </c>
      <c r="O65" s="34">
        <v>45.001</v>
      </c>
      <c r="P65" s="34">
        <v>22.5325</v>
      </c>
      <c r="Q65" s="34">
        <v>0</v>
      </c>
      <c r="R65" s="34">
        <v>1.5586</v>
      </c>
      <c r="S65" s="34">
        <f>SUM(O65:R65,N65)</f>
        <v>69.0921</v>
      </c>
      <c r="T65" s="34">
        <v>0</v>
      </c>
      <c r="U65" s="34">
        <v>0</v>
      </c>
      <c r="V65" s="34">
        <v>0</v>
      </c>
      <c r="W65" s="34">
        <v>70.9666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f>SUM(T65:Y65,Z65:AB65)</f>
        <v>70.9666</v>
      </c>
      <c r="AD65" s="34">
        <v>0.4518</v>
      </c>
      <c r="AE65" s="34">
        <v>48.2955</v>
      </c>
      <c r="AF65" s="34">
        <v>787.8645</v>
      </c>
      <c r="AG65" s="34">
        <v>301.2682</v>
      </c>
      <c r="AH65" s="34">
        <v>363.4217</v>
      </c>
      <c r="AI65" s="34">
        <v>4.9034</v>
      </c>
      <c r="AJ65" s="34">
        <v>83.4489</v>
      </c>
      <c r="AK65" s="34">
        <v>1.0796</v>
      </c>
      <c r="AL65" s="34">
        <v>196.0676</v>
      </c>
      <c r="AM65" s="34">
        <v>23.2682</v>
      </c>
      <c r="AN65" s="34">
        <f>SUM(AK65:AM65,AD65:AJ65)</f>
        <v>1810.0693999999999</v>
      </c>
      <c r="AO65" s="34">
        <v>0</v>
      </c>
      <c r="AP65" s="34">
        <v>0</v>
      </c>
      <c r="AQ65" s="34">
        <v>2.3222</v>
      </c>
      <c r="AR65" s="34">
        <v>15.0196</v>
      </c>
      <c r="AS65" s="34">
        <v>7.4012</v>
      </c>
      <c r="AT65" s="34">
        <v>5.4906</v>
      </c>
      <c r="AU65" s="34">
        <v>0</v>
      </c>
      <c r="AV65" s="34">
        <v>74.4282</v>
      </c>
      <c r="AW65" s="34">
        <v>2473.3957</v>
      </c>
      <c r="AX65" s="34">
        <v>349.2264</v>
      </c>
      <c r="AY65" s="34">
        <v>0</v>
      </c>
      <c r="AZ65" s="34">
        <v>0</v>
      </c>
      <c r="BA65" s="34">
        <v>0</v>
      </c>
      <c r="BB65" s="34">
        <v>5.4832</v>
      </c>
      <c r="BC65" s="34">
        <v>66.0312</v>
      </c>
      <c r="BD65" s="34">
        <v>55.5133</v>
      </c>
      <c r="BE65" s="34">
        <v>10.5739</v>
      </c>
      <c r="BF65" s="34">
        <v>0.3067</v>
      </c>
      <c r="BG65" s="34">
        <v>782.1243</v>
      </c>
      <c r="BH65" s="34">
        <f>SUM(BG65,AV65:BF65,AO65:AU65)</f>
        <v>3847.3165</v>
      </c>
      <c r="BI65" s="34">
        <v>0</v>
      </c>
      <c r="BJ65" s="34">
        <v>11.873</v>
      </c>
      <c r="BK65" s="34">
        <v>0.0053</v>
      </c>
      <c r="BL65" s="34">
        <v>124.7415</v>
      </c>
      <c r="BM65" s="34">
        <v>0</v>
      </c>
      <c r="BN65" s="34">
        <v>3217.3297</v>
      </c>
      <c r="BO65" s="34">
        <v>1631.7218</v>
      </c>
      <c r="BP65" s="34">
        <f t="shared" si="6"/>
        <v>4985.6713</v>
      </c>
      <c r="BQ65" s="34">
        <v>163.0366</v>
      </c>
      <c r="BR65" s="34">
        <v>6.3825</v>
      </c>
      <c r="BS65" s="34">
        <v>515.547</v>
      </c>
      <c r="BT65" s="34">
        <v>22.5558</v>
      </c>
      <c r="BU65" s="34">
        <v>1891.7646</v>
      </c>
      <c r="BV65" s="34">
        <v>122.4224</v>
      </c>
      <c r="BW65" s="34">
        <v>10.2732</v>
      </c>
      <c r="BX65" s="34">
        <v>2.7047</v>
      </c>
      <c r="BY65" s="34">
        <v>62.4797</v>
      </c>
      <c r="BZ65" s="34">
        <f>SUM(BR65:BY65,BQ65)</f>
        <v>2797.1664999999994</v>
      </c>
      <c r="CA65" s="34">
        <v>0</v>
      </c>
      <c r="CB65" s="34">
        <v>0</v>
      </c>
      <c r="CC65" s="34">
        <v>0</v>
      </c>
      <c r="CD65" s="34">
        <v>0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f t="shared" si="38"/>
        <v>0</v>
      </c>
      <c r="CO65" s="34">
        <v>28.4211</v>
      </c>
      <c r="CP65" s="34">
        <v>6.5165</v>
      </c>
      <c r="CQ65" s="34">
        <v>12.9896</v>
      </c>
      <c r="CR65" s="34">
        <v>13.7545</v>
      </c>
      <c r="CS65" s="34">
        <f t="shared" si="39"/>
        <v>61.6817</v>
      </c>
      <c r="CT65" s="35">
        <f t="shared" si="40"/>
        <v>14715.8751</v>
      </c>
    </row>
    <row r="66" spans="1:98" ht="12" customHeight="1">
      <c r="A66" s="31"/>
      <c r="B66" s="59" t="s">
        <v>22</v>
      </c>
      <c r="C66" s="60"/>
      <c r="D66" s="34">
        <v>301.4858</v>
      </c>
      <c r="E66" s="34">
        <v>3489.0031</v>
      </c>
      <c r="F66" s="34">
        <v>0</v>
      </c>
      <c r="G66" s="34">
        <v>632.2172</v>
      </c>
      <c r="H66" s="34">
        <v>0</v>
      </c>
      <c r="I66" s="34">
        <v>50113.0594</v>
      </c>
      <c r="J66" s="34">
        <v>1098.7436</v>
      </c>
      <c r="K66" s="34">
        <v>60.3355</v>
      </c>
      <c r="L66" s="34">
        <v>10981.4875</v>
      </c>
      <c r="M66" s="34">
        <f>SUM(D66:L66)</f>
        <v>66676.3321</v>
      </c>
      <c r="N66" s="34">
        <v>0</v>
      </c>
      <c r="O66" s="34">
        <v>445.2392</v>
      </c>
      <c r="P66" s="34">
        <v>1.4132</v>
      </c>
      <c r="Q66" s="34">
        <v>196.9356</v>
      </c>
      <c r="R66" s="34">
        <v>0</v>
      </c>
      <c r="S66" s="34">
        <f>SUM(O66:R66,N66)</f>
        <v>643.588</v>
      </c>
      <c r="T66" s="34">
        <v>0</v>
      </c>
      <c r="U66" s="34">
        <v>0</v>
      </c>
      <c r="V66" s="34">
        <v>0.0028</v>
      </c>
      <c r="W66" s="34">
        <v>3844.4594</v>
      </c>
      <c r="X66" s="34">
        <v>39614.1539</v>
      </c>
      <c r="Y66" s="34">
        <v>0</v>
      </c>
      <c r="Z66" s="34">
        <v>0</v>
      </c>
      <c r="AA66" s="34">
        <v>0</v>
      </c>
      <c r="AB66" s="34">
        <v>43626.7688</v>
      </c>
      <c r="AC66" s="34">
        <f>SUM(T66:Y66,Z66:AB66)</f>
        <v>87085.3849</v>
      </c>
      <c r="AD66" s="34">
        <v>276280.6356</v>
      </c>
      <c r="AE66" s="34">
        <v>24076.5823</v>
      </c>
      <c r="AF66" s="34">
        <v>4474.6911</v>
      </c>
      <c r="AG66" s="34">
        <v>41842.7802</v>
      </c>
      <c r="AH66" s="34">
        <v>15066.2551</v>
      </c>
      <c r="AI66" s="34">
        <v>67662.8624</v>
      </c>
      <c r="AJ66" s="34">
        <v>36741.1685</v>
      </c>
      <c r="AK66" s="34">
        <v>15526.1787</v>
      </c>
      <c r="AL66" s="34">
        <v>8817.9061</v>
      </c>
      <c r="AM66" s="34">
        <v>4314.1941</v>
      </c>
      <c r="AN66" s="34">
        <f>SUM(AK66:AM66,AD66:AJ66)</f>
        <v>494803.2540999999</v>
      </c>
      <c r="AO66" s="34">
        <v>110084.9751</v>
      </c>
      <c r="AP66" s="34">
        <v>680.8699</v>
      </c>
      <c r="AQ66" s="34">
        <v>3.7547</v>
      </c>
      <c r="AR66" s="34">
        <v>7224.9927</v>
      </c>
      <c r="AS66" s="34">
        <v>149.3747</v>
      </c>
      <c r="AT66" s="34">
        <v>3822.3195</v>
      </c>
      <c r="AU66" s="34">
        <v>23567.3461</v>
      </c>
      <c r="AV66" s="34">
        <v>21.2358</v>
      </c>
      <c r="AW66" s="34">
        <v>2780.948</v>
      </c>
      <c r="AX66" s="34">
        <v>11285.3187</v>
      </c>
      <c r="AY66" s="34">
        <v>18182.9175</v>
      </c>
      <c r="AZ66" s="34">
        <v>240</v>
      </c>
      <c r="BA66" s="34">
        <v>111.6563</v>
      </c>
      <c r="BB66" s="34">
        <v>46516.8073</v>
      </c>
      <c r="BC66" s="34">
        <v>921.6561</v>
      </c>
      <c r="BD66" s="34">
        <v>3036.7239</v>
      </c>
      <c r="BE66" s="34">
        <v>41170.4489</v>
      </c>
      <c r="BF66" s="34">
        <v>2289.4725</v>
      </c>
      <c r="BG66" s="34">
        <v>55483.6207</v>
      </c>
      <c r="BH66" s="34">
        <f>SUM(BG66,AV66:BF66,AO66:AU66)</f>
        <v>327574.4384</v>
      </c>
      <c r="BI66" s="34">
        <v>3660.4786</v>
      </c>
      <c r="BJ66" s="34">
        <v>10970.6059</v>
      </c>
      <c r="BK66" s="34">
        <v>2606.5864</v>
      </c>
      <c r="BL66" s="34">
        <v>3789.5265</v>
      </c>
      <c r="BM66" s="34">
        <v>0</v>
      </c>
      <c r="BN66" s="34">
        <v>5335.2193</v>
      </c>
      <c r="BO66" s="34">
        <v>745.1831</v>
      </c>
      <c r="BP66" s="34">
        <f>SUM(BI66:BO66)</f>
        <v>27107.5998</v>
      </c>
      <c r="BQ66" s="34">
        <v>76.8249</v>
      </c>
      <c r="BR66" s="34">
        <v>185.6328</v>
      </c>
      <c r="BS66" s="34">
        <v>477.2948</v>
      </c>
      <c r="BT66" s="34">
        <v>956.5994</v>
      </c>
      <c r="BU66" s="34">
        <v>36.7707</v>
      </c>
      <c r="BV66" s="34">
        <v>1016.8346</v>
      </c>
      <c r="BW66" s="34">
        <v>1650.8065</v>
      </c>
      <c r="BX66" s="34">
        <v>11202.6781</v>
      </c>
      <c r="BY66" s="34">
        <v>11199.8361</v>
      </c>
      <c r="BZ66" s="34">
        <f>SUM(BR66:BY66,BQ66)</f>
        <v>26803.2779</v>
      </c>
      <c r="CA66" s="34">
        <v>0</v>
      </c>
      <c r="CB66" s="34">
        <v>0</v>
      </c>
      <c r="CC66" s="34">
        <v>27481.3968</v>
      </c>
      <c r="CD66" s="34">
        <v>0</v>
      </c>
      <c r="CE66" s="34">
        <v>0</v>
      </c>
      <c r="CF66" s="34">
        <v>0</v>
      </c>
      <c r="CG66" s="34">
        <v>16268.2181</v>
      </c>
      <c r="CH66" s="34">
        <v>155.298</v>
      </c>
      <c r="CI66" s="34">
        <v>0</v>
      </c>
      <c r="CJ66" s="34">
        <v>0</v>
      </c>
      <c r="CK66" s="34">
        <v>4017.378</v>
      </c>
      <c r="CL66" s="34">
        <v>2008.689</v>
      </c>
      <c r="CM66" s="34">
        <v>10143.8656</v>
      </c>
      <c r="CN66" s="34">
        <f t="shared" si="38"/>
        <v>60074.845499999996</v>
      </c>
      <c r="CO66" s="34">
        <v>0</v>
      </c>
      <c r="CP66" s="34">
        <v>16.9983</v>
      </c>
      <c r="CQ66" s="34">
        <v>3.1236</v>
      </c>
      <c r="CR66" s="34">
        <v>1368.7166</v>
      </c>
      <c r="CS66" s="34">
        <f t="shared" si="39"/>
        <v>1388.8385</v>
      </c>
      <c r="CT66" s="35">
        <f t="shared" si="40"/>
        <v>1092157.5591999998</v>
      </c>
    </row>
    <row r="67" spans="1:98" ht="12" customHeight="1">
      <c r="A67" s="31"/>
      <c r="B67" s="63" t="s">
        <v>23</v>
      </c>
      <c r="C67" s="64"/>
      <c r="D67" s="38">
        <f aca="true" t="shared" si="41" ref="D67:AI67">SUM(D8:D12,D37,D44,D51:D66)</f>
        <v>86742.23369999998</v>
      </c>
      <c r="E67" s="38">
        <f t="shared" si="41"/>
        <v>70704.7394</v>
      </c>
      <c r="F67" s="38">
        <f t="shared" si="41"/>
        <v>221134.40660000002</v>
      </c>
      <c r="G67" s="38">
        <f t="shared" si="41"/>
        <v>250181.91560000007</v>
      </c>
      <c r="H67" s="38">
        <f t="shared" si="41"/>
        <v>42.453</v>
      </c>
      <c r="I67" s="38">
        <f t="shared" si="41"/>
        <v>202715.43160000004</v>
      </c>
      <c r="J67" s="38">
        <f t="shared" si="41"/>
        <v>192501.754</v>
      </c>
      <c r="K67" s="38">
        <f t="shared" si="41"/>
        <v>413.75190000000003</v>
      </c>
      <c r="L67" s="38">
        <f t="shared" si="41"/>
        <v>122779.40359999999</v>
      </c>
      <c r="M67" s="38">
        <f t="shared" si="41"/>
        <v>1147216.0894000002</v>
      </c>
      <c r="N67" s="38">
        <f t="shared" si="41"/>
        <v>30155.728000000003</v>
      </c>
      <c r="O67" s="38">
        <f t="shared" si="41"/>
        <v>258716.87569999998</v>
      </c>
      <c r="P67" s="38">
        <f t="shared" si="41"/>
        <v>842.0838</v>
      </c>
      <c r="Q67" s="38">
        <f t="shared" si="41"/>
        <v>2593.1412</v>
      </c>
      <c r="R67" s="38">
        <f t="shared" si="41"/>
        <v>37457.2425</v>
      </c>
      <c r="S67" s="38">
        <f t="shared" si="41"/>
        <v>329765.07119999995</v>
      </c>
      <c r="T67" s="38">
        <f t="shared" si="41"/>
        <v>149544.43959999998</v>
      </c>
      <c r="U67" s="38">
        <f t="shared" si="41"/>
        <v>1568.5809</v>
      </c>
      <c r="V67" s="38">
        <f t="shared" si="41"/>
        <v>10429.381799999997</v>
      </c>
      <c r="W67" s="38">
        <f t="shared" si="41"/>
        <v>3035530.1477999995</v>
      </c>
      <c r="X67" s="38">
        <f t="shared" si="41"/>
        <v>575741.3980999998</v>
      </c>
      <c r="Y67" s="38">
        <f t="shared" si="41"/>
        <v>5530.1925</v>
      </c>
      <c r="Z67" s="38">
        <f t="shared" si="41"/>
        <v>401.0277</v>
      </c>
      <c r="AA67" s="38">
        <f t="shared" si="41"/>
        <v>7888.0926</v>
      </c>
      <c r="AB67" s="38">
        <f t="shared" si="41"/>
        <v>425082.6468000001</v>
      </c>
      <c r="AC67" s="38">
        <f t="shared" si="41"/>
        <v>4211715.9078</v>
      </c>
      <c r="AD67" s="38">
        <f t="shared" si="41"/>
        <v>2273457.0307</v>
      </c>
      <c r="AE67" s="38">
        <f t="shared" si="41"/>
        <v>336339.4700999999</v>
      </c>
      <c r="AF67" s="38">
        <f t="shared" si="41"/>
        <v>502092.4163</v>
      </c>
      <c r="AG67" s="38">
        <f t="shared" si="41"/>
        <v>293719.5216</v>
      </c>
      <c r="AH67" s="38">
        <f t="shared" si="41"/>
        <v>274740.8749</v>
      </c>
      <c r="AI67" s="38">
        <f t="shared" si="41"/>
        <v>165891.6913</v>
      </c>
      <c r="AJ67" s="38">
        <f aca="true" t="shared" si="42" ref="AJ67:BO67">SUM(AJ8:AJ12,AJ37,AJ44,AJ51:AJ66)</f>
        <v>666747.2158</v>
      </c>
      <c r="AK67" s="38">
        <f t="shared" si="42"/>
        <v>102167.03570000001</v>
      </c>
      <c r="AL67" s="38">
        <f t="shared" si="42"/>
        <v>41271.0269</v>
      </c>
      <c r="AM67" s="38">
        <f t="shared" si="42"/>
        <v>48459.7487</v>
      </c>
      <c r="AN67" s="38">
        <f t="shared" si="42"/>
        <v>4704886.0320000015</v>
      </c>
      <c r="AO67" s="38">
        <f t="shared" si="42"/>
        <v>647076.9553</v>
      </c>
      <c r="AP67" s="38">
        <f t="shared" si="42"/>
        <v>2299192.9491</v>
      </c>
      <c r="AQ67" s="38">
        <f t="shared" si="42"/>
        <v>758767.2552</v>
      </c>
      <c r="AR67" s="38">
        <f t="shared" si="42"/>
        <v>125312.95449999998</v>
      </c>
      <c r="AS67" s="38">
        <f t="shared" si="42"/>
        <v>44491.0194</v>
      </c>
      <c r="AT67" s="38">
        <f t="shared" si="42"/>
        <v>391698.0637000001</v>
      </c>
      <c r="AU67" s="38">
        <f t="shared" si="42"/>
        <v>200840.7434</v>
      </c>
      <c r="AV67" s="38">
        <f t="shared" si="42"/>
        <v>280250.6454</v>
      </c>
      <c r="AW67" s="38">
        <f t="shared" si="42"/>
        <v>442342.99459999986</v>
      </c>
      <c r="AX67" s="38">
        <f t="shared" si="42"/>
        <v>205294.58509999997</v>
      </c>
      <c r="AY67" s="38">
        <f t="shared" si="42"/>
        <v>466740.74960000004</v>
      </c>
      <c r="AZ67" s="38">
        <f t="shared" si="42"/>
        <v>39074.555</v>
      </c>
      <c r="BA67" s="38">
        <f t="shared" si="42"/>
        <v>16821.360200000003</v>
      </c>
      <c r="BB67" s="38">
        <f t="shared" si="42"/>
        <v>442245.9968000001</v>
      </c>
      <c r="BC67" s="38">
        <f t="shared" si="42"/>
        <v>121718.8822</v>
      </c>
      <c r="BD67" s="38">
        <f t="shared" si="42"/>
        <v>68448.0958</v>
      </c>
      <c r="BE67" s="38">
        <f t="shared" si="42"/>
        <v>410969.83170000004</v>
      </c>
      <c r="BF67" s="38">
        <f t="shared" si="42"/>
        <v>69116.09720000002</v>
      </c>
      <c r="BG67" s="38">
        <f t="shared" si="42"/>
        <v>580561.3297000001</v>
      </c>
      <c r="BH67" s="38">
        <f t="shared" si="42"/>
        <v>7610965.063900001</v>
      </c>
      <c r="BI67" s="38">
        <f t="shared" si="42"/>
        <v>33051.138100000004</v>
      </c>
      <c r="BJ67" s="38">
        <f t="shared" si="42"/>
        <v>606797.9894</v>
      </c>
      <c r="BK67" s="38">
        <f t="shared" si="42"/>
        <v>24780.392600000003</v>
      </c>
      <c r="BL67" s="38">
        <f t="shared" si="42"/>
        <v>36121.044200000004</v>
      </c>
      <c r="BM67" s="38">
        <f t="shared" si="42"/>
        <v>81484.49180000003</v>
      </c>
      <c r="BN67" s="38">
        <f t="shared" si="42"/>
        <v>1085683.9677000002</v>
      </c>
      <c r="BO67" s="38">
        <f t="shared" si="42"/>
        <v>552365.3467000001</v>
      </c>
      <c r="BP67" s="38">
        <f aca="true" t="shared" si="43" ref="BP67:CT67">SUM(BP8:BP12,BP37,BP44,BP51:BP66)</f>
        <v>2420284.370500001</v>
      </c>
      <c r="BQ67" s="38">
        <f t="shared" si="43"/>
        <v>177508.57020000005</v>
      </c>
      <c r="BR67" s="38">
        <f t="shared" si="43"/>
        <v>5887.509000000001</v>
      </c>
      <c r="BS67" s="38">
        <f t="shared" si="43"/>
        <v>51393.1155</v>
      </c>
      <c r="BT67" s="38">
        <f t="shared" si="43"/>
        <v>25399.2747</v>
      </c>
      <c r="BU67" s="38">
        <f t="shared" si="43"/>
        <v>119303.38009999998</v>
      </c>
      <c r="BV67" s="38">
        <f t="shared" si="43"/>
        <v>98706.3489</v>
      </c>
      <c r="BW67" s="38">
        <f t="shared" si="43"/>
        <v>254577.7034</v>
      </c>
      <c r="BX67" s="38">
        <f t="shared" si="43"/>
        <v>454545.2585000001</v>
      </c>
      <c r="BY67" s="38">
        <f t="shared" si="43"/>
        <v>169670.12049999996</v>
      </c>
      <c r="BZ67" s="38">
        <f t="shared" si="43"/>
        <v>1356991.2808</v>
      </c>
      <c r="CA67" s="38">
        <f t="shared" si="43"/>
        <v>10120.866</v>
      </c>
      <c r="CB67" s="38">
        <f t="shared" si="43"/>
        <v>2106.5856000000003</v>
      </c>
      <c r="CC67" s="38">
        <f t="shared" si="43"/>
        <v>401036.78890000004</v>
      </c>
      <c r="CD67" s="38">
        <f t="shared" si="43"/>
        <v>666.9987</v>
      </c>
      <c r="CE67" s="38">
        <f t="shared" si="43"/>
        <v>14945.079800000001</v>
      </c>
      <c r="CF67" s="38">
        <f t="shared" si="43"/>
        <v>14461.311400000002</v>
      </c>
      <c r="CG67" s="38">
        <f t="shared" si="43"/>
        <v>144303.93720000001</v>
      </c>
      <c r="CH67" s="38">
        <f t="shared" si="43"/>
        <v>34658.736800000006</v>
      </c>
      <c r="CI67" s="38">
        <f t="shared" si="43"/>
        <v>17677.2496</v>
      </c>
      <c r="CJ67" s="38">
        <f t="shared" si="43"/>
        <v>15477.8735</v>
      </c>
      <c r="CK67" s="38">
        <f t="shared" si="43"/>
        <v>181272.81759999998</v>
      </c>
      <c r="CL67" s="38">
        <f t="shared" si="43"/>
        <v>18870.599299999998</v>
      </c>
      <c r="CM67" s="38">
        <f t="shared" si="43"/>
        <v>202527.6453</v>
      </c>
      <c r="CN67" s="38">
        <f t="shared" si="43"/>
        <v>1058126.4897</v>
      </c>
      <c r="CO67" s="38">
        <f t="shared" si="43"/>
        <v>345016.8768</v>
      </c>
      <c r="CP67" s="38">
        <f t="shared" si="43"/>
        <v>14505.323199999999</v>
      </c>
      <c r="CQ67" s="38">
        <f t="shared" si="43"/>
        <v>114643.8241</v>
      </c>
      <c r="CR67" s="38">
        <f t="shared" si="43"/>
        <v>97653.98459999998</v>
      </c>
      <c r="CS67" s="38">
        <f t="shared" si="43"/>
        <v>571820.0086999999</v>
      </c>
      <c r="CT67" s="39">
        <f t="shared" si="43"/>
        <v>23411770.314000003</v>
      </c>
    </row>
    <row r="68" ht="12" customHeight="1"/>
    <row r="69" ht="12" customHeight="1"/>
    <row r="70" ht="12" customHeight="1"/>
    <row r="71" ht="12" customHeight="1"/>
  </sheetData>
  <mergeCells count="86">
    <mergeCell ref="BH6:BH7"/>
    <mergeCell ref="BI6:BI7"/>
    <mergeCell ref="BJ6:BJ7"/>
    <mergeCell ref="CO5:CS5"/>
    <mergeCell ref="CA6:CA7"/>
    <mergeCell ref="CB6:CB7"/>
    <mergeCell ref="CG6:CG7"/>
    <mergeCell ref="CI6:CI7"/>
    <mergeCell ref="CJ6:CJ7"/>
    <mergeCell ref="CK6:CK7"/>
    <mergeCell ref="CA5:CN5"/>
    <mergeCell ref="BO6:BO7"/>
    <mergeCell ref="BP6:BP7"/>
    <mergeCell ref="BJ5:BN5"/>
    <mergeCell ref="CL6:CL7"/>
    <mergeCell ref="BK6:BK7"/>
    <mergeCell ref="BL6:BL7"/>
    <mergeCell ref="BM6:BM7"/>
    <mergeCell ref="CR6:CR7"/>
    <mergeCell ref="BR6:BR7"/>
    <mergeCell ref="BW6:BW7"/>
    <mergeCell ref="BX6:BX7"/>
    <mergeCell ref="BZ6:BZ7"/>
    <mergeCell ref="BC6:BC7"/>
    <mergeCell ref="BE6:BE7"/>
    <mergeCell ref="AL6:AL7"/>
    <mergeCell ref="AN6:AN7"/>
    <mergeCell ref="AO6:AO7"/>
    <mergeCell ref="AU6:AU7"/>
    <mergeCell ref="AV6:AV7"/>
    <mergeCell ref="AZ6:AZ7"/>
    <mergeCell ref="BB6:BB7"/>
    <mergeCell ref="AD6:AD7"/>
    <mergeCell ref="T6:T7"/>
    <mergeCell ref="AS6:AS7"/>
    <mergeCell ref="AI6:AI7"/>
    <mergeCell ref="AJ6:AJ7"/>
    <mergeCell ref="AE6:AE7"/>
    <mergeCell ref="AF6:AF7"/>
    <mergeCell ref="AG6:AG7"/>
    <mergeCell ref="AH6:AH7"/>
    <mergeCell ref="S6:S7"/>
    <mergeCell ref="AC6:AC7"/>
    <mergeCell ref="AA6:AA7"/>
    <mergeCell ref="Z6:Z7"/>
    <mergeCell ref="V5:Z5"/>
    <mergeCell ref="K6:K7"/>
    <mergeCell ref="M6:M7"/>
    <mergeCell ref="N6:N7"/>
    <mergeCell ref="U6:U7"/>
    <mergeCell ref="X6:X7"/>
    <mergeCell ref="O5:Q5"/>
    <mergeCell ref="O6:O7"/>
    <mergeCell ref="P6:P7"/>
    <mergeCell ref="Q6:Q7"/>
    <mergeCell ref="F6:F7"/>
    <mergeCell ref="G6:G7"/>
    <mergeCell ref="H6:H7"/>
    <mergeCell ref="J6:J7"/>
    <mergeCell ref="F5:J5"/>
    <mergeCell ref="B67:C67"/>
    <mergeCell ref="B54:C54"/>
    <mergeCell ref="B57:C57"/>
    <mergeCell ref="B60:C60"/>
    <mergeCell ref="B64:C64"/>
    <mergeCell ref="B65:C65"/>
    <mergeCell ref="B66:C66"/>
    <mergeCell ref="D6:D7"/>
    <mergeCell ref="E6:E7"/>
    <mergeCell ref="B62:C62"/>
    <mergeCell ref="AU5:BB5"/>
    <mergeCell ref="BR5:BX5"/>
    <mergeCell ref="B63:C63"/>
    <mergeCell ref="B8:C8"/>
    <mergeCell ref="B9:C9"/>
    <mergeCell ref="B10:C10"/>
    <mergeCell ref="B52:C52"/>
    <mergeCell ref="B12:C12"/>
    <mergeCell ref="AE5:AK5"/>
    <mergeCell ref="B11:C11"/>
    <mergeCell ref="B55:C55"/>
    <mergeCell ref="B56:C56"/>
    <mergeCell ref="B61:C61"/>
    <mergeCell ref="B53:C53"/>
    <mergeCell ref="B59:C59"/>
    <mergeCell ref="B58:C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" manualBreakCount="1">
    <brk id="6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