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6285" windowHeight="9030" activeTab="0"/>
  </bookViews>
  <sheets>
    <sheet name="Sheet1" sheetId="1" r:id="rId1"/>
  </sheets>
  <definedNames>
    <definedName name="_xlnm.Print_Area" localSheetId="0">'Sheet1'!$B$2:$CT$67</definedName>
  </definedNames>
  <calcPr fullCalcOnLoad="1"/>
</workbook>
</file>

<file path=xl/sharedStrings.xml><?xml version="1.0" encoding="utf-8"?>
<sst xmlns="http://schemas.openxmlformats.org/spreadsheetml/2006/main" count="213" uniqueCount="186">
  <si>
    <t>麦</t>
  </si>
  <si>
    <t>野菜・果物</t>
  </si>
  <si>
    <t>計</t>
  </si>
  <si>
    <t>自動車部品</t>
  </si>
  <si>
    <t>精密機械</t>
  </si>
  <si>
    <t>紙</t>
  </si>
  <si>
    <t>糸</t>
  </si>
  <si>
    <t>取り合せ品</t>
  </si>
  <si>
    <t>その他の　　</t>
  </si>
  <si>
    <t>農　業　</t>
  </si>
  <si>
    <t>林　業　</t>
  </si>
  <si>
    <t>漁　業　</t>
  </si>
  <si>
    <t>計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</si>
  <si>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</si>
  <si>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</si>
  <si>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</si>
  <si>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</si>
  <si>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</si>
  <si>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</si>
  <si>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</si>
  <si>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</si>
  <si>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</si>
  <si>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</si>
  <si>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>品　類  品　目</t>
  </si>
  <si>
    <t>農水産品</t>
  </si>
  <si>
    <t>林産品</t>
  </si>
  <si>
    <t>鉱産品</t>
  </si>
  <si>
    <t xml:space="preserve"> 砂利・砂</t>
  </si>
  <si>
    <t>金属機械工業品</t>
  </si>
  <si>
    <t xml:space="preserve"> 染料・顔料</t>
  </si>
  <si>
    <t>合 成 樹 脂</t>
  </si>
  <si>
    <t xml:space="preserve"> 動植物性　</t>
  </si>
  <si>
    <t>軽　　　　　　　　　　　工　　　　　　　　　　　業　　　　　　　　　　　品</t>
  </si>
  <si>
    <t>雑　　　　　　　　　　　　　工　　　　　　　　　　　　　業　　　　　　　　　　　　　品</t>
  </si>
  <si>
    <t>その他の　　</t>
  </si>
  <si>
    <t xml:space="preserve"> 着産業業種</t>
  </si>
  <si>
    <t>化学工業品</t>
  </si>
  <si>
    <t>米</t>
  </si>
  <si>
    <t>雑　穀・豆</t>
  </si>
  <si>
    <t>羊　　毛</t>
  </si>
  <si>
    <t>水　産　品</t>
  </si>
  <si>
    <t>綿　　花</t>
  </si>
  <si>
    <t>原　　木</t>
  </si>
  <si>
    <t>製　　材</t>
  </si>
  <si>
    <t>薪　　炭</t>
  </si>
  <si>
    <t>樹　脂　類</t>
  </si>
  <si>
    <t>石　　炭</t>
  </si>
  <si>
    <t>鉄　鉱　石</t>
  </si>
  <si>
    <t>石　灰　石</t>
  </si>
  <si>
    <t>原油・　　</t>
  </si>
  <si>
    <t>り ん 鉱 石</t>
  </si>
  <si>
    <t>原  　塩</t>
  </si>
  <si>
    <t>その他の　　</t>
  </si>
  <si>
    <t>鉄  　鋼</t>
  </si>
  <si>
    <t>非 鉄 金 属</t>
  </si>
  <si>
    <t>金 属 製 品</t>
  </si>
  <si>
    <t>産 業 機 械</t>
  </si>
  <si>
    <t>電 気 機 械</t>
  </si>
  <si>
    <t>自  動  車</t>
  </si>
  <si>
    <t>セ メ ン ト</t>
  </si>
  <si>
    <t xml:space="preserve"> 生コン</t>
  </si>
  <si>
    <t xml:space="preserve"> セメント</t>
  </si>
  <si>
    <t>ガラス・　　</t>
  </si>
  <si>
    <t>陶  磁  器</t>
  </si>
  <si>
    <t>重　  油</t>
  </si>
  <si>
    <t>揮　発　油</t>
  </si>
  <si>
    <t xml:space="preserve"> その他の　　</t>
  </si>
  <si>
    <t xml:space="preserve"> ＬＮＧ・</t>
  </si>
  <si>
    <t>コ ー ク ス</t>
  </si>
  <si>
    <t>化 学 薬 品</t>
  </si>
  <si>
    <t>化 学 肥 料</t>
  </si>
  <si>
    <t>その他の　　</t>
  </si>
  <si>
    <t>パ　ル　プ</t>
  </si>
  <si>
    <t>織　　物</t>
  </si>
  <si>
    <t>砂　　糖</t>
  </si>
  <si>
    <t>飲　　料</t>
  </si>
  <si>
    <t>書籍･印刷物</t>
  </si>
  <si>
    <t>が　ん　具</t>
  </si>
  <si>
    <t xml:space="preserve"> 衣服・　　</t>
  </si>
  <si>
    <t>文房具･運動</t>
  </si>
  <si>
    <t>家具・　　</t>
  </si>
  <si>
    <t>木　製　品</t>
  </si>
  <si>
    <t>ゴ ム 製 品</t>
  </si>
  <si>
    <t>合　　計</t>
  </si>
  <si>
    <t>　　畜産品</t>
  </si>
  <si>
    <t>　　農産品</t>
  </si>
  <si>
    <t>　　林産品</t>
  </si>
  <si>
    <t>　　金属鉱</t>
  </si>
  <si>
    <t xml:space="preserve">　　・石材 </t>
  </si>
  <si>
    <t>　天然ガス</t>
  </si>
  <si>
    <t>　非金属鉱物</t>
  </si>
  <si>
    <t>　輸送機械</t>
  </si>
  <si>
    <t>　　機械</t>
  </si>
  <si>
    <t xml:space="preserve">クリート </t>
  </si>
  <si>
    <t xml:space="preserve">製品 </t>
  </si>
  <si>
    <t>　ガラス製品</t>
  </si>
  <si>
    <t>　　窯業品</t>
  </si>
  <si>
    <t xml:space="preserve">　　石油 </t>
  </si>
  <si>
    <t xml:space="preserve">ＬＰＧ </t>
  </si>
  <si>
    <t xml:space="preserve">　石炭製品 </t>
  </si>
  <si>
    <t xml:space="preserve">塗料 </t>
  </si>
  <si>
    <t xml:space="preserve">　　　油脂 </t>
  </si>
  <si>
    <t>　化学工業品</t>
  </si>
  <si>
    <t>　食料工業品</t>
  </si>
  <si>
    <t xml:space="preserve">・記録物 </t>
  </si>
  <si>
    <t xml:space="preserve">身の回り品 </t>
  </si>
  <si>
    <t xml:space="preserve">娯楽用品 </t>
  </si>
  <si>
    <t xml:space="preserve">　装備品 </t>
  </si>
  <si>
    <t xml:space="preserve">　日用品 </t>
  </si>
  <si>
    <t>　製造工業品</t>
  </si>
  <si>
    <t>建設業</t>
  </si>
  <si>
    <t>食料品</t>
  </si>
  <si>
    <t>繊維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</si>
  <si>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</si>
  <si>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</si>
  <si>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</si>
  <si>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</si>
  <si>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</si>
  <si>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</si>
  <si>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</si>
  <si>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</si>
  <si>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</si>
  <si>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</si>
  <si>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</si>
  <si>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排　　　　　　　　　　　　出　　　　　　　　　　　　物</t>
  </si>
  <si>
    <t>特　　　　　　殊　　　　　　品</t>
  </si>
  <si>
    <t>廃自動車</t>
  </si>
  <si>
    <t>廃 家 電</t>
  </si>
  <si>
    <t>金　属　</t>
  </si>
  <si>
    <t>金属製容器</t>
  </si>
  <si>
    <t>使用済み</t>
  </si>
  <si>
    <t>その他容器</t>
  </si>
  <si>
    <t>古　　紙</t>
  </si>
  <si>
    <t>廃プラス</t>
  </si>
  <si>
    <t>燃 え 殻</t>
  </si>
  <si>
    <t>汚　　泥</t>
  </si>
  <si>
    <t>鉱 さ い</t>
  </si>
  <si>
    <t>ばいじん</t>
  </si>
  <si>
    <t>その他の</t>
  </si>
  <si>
    <t>動植物性</t>
  </si>
  <si>
    <t>金属製</t>
  </si>
  <si>
    <t>スクラップ</t>
  </si>
  <si>
    <t>包装廃棄物</t>
  </si>
  <si>
    <t>ガラスびん</t>
  </si>
  <si>
    <t>チック類</t>
  </si>
  <si>
    <t>産業廃棄物</t>
  </si>
  <si>
    <t>飼肥料</t>
  </si>
  <si>
    <t>輸送用容器</t>
  </si>
  <si>
    <t>鉱業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</si>
  <si>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</si>
  <si>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</si>
  <si>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</si>
  <si>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</si>
  <si>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</si>
  <si>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</si>
  <si>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</si>
  <si>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</si>
  <si>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</si>
  <si>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</si>
  <si>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</si>
  <si>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建材･鉱物金属材料･化学製品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</si>
  <si>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</si>
  <si>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</si>
  <si>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</si>
  <si>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</si>
  <si>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</si>
  <si>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</si>
  <si>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</si>
  <si>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</si>
  <si>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</si>
  <si>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</si>
  <si>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</si>
  <si>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</si>
  <si>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</si>
  <si>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</si>
  <si>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</si>
  <si>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</si>
  <si>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</si>
  <si>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</si>
  <si>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</si>
  <si>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</si>
  <si>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表Ⅱ－３－６　着産業業種・品類品目別流動量　－件数－</t>
  </si>
  <si>
    <t>（３日間調査　単位：件）</t>
  </si>
  <si>
    <t>なめし革・同製品・毛皮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</si>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</sst>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\&quot;#,##0;&quot;\&quot;\!\-#,##0"/>
    <numFmt numFmtId="200" formatCode="&quot;\&quot;#,##0;[Red]&quot;\&quot;\!\-#,##0"/>
    <numFmt numFmtId="201" formatCode="&quot;\&quot;#,##0.00;&quot;\&quot;\!\-#,##0.00"/>
    <numFmt numFmtId="202" formatCode="&quot;\&quot;#,##0.00;[Red]&quot;\&quot;\!\-#,##0.00"/>
    <numFmt numFmtId="203" formatCode="_ &quot;\&quot;* #,##0_ ;_ &quot;\&quot;* \!\-#,##0_ ;_ &quot;\&quot;* &quot;-&quot;_ ;_ @_ "/>
    <numFmt numFmtId="204" formatCode="_ * #,##0_ ;_ * \!\-#,##0_ ;_ * &quot;-&quot;_ ;_ @_ "/>
    <numFmt numFmtId="205" formatCode="_ &quot;\&quot;* #,##0.00_ ;_ &quot;\&quot;* \!\-#,##0.00_ ;_ &quot;\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\&quot;#,##0;&quot;\&quot;&quot;\&quot;\!\-#,##0"/>
    <numFmt numFmtId="212" formatCode="&quot;\&quot;#,##0;[Red]&quot;\&quot;&quot;\&quot;\!\-#,##0"/>
    <numFmt numFmtId="213" formatCode="&quot;\&quot;#,##0.00;&quot;\&quot;&quot;\&quot;\!\-#,##0.00"/>
    <numFmt numFmtId="214" formatCode="&quot;\&quot;#,##0.00;[Red]&quot;\&quot;&quot;\&quot;\!\-#,##0.00"/>
    <numFmt numFmtId="215" formatCode="_ &quot;\&quot;* #,##0_ ;_ &quot;\&quot;* &quot;\&quot;\!\-#,##0_ ;_ &quot;\&quot;* &quot;-&quot;_ ;_ @_ "/>
    <numFmt numFmtId="216" formatCode="_ * #,##0_ ;_ * &quot;\&quot;\!\-#,##0_ ;_ * &quot;-&quot;_ ;_ @_ "/>
    <numFmt numFmtId="217" formatCode="_ &quot;\&quot;* #,##0.00_ ;_ &quot;\&quot;* &quot;\&quot;\!\-#,##0.00_ ;_ &quot;\&quot;* &quot;-&quot;??_ ;_ @_ "/>
    <numFmt numFmtId="218" formatCode="_ * #,##0.00_ ;_ * &quot;\&quot;\!\-#,##0.00_ ;_ * &quot;-&quot;??_ ;_ @_ "/>
    <numFmt numFmtId="219" formatCode="&quot;\&quot;\!\$#,##0_);&quot;\&quot;\!\(&quot;\&quot;\!\$#,##0&quot;\&quot;\!\)"/>
    <numFmt numFmtId="220" formatCode="&quot;\&quot;\!\$#,##0_);[Red]&quot;\&quot;\!\(&quot;\&quot;\!\$#,##0&quot;\&quot;\!\)"/>
    <numFmt numFmtId="221" formatCode="&quot;\&quot;\!\$#,##0.00_);&quot;\&quot;\!\(&quot;\&quot;\!\$#,##0.00&quot;\&quot;\!\)"/>
    <numFmt numFmtId="222" formatCode="&quot;\&quot;\!\$#,##0.00_);[Red]&quot;\&quot;\!\(&quot;\&quot;\!\$#,##0.00&quot;\&quot;\!\)"/>
    <numFmt numFmtId="223" formatCode="0."/>
    <numFmt numFmtId="224" formatCode="#,##0_ ;[Red]\-#,##0\ "/>
    <numFmt numFmtId="225" formatCode="#,##0_);\-#,##0_)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74">
    <xf numFmtId="0" fontId="0" fillId="0" borderId="0" xfId="0" applyAlignment="1">
      <alignment/>
    </xf>
    <xf numFmtId="38" fontId="2" fillId="0" borderId="0" xfId="17" applyNumberFormat="1" applyFont="1" applyAlignment="1">
      <alignment/>
    </xf>
    <xf numFmtId="38" fontId="2" fillId="0" borderId="0" xfId="17" applyNumberFormat="1" applyFont="1" applyAlignment="1">
      <alignment horizontal="right"/>
    </xf>
    <xf numFmtId="38" fontId="5" fillId="0" borderId="0" xfId="17" applyNumberFormat="1" applyFont="1" applyAlignment="1">
      <alignment horizontal="right"/>
    </xf>
    <xf numFmtId="38" fontId="2" fillId="0" borderId="1" xfId="17" applyNumberFormat="1" applyFont="1" applyBorder="1" applyAlignment="1">
      <alignment vertical="center"/>
    </xf>
    <xf numFmtId="38" fontId="2" fillId="0" borderId="2" xfId="17" applyNumberFormat="1" applyFont="1" applyBorder="1" applyAlignment="1">
      <alignment horizontal="right" vertical="center"/>
    </xf>
    <xf numFmtId="38" fontId="2" fillId="0" borderId="3" xfId="17" applyNumberFormat="1" applyFont="1" applyBorder="1" applyAlignment="1">
      <alignment horizontal="centerContinuous" vertical="center"/>
    </xf>
    <xf numFmtId="38" fontId="2" fillId="0" borderId="2" xfId="17" applyNumberFormat="1" applyFont="1" applyBorder="1" applyAlignment="1">
      <alignment horizontal="centerContinuous" vertical="center"/>
    </xf>
    <xf numFmtId="38" fontId="2" fillId="0" borderId="4" xfId="17" applyNumberFormat="1" applyFont="1" applyBorder="1" applyAlignment="1">
      <alignment horizontal="distributed" vertical="center"/>
    </xf>
    <xf numFmtId="38" fontId="5" fillId="0" borderId="0" xfId="17" applyNumberFormat="1" applyFont="1" applyAlignment="1">
      <alignment/>
    </xf>
    <xf numFmtId="38" fontId="5" fillId="0" borderId="5" xfId="17" applyNumberFormat="1" applyFont="1" applyBorder="1" applyAlignment="1">
      <alignment vertical="center"/>
    </xf>
    <xf numFmtId="38" fontId="5" fillId="0" borderId="0" xfId="17" applyNumberFormat="1" applyFont="1" applyBorder="1" applyAlignment="1">
      <alignment horizontal="right" vertical="center"/>
    </xf>
    <xf numFmtId="38" fontId="5" fillId="0" borderId="6" xfId="17" applyNumberFormat="1" applyFont="1" applyBorder="1" applyAlignment="1">
      <alignment horizontal="center" vertical="center"/>
    </xf>
    <xf numFmtId="38" fontId="5" fillId="0" borderId="7" xfId="17" applyNumberFormat="1" applyFont="1" applyBorder="1" applyAlignment="1">
      <alignment horizontal="center" vertical="center"/>
    </xf>
    <xf numFmtId="38" fontId="5" fillId="0" borderId="8" xfId="17" applyNumberFormat="1" applyFont="1" applyBorder="1" applyAlignment="1">
      <alignment vertical="center"/>
    </xf>
    <xf numFmtId="38" fontId="5" fillId="0" borderId="9" xfId="17" applyNumberFormat="1" applyFont="1" applyBorder="1" applyAlignment="1">
      <alignment vertical="center"/>
    </xf>
    <xf numFmtId="38" fontId="5" fillId="0" borderId="10" xfId="17" applyNumberFormat="1" applyFont="1" applyBorder="1" applyAlignment="1">
      <alignment horizontal="center" vertical="center"/>
    </xf>
    <xf numFmtId="38" fontId="5" fillId="0" borderId="11" xfId="17" applyNumberFormat="1" applyFont="1" applyBorder="1" applyAlignment="1">
      <alignment horizontal="center" vertical="center"/>
    </xf>
    <xf numFmtId="38" fontId="2" fillId="0" borderId="12" xfId="17" applyNumberFormat="1" applyFont="1" applyBorder="1" applyAlignment="1">
      <alignment horizontal="centerContinuous" vertical="center"/>
    </xf>
    <xf numFmtId="38" fontId="2" fillId="0" borderId="13" xfId="17" applyNumberFormat="1" applyFont="1" applyBorder="1" applyAlignment="1">
      <alignment horizontal="centerContinuous" vertical="center"/>
    </xf>
    <xf numFmtId="38" fontId="2" fillId="0" borderId="12" xfId="17" applyNumberFormat="1" applyFont="1" applyBorder="1" applyAlignment="1">
      <alignment horizontal="center" vertical="center"/>
    </xf>
    <xf numFmtId="38" fontId="2" fillId="0" borderId="4" xfId="17" applyNumberFormat="1" applyFont="1" applyBorder="1" applyAlignment="1">
      <alignment horizontal="center" vertical="center"/>
    </xf>
    <xf numFmtId="38" fontId="5" fillId="0" borderId="6" xfId="17" applyNumberFormat="1" applyFont="1" applyBorder="1" applyAlignment="1">
      <alignment horizontal="left" vertical="center"/>
    </xf>
    <xf numFmtId="38" fontId="5" fillId="0" borderId="10" xfId="17" applyNumberFormat="1" applyFont="1" applyBorder="1" applyAlignment="1">
      <alignment horizontal="right" vertical="center"/>
    </xf>
    <xf numFmtId="38" fontId="2" fillId="0" borderId="4" xfId="17" applyNumberFormat="1" applyFont="1" applyBorder="1" applyAlignment="1">
      <alignment horizontal="centerContinuous" vertical="center"/>
    </xf>
    <xf numFmtId="38" fontId="2" fillId="0" borderId="3" xfId="17" applyNumberFormat="1" applyFont="1" applyBorder="1" applyAlignment="1">
      <alignment horizontal="center" vertical="center"/>
    </xf>
    <xf numFmtId="38" fontId="2" fillId="0" borderId="2" xfId="17" applyNumberFormat="1" applyFont="1" applyBorder="1" applyAlignment="1">
      <alignment horizontal="center" vertical="center"/>
    </xf>
    <xf numFmtId="38" fontId="2" fillId="0" borderId="14" xfId="17" applyNumberFormat="1" applyFont="1" applyBorder="1" applyAlignment="1">
      <alignment horizontal="centerContinuous" vertical="center"/>
    </xf>
    <xf numFmtId="38" fontId="5" fillId="0" borderId="15" xfId="17" applyNumberFormat="1" applyFont="1" applyBorder="1" applyAlignment="1">
      <alignment horizontal="center" vertical="center"/>
    </xf>
    <xf numFmtId="38" fontId="2" fillId="0" borderId="0" xfId="17" applyNumberFormat="1" applyFont="1" applyFill="1" applyAlignment="1">
      <alignment/>
    </xf>
    <xf numFmtId="38" fontId="2" fillId="0" borderId="0" xfId="17" applyNumberFormat="1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225" fontId="2" fillId="0" borderId="16" xfId="17" applyNumberFormat="1" applyFont="1" applyBorder="1" applyAlignment="1">
      <alignment vertical="center"/>
    </xf>
    <xf numFmtId="225" fontId="2" fillId="0" borderId="17" xfId="17" applyNumberFormat="1" applyFont="1" applyBorder="1" applyAlignment="1">
      <alignment vertical="center"/>
    </xf>
    <xf numFmtId="225" fontId="2" fillId="0" borderId="7" xfId="17" applyNumberFormat="1" applyFont="1" applyBorder="1" applyAlignment="1">
      <alignment vertical="center"/>
    </xf>
    <xf numFmtId="225" fontId="2" fillId="0" borderId="15" xfId="17" applyNumberFormat="1" applyFont="1" applyBorder="1" applyAlignment="1">
      <alignment vertical="center"/>
    </xf>
    <xf numFmtId="225" fontId="2" fillId="0" borderId="18" xfId="17" applyNumberFormat="1" applyFont="1" applyFill="1" applyBorder="1" applyAlignment="1">
      <alignment vertical="center"/>
    </xf>
    <xf numFmtId="225" fontId="2" fillId="0" borderId="19" xfId="17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7" fillId="0" borderId="6" xfId="17" applyNumberFormat="1" applyFont="1" applyBorder="1" applyAlignment="1">
      <alignment vertical="center"/>
    </xf>
    <xf numFmtId="38" fontId="7" fillId="0" borderId="22" xfId="17" applyNumberFormat="1" applyFont="1" applyBorder="1" applyAlignment="1">
      <alignment vertical="center"/>
    </xf>
    <xf numFmtId="38" fontId="5" fillId="0" borderId="6" xfId="17" applyNumberFormat="1" applyFont="1" applyBorder="1" applyAlignment="1">
      <alignment vertical="center"/>
    </xf>
    <xf numFmtId="38" fontId="7" fillId="0" borderId="22" xfId="17" applyNumberFormat="1" applyFont="1" applyBorder="1" applyAlignment="1">
      <alignment horizontal="left" vertical="center"/>
    </xf>
    <xf numFmtId="38" fontId="5" fillId="0" borderId="23" xfId="17" applyNumberFormat="1" applyFont="1" applyBorder="1" applyAlignment="1">
      <alignment vertical="center"/>
    </xf>
    <xf numFmtId="38" fontId="7" fillId="0" borderId="10" xfId="17" applyNumberFormat="1" applyFont="1" applyBorder="1" applyAlignment="1">
      <alignment horizontal="right" vertical="center"/>
    </xf>
    <xf numFmtId="38" fontId="7" fillId="0" borderId="21" xfId="17" applyNumberFormat="1" applyFont="1" applyBorder="1" applyAlignment="1">
      <alignment horizontal="right" vertical="center"/>
    </xf>
    <xf numFmtId="38" fontId="5" fillId="0" borderId="24" xfId="17" applyNumberFormat="1" applyFont="1" applyBorder="1" applyAlignment="1">
      <alignment horizontal="center" vertical="center"/>
    </xf>
    <xf numFmtId="38" fontId="5" fillId="0" borderId="24" xfId="17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38" fontId="2" fillId="0" borderId="4" xfId="17" applyNumberFormat="1" applyFont="1" applyBorder="1" applyAlignment="1">
      <alignment horizontal="distributed" vertical="center"/>
    </xf>
    <xf numFmtId="38" fontId="2" fillId="0" borderId="4" xfId="17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38" fontId="5" fillId="0" borderId="6" xfId="17" applyNumberFormat="1" applyFont="1" applyBorder="1" applyAlignment="1">
      <alignment horizontal="center" vertical="center"/>
    </xf>
    <xf numFmtId="38" fontId="5" fillId="0" borderId="10" xfId="17" applyNumberFormat="1" applyFont="1" applyBorder="1" applyAlignment="1">
      <alignment horizontal="center" vertical="center"/>
    </xf>
    <xf numFmtId="38" fontId="5" fillId="0" borderId="7" xfId="17" applyNumberFormat="1" applyFont="1" applyBorder="1" applyAlignment="1">
      <alignment horizontal="center" vertical="center"/>
    </xf>
    <xf numFmtId="38" fontId="7" fillId="0" borderId="6" xfId="17" applyNumberFormat="1" applyFont="1" applyBorder="1" applyAlignment="1">
      <alignment horizontal="center" vertical="center"/>
    </xf>
    <xf numFmtId="38" fontId="7" fillId="0" borderId="10" xfId="17" applyNumberFormat="1" applyFont="1" applyBorder="1" applyAlignment="1">
      <alignment horizontal="center" vertical="center"/>
    </xf>
    <xf numFmtId="38" fontId="5" fillId="0" borderId="3" xfId="17" applyNumberFormat="1" applyFont="1" applyBorder="1" applyAlignment="1">
      <alignment horizontal="center" vertical="center"/>
    </xf>
    <xf numFmtId="38" fontId="5" fillId="0" borderId="2" xfId="17" applyNumberFormat="1" applyFont="1" applyBorder="1" applyAlignment="1">
      <alignment horizontal="center" vertical="center"/>
    </xf>
    <xf numFmtId="38" fontId="5" fillId="0" borderId="13" xfId="17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7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23.875" style="1" bestFit="1" customWidth="1"/>
    <col min="4" max="98" width="10.625" style="1" customWidth="1"/>
    <col min="99" max="16384" width="9.00390625" style="1" customWidth="1"/>
  </cols>
  <sheetData>
    <row r="1" spans="2:7" s="31" customFormat="1" ht="12">
      <c r="B1" s="32"/>
      <c r="D1" s="33"/>
      <c r="G1" s="33"/>
    </row>
    <row r="2" spans="2:14" s="48" customFormat="1" ht="13.5">
      <c r="B2" s="59" t="s">
        <v>181</v>
      </c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6:20" ht="12" customHeight="1">
      <c r="P3" s="29"/>
      <c r="Q3" s="30"/>
      <c r="R3" s="30"/>
      <c r="S3" s="30"/>
      <c r="T3" s="30"/>
    </row>
    <row r="4" spans="13:98" ht="12" customHeight="1">
      <c r="M4" s="2"/>
      <c r="N4" s="3"/>
      <c r="CT4" s="3" t="s">
        <v>182</v>
      </c>
    </row>
    <row r="5" spans="2:98" ht="15.75" customHeight="1">
      <c r="B5" s="4"/>
      <c r="C5" s="5" t="s">
        <v>23</v>
      </c>
      <c r="D5" s="6"/>
      <c r="E5" s="7"/>
      <c r="F5" s="62" t="s">
        <v>24</v>
      </c>
      <c r="G5" s="62"/>
      <c r="H5" s="62"/>
      <c r="I5" s="62"/>
      <c r="J5" s="62"/>
      <c r="K5" s="7"/>
      <c r="L5" s="7"/>
      <c r="M5" s="7"/>
      <c r="N5" s="25"/>
      <c r="O5" s="62" t="s">
        <v>25</v>
      </c>
      <c r="P5" s="62"/>
      <c r="Q5" s="62"/>
      <c r="R5" s="7"/>
      <c r="S5" s="19"/>
      <c r="T5" s="18"/>
      <c r="U5" s="18"/>
      <c r="V5" s="62" t="s">
        <v>26</v>
      </c>
      <c r="W5" s="62"/>
      <c r="X5" s="62"/>
      <c r="Y5" s="62"/>
      <c r="Z5" s="62"/>
      <c r="AA5" s="21"/>
      <c r="AB5" s="21"/>
      <c r="AC5" s="19"/>
      <c r="AD5" s="7"/>
      <c r="AE5" s="62" t="s">
        <v>28</v>
      </c>
      <c r="AF5" s="62"/>
      <c r="AG5" s="62"/>
      <c r="AH5" s="62"/>
      <c r="AI5" s="62"/>
      <c r="AJ5" s="62"/>
      <c r="AK5" s="62"/>
      <c r="AL5" s="21"/>
      <c r="AM5" s="21"/>
      <c r="AN5" s="19"/>
      <c r="AO5" s="7"/>
      <c r="AP5" s="8"/>
      <c r="AQ5" s="8"/>
      <c r="AR5" s="8"/>
      <c r="AS5" s="8"/>
      <c r="AT5" s="8"/>
      <c r="AU5" s="62" t="s">
        <v>36</v>
      </c>
      <c r="AV5" s="62"/>
      <c r="AW5" s="62"/>
      <c r="AX5" s="62"/>
      <c r="AY5" s="62"/>
      <c r="AZ5" s="62"/>
      <c r="BA5" s="62"/>
      <c r="BB5" s="62"/>
      <c r="BC5" s="8"/>
      <c r="BD5" s="8"/>
      <c r="BE5" s="8"/>
      <c r="BF5" s="8"/>
      <c r="BG5" s="8"/>
      <c r="BH5" s="19"/>
      <c r="BI5" s="20"/>
      <c r="BJ5" s="63" t="s">
        <v>32</v>
      </c>
      <c r="BK5" s="63"/>
      <c r="BL5" s="63"/>
      <c r="BM5" s="63"/>
      <c r="BN5" s="63"/>
      <c r="BO5" s="21"/>
      <c r="BP5" s="26"/>
      <c r="BQ5" s="20"/>
      <c r="BR5" s="63" t="s">
        <v>33</v>
      </c>
      <c r="BS5" s="63"/>
      <c r="BT5" s="63"/>
      <c r="BU5" s="63"/>
      <c r="BV5" s="63"/>
      <c r="BW5" s="63"/>
      <c r="BX5" s="63"/>
      <c r="BY5" s="24"/>
      <c r="BZ5" s="19"/>
      <c r="CA5" s="71" t="s">
        <v>124</v>
      </c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3"/>
      <c r="CO5" s="71" t="s">
        <v>125</v>
      </c>
      <c r="CP5" s="72"/>
      <c r="CQ5" s="72"/>
      <c r="CR5" s="72"/>
      <c r="CS5" s="73"/>
      <c r="CT5" s="27"/>
    </row>
    <row r="6" spans="2:98" s="9" customFormat="1" ht="15.75" customHeight="1">
      <c r="B6" s="10"/>
      <c r="C6" s="11"/>
      <c r="D6" s="66" t="s">
        <v>0</v>
      </c>
      <c r="E6" s="66" t="s">
        <v>37</v>
      </c>
      <c r="F6" s="66" t="s">
        <v>38</v>
      </c>
      <c r="G6" s="66" t="s">
        <v>1</v>
      </c>
      <c r="H6" s="66" t="s">
        <v>39</v>
      </c>
      <c r="I6" s="12" t="s">
        <v>34</v>
      </c>
      <c r="J6" s="66" t="s">
        <v>40</v>
      </c>
      <c r="K6" s="66" t="s">
        <v>41</v>
      </c>
      <c r="L6" s="12" t="s">
        <v>34</v>
      </c>
      <c r="M6" s="68" t="s">
        <v>2</v>
      </c>
      <c r="N6" s="66" t="s">
        <v>42</v>
      </c>
      <c r="O6" s="66" t="s">
        <v>43</v>
      </c>
      <c r="P6" s="66" t="s">
        <v>44</v>
      </c>
      <c r="Q6" s="66" t="s">
        <v>45</v>
      </c>
      <c r="R6" s="12" t="s">
        <v>34</v>
      </c>
      <c r="S6" s="68" t="s">
        <v>2</v>
      </c>
      <c r="T6" s="66" t="s">
        <v>46</v>
      </c>
      <c r="U6" s="66" t="s">
        <v>47</v>
      </c>
      <c r="V6" s="12" t="s">
        <v>34</v>
      </c>
      <c r="W6" s="22" t="s">
        <v>27</v>
      </c>
      <c r="X6" s="66" t="s">
        <v>48</v>
      </c>
      <c r="Y6" s="12" t="s">
        <v>49</v>
      </c>
      <c r="Z6" s="66" t="s">
        <v>50</v>
      </c>
      <c r="AA6" s="66" t="s">
        <v>51</v>
      </c>
      <c r="AB6" s="12" t="s">
        <v>52</v>
      </c>
      <c r="AC6" s="68" t="s">
        <v>2</v>
      </c>
      <c r="AD6" s="66" t="s">
        <v>53</v>
      </c>
      <c r="AE6" s="66" t="s">
        <v>54</v>
      </c>
      <c r="AF6" s="66" t="s">
        <v>55</v>
      </c>
      <c r="AG6" s="66" t="s">
        <v>56</v>
      </c>
      <c r="AH6" s="66" t="s">
        <v>57</v>
      </c>
      <c r="AI6" s="66" t="s">
        <v>58</v>
      </c>
      <c r="AJ6" s="66" t="s">
        <v>3</v>
      </c>
      <c r="AK6" s="12" t="s">
        <v>52</v>
      </c>
      <c r="AL6" s="66" t="s">
        <v>4</v>
      </c>
      <c r="AM6" s="12" t="s">
        <v>52</v>
      </c>
      <c r="AN6" s="68" t="s">
        <v>2</v>
      </c>
      <c r="AO6" s="66" t="s">
        <v>59</v>
      </c>
      <c r="AP6" s="22" t="s">
        <v>60</v>
      </c>
      <c r="AQ6" s="22" t="s">
        <v>61</v>
      </c>
      <c r="AR6" s="12" t="s">
        <v>62</v>
      </c>
      <c r="AS6" s="66" t="s">
        <v>63</v>
      </c>
      <c r="AT6" s="12" t="s">
        <v>52</v>
      </c>
      <c r="AU6" s="66" t="s">
        <v>64</v>
      </c>
      <c r="AV6" s="66" t="s">
        <v>65</v>
      </c>
      <c r="AW6" s="12" t="s">
        <v>66</v>
      </c>
      <c r="AX6" s="22" t="s">
        <v>67</v>
      </c>
      <c r="AY6" s="12" t="s">
        <v>52</v>
      </c>
      <c r="AZ6" s="66" t="s">
        <v>68</v>
      </c>
      <c r="BA6" s="12" t="s">
        <v>52</v>
      </c>
      <c r="BB6" s="66" t="s">
        <v>69</v>
      </c>
      <c r="BC6" s="66" t="s">
        <v>70</v>
      </c>
      <c r="BD6" s="22" t="s">
        <v>29</v>
      </c>
      <c r="BE6" s="66" t="s">
        <v>30</v>
      </c>
      <c r="BF6" s="22" t="s">
        <v>31</v>
      </c>
      <c r="BG6" s="12" t="s">
        <v>71</v>
      </c>
      <c r="BH6" s="68" t="s">
        <v>2</v>
      </c>
      <c r="BI6" s="66" t="s">
        <v>72</v>
      </c>
      <c r="BJ6" s="66" t="s">
        <v>5</v>
      </c>
      <c r="BK6" s="66" t="s">
        <v>6</v>
      </c>
      <c r="BL6" s="66" t="s">
        <v>73</v>
      </c>
      <c r="BM6" s="66" t="s">
        <v>74</v>
      </c>
      <c r="BN6" s="12" t="s">
        <v>8</v>
      </c>
      <c r="BO6" s="66" t="s">
        <v>75</v>
      </c>
      <c r="BP6" s="68" t="s">
        <v>2</v>
      </c>
      <c r="BQ6" s="12" t="s">
        <v>76</v>
      </c>
      <c r="BR6" s="66" t="s">
        <v>77</v>
      </c>
      <c r="BS6" s="22" t="s">
        <v>78</v>
      </c>
      <c r="BT6" s="12" t="s">
        <v>79</v>
      </c>
      <c r="BU6" s="12" t="s">
        <v>80</v>
      </c>
      <c r="BV6" s="12" t="s">
        <v>71</v>
      </c>
      <c r="BW6" s="66" t="s">
        <v>81</v>
      </c>
      <c r="BX6" s="66" t="s">
        <v>82</v>
      </c>
      <c r="BY6" s="12" t="s">
        <v>71</v>
      </c>
      <c r="BZ6" s="68" t="s">
        <v>2</v>
      </c>
      <c r="CA6" s="66" t="s">
        <v>126</v>
      </c>
      <c r="CB6" s="66" t="s">
        <v>127</v>
      </c>
      <c r="CC6" s="49" t="s">
        <v>128</v>
      </c>
      <c r="CD6" s="50" t="s">
        <v>129</v>
      </c>
      <c r="CE6" s="50" t="s">
        <v>130</v>
      </c>
      <c r="CF6" s="50" t="s">
        <v>131</v>
      </c>
      <c r="CG6" s="66" t="s">
        <v>132</v>
      </c>
      <c r="CH6" s="51" t="s">
        <v>133</v>
      </c>
      <c r="CI6" s="66" t="s">
        <v>134</v>
      </c>
      <c r="CJ6" s="66" t="s">
        <v>135</v>
      </c>
      <c r="CK6" s="66" t="s">
        <v>136</v>
      </c>
      <c r="CL6" s="66" t="s">
        <v>137</v>
      </c>
      <c r="CM6" s="52" t="s">
        <v>138</v>
      </c>
      <c r="CN6" s="13"/>
      <c r="CO6" s="53" t="s">
        <v>139</v>
      </c>
      <c r="CP6" s="49" t="s">
        <v>140</v>
      </c>
      <c r="CQ6" s="52" t="s">
        <v>138</v>
      </c>
      <c r="CR6" s="69" t="s">
        <v>7</v>
      </c>
      <c r="CS6" s="13"/>
      <c r="CT6" s="28" t="s">
        <v>83</v>
      </c>
    </row>
    <row r="7" spans="2:98" s="9" customFormat="1" ht="15.75" customHeight="1">
      <c r="B7" s="14" t="s">
        <v>35</v>
      </c>
      <c r="C7" s="15"/>
      <c r="D7" s="67"/>
      <c r="E7" s="67"/>
      <c r="F7" s="67"/>
      <c r="G7" s="67"/>
      <c r="H7" s="67"/>
      <c r="I7" s="16" t="s">
        <v>84</v>
      </c>
      <c r="J7" s="67"/>
      <c r="K7" s="67"/>
      <c r="L7" s="16" t="s">
        <v>85</v>
      </c>
      <c r="M7" s="67"/>
      <c r="N7" s="67"/>
      <c r="O7" s="67"/>
      <c r="P7" s="67"/>
      <c r="Q7" s="67"/>
      <c r="R7" s="16" t="s">
        <v>86</v>
      </c>
      <c r="S7" s="67"/>
      <c r="T7" s="67"/>
      <c r="U7" s="67"/>
      <c r="V7" s="16" t="s">
        <v>87</v>
      </c>
      <c r="W7" s="23" t="s">
        <v>88</v>
      </c>
      <c r="X7" s="67"/>
      <c r="Y7" s="16" t="s">
        <v>89</v>
      </c>
      <c r="Z7" s="67"/>
      <c r="AA7" s="67"/>
      <c r="AB7" s="16" t="s">
        <v>90</v>
      </c>
      <c r="AC7" s="67"/>
      <c r="AD7" s="67"/>
      <c r="AE7" s="67"/>
      <c r="AF7" s="67"/>
      <c r="AG7" s="67"/>
      <c r="AH7" s="67"/>
      <c r="AI7" s="67"/>
      <c r="AJ7" s="67"/>
      <c r="AK7" s="16" t="s">
        <v>91</v>
      </c>
      <c r="AL7" s="67"/>
      <c r="AM7" s="16" t="s">
        <v>92</v>
      </c>
      <c r="AN7" s="67"/>
      <c r="AO7" s="67"/>
      <c r="AP7" s="23" t="s">
        <v>93</v>
      </c>
      <c r="AQ7" s="23" t="s">
        <v>94</v>
      </c>
      <c r="AR7" s="16" t="s">
        <v>95</v>
      </c>
      <c r="AS7" s="67"/>
      <c r="AT7" s="16" t="s">
        <v>96</v>
      </c>
      <c r="AU7" s="67"/>
      <c r="AV7" s="67"/>
      <c r="AW7" s="23" t="s">
        <v>97</v>
      </c>
      <c r="AX7" s="23" t="s">
        <v>98</v>
      </c>
      <c r="AY7" s="23" t="s">
        <v>99</v>
      </c>
      <c r="AZ7" s="67"/>
      <c r="BA7" s="23" t="s">
        <v>99</v>
      </c>
      <c r="BB7" s="67"/>
      <c r="BC7" s="67"/>
      <c r="BD7" s="23" t="s">
        <v>100</v>
      </c>
      <c r="BE7" s="67"/>
      <c r="BF7" s="23" t="s">
        <v>101</v>
      </c>
      <c r="BG7" s="16" t="s">
        <v>102</v>
      </c>
      <c r="BH7" s="67"/>
      <c r="BI7" s="67"/>
      <c r="BJ7" s="67"/>
      <c r="BK7" s="67"/>
      <c r="BL7" s="67"/>
      <c r="BM7" s="67"/>
      <c r="BN7" s="16" t="s">
        <v>103</v>
      </c>
      <c r="BO7" s="67"/>
      <c r="BP7" s="67"/>
      <c r="BQ7" s="23" t="s">
        <v>104</v>
      </c>
      <c r="BR7" s="67"/>
      <c r="BS7" s="23" t="s">
        <v>105</v>
      </c>
      <c r="BT7" s="23" t="s">
        <v>106</v>
      </c>
      <c r="BU7" s="23" t="s">
        <v>107</v>
      </c>
      <c r="BV7" s="23" t="s">
        <v>108</v>
      </c>
      <c r="BW7" s="67"/>
      <c r="BX7" s="67"/>
      <c r="BY7" s="16" t="s">
        <v>109</v>
      </c>
      <c r="BZ7" s="67"/>
      <c r="CA7" s="67"/>
      <c r="CB7" s="67"/>
      <c r="CC7" s="54" t="s">
        <v>141</v>
      </c>
      <c r="CD7" s="55" t="s">
        <v>142</v>
      </c>
      <c r="CE7" s="55" t="s">
        <v>143</v>
      </c>
      <c r="CF7" s="55" t="s">
        <v>142</v>
      </c>
      <c r="CG7" s="67"/>
      <c r="CH7" s="23" t="s">
        <v>144</v>
      </c>
      <c r="CI7" s="67"/>
      <c r="CJ7" s="67"/>
      <c r="CK7" s="67"/>
      <c r="CL7" s="67"/>
      <c r="CM7" s="54" t="s">
        <v>145</v>
      </c>
      <c r="CN7" s="56" t="s">
        <v>2</v>
      </c>
      <c r="CO7" s="57" t="s">
        <v>146</v>
      </c>
      <c r="CP7" s="54" t="s">
        <v>147</v>
      </c>
      <c r="CQ7" s="54" t="s">
        <v>147</v>
      </c>
      <c r="CR7" s="70"/>
      <c r="CS7" s="56" t="s">
        <v>2</v>
      </c>
      <c r="CT7" s="17"/>
    </row>
    <row r="8" spans="1:98" ht="12" customHeight="1">
      <c r="A8" s="31"/>
      <c r="B8" s="60" t="s">
        <v>9</v>
      </c>
      <c r="C8" s="61"/>
      <c r="D8" s="34">
        <v>546.9725</v>
      </c>
      <c r="E8" s="34">
        <v>21.0003</v>
      </c>
      <c r="F8" s="34">
        <v>464.3876</v>
      </c>
      <c r="G8" s="34">
        <v>677.4459</v>
      </c>
      <c r="H8" s="34">
        <v>0</v>
      </c>
      <c r="I8" s="34">
        <v>117.911</v>
      </c>
      <c r="J8" s="34">
        <v>4.2508</v>
      </c>
      <c r="K8" s="34">
        <v>0</v>
      </c>
      <c r="L8" s="34">
        <v>96717.6246</v>
      </c>
      <c r="M8" s="34">
        <f aca="true" t="shared" si="0" ref="M8:M38">SUM(D8:L8)</f>
        <v>98549.5927</v>
      </c>
      <c r="N8" s="34">
        <v>0</v>
      </c>
      <c r="O8" s="34">
        <v>1.795</v>
      </c>
      <c r="P8" s="34">
        <v>15.8208</v>
      </c>
      <c r="Q8" s="34">
        <v>0</v>
      </c>
      <c r="R8" s="34">
        <v>7930.1511</v>
      </c>
      <c r="S8" s="34">
        <f aca="true" t="shared" si="1" ref="S8:S37">SUM(O8:R8,N8)</f>
        <v>7947.7669</v>
      </c>
      <c r="T8" s="34">
        <v>0</v>
      </c>
      <c r="U8" s="34">
        <v>0</v>
      </c>
      <c r="V8" s="34">
        <v>0</v>
      </c>
      <c r="W8" s="34">
        <v>20.7784</v>
      </c>
      <c r="X8" s="34">
        <v>44.2361</v>
      </c>
      <c r="Y8" s="34">
        <v>0</v>
      </c>
      <c r="Z8" s="34">
        <v>5.051</v>
      </c>
      <c r="AA8" s="34">
        <v>0</v>
      </c>
      <c r="AB8" s="34">
        <v>62.2553</v>
      </c>
      <c r="AC8" s="34">
        <f aca="true" t="shared" si="2" ref="AC8:AC37">SUM(T8:Y8,Z8:AB8)</f>
        <v>132.3208</v>
      </c>
      <c r="AD8" s="34">
        <v>127.2735</v>
      </c>
      <c r="AE8" s="34">
        <v>321.0758</v>
      </c>
      <c r="AF8" s="34">
        <v>399.3169</v>
      </c>
      <c r="AG8" s="34">
        <v>1167.9993</v>
      </c>
      <c r="AH8" s="34">
        <v>6.426</v>
      </c>
      <c r="AI8" s="34">
        <v>0</v>
      </c>
      <c r="AJ8" s="34">
        <v>1930.0035</v>
      </c>
      <c r="AK8" s="34">
        <v>498.0495</v>
      </c>
      <c r="AL8" s="34">
        <v>0</v>
      </c>
      <c r="AM8" s="34">
        <v>11.8509</v>
      </c>
      <c r="AN8" s="34">
        <f aca="true" t="shared" si="3" ref="AN8:AN37">SUM(AK8:AM8,AD8:AJ8)</f>
        <v>4461.9954</v>
      </c>
      <c r="AO8" s="34">
        <v>0</v>
      </c>
      <c r="AP8" s="34">
        <v>0</v>
      </c>
      <c r="AQ8" s="34">
        <v>29.3667</v>
      </c>
      <c r="AR8" s="34">
        <v>0</v>
      </c>
      <c r="AS8" s="34">
        <v>0</v>
      </c>
      <c r="AT8" s="34">
        <v>619.2865</v>
      </c>
      <c r="AU8" s="34">
        <v>10.1921</v>
      </c>
      <c r="AV8" s="34">
        <v>0</v>
      </c>
      <c r="AW8" s="34">
        <v>3.9754</v>
      </c>
      <c r="AX8" s="34">
        <v>0</v>
      </c>
      <c r="AY8" s="34">
        <v>96.386</v>
      </c>
      <c r="AZ8" s="34">
        <v>0</v>
      </c>
      <c r="BA8" s="34">
        <v>0</v>
      </c>
      <c r="BB8" s="34">
        <v>256.2301</v>
      </c>
      <c r="BC8" s="34">
        <v>5508.552</v>
      </c>
      <c r="BD8" s="34">
        <v>0</v>
      </c>
      <c r="BE8" s="34">
        <v>2123.4326</v>
      </c>
      <c r="BF8" s="34">
        <v>10.0281</v>
      </c>
      <c r="BG8" s="34">
        <v>2872.3894</v>
      </c>
      <c r="BH8" s="34">
        <f aca="true" t="shared" si="4" ref="BH8:BH37">SUM(BG8,AV8:BF8,AO8:AU8)</f>
        <v>11529.838899999999</v>
      </c>
      <c r="BI8" s="34">
        <v>0</v>
      </c>
      <c r="BJ8" s="34">
        <v>737.4393</v>
      </c>
      <c r="BK8" s="34">
        <v>0</v>
      </c>
      <c r="BL8" s="34">
        <v>23.3292</v>
      </c>
      <c r="BM8" s="34">
        <v>1.8039</v>
      </c>
      <c r="BN8" s="34">
        <v>180.7401</v>
      </c>
      <c r="BO8" s="34">
        <v>205.6402</v>
      </c>
      <c r="BP8" s="34">
        <f>SUM(BI8:BO8)</f>
        <v>1148.9527</v>
      </c>
      <c r="BQ8" s="34">
        <v>1066.0888</v>
      </c>
      <c r="BR8" s="34">
        <v>0</v>
      </c>
      <c r="BS8" s="34">
        <v>0</v>
      </c>
      <c r="BT8" s="34">
        <v>65.9109</v>
      </c>
      <c r="BU8" s="34">
        <v>10.837</v>
      </c>
      <c r="BV8" s="34">
        <v>2241.2689</v>
      </c>
      <c r="BW8" s="34">
        <v>0</v>
      </c>
      <c r="BX8" s="34">
        <v>131.1335</v>
      </c>
      <c r="BY8" s="34">
        <v>3801.9153</v>
      </c>
      <c r="BZ8" s="34">
        <f aca="true" t="shared" si="5" ref="BZ8:BZ37">SUM(BR8:BY8,BQ8)</f>
        <v>7317.154399999999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1.0962</v>
      </c>
      <c r="CH8" s="34">
        <v>0</v>
      </c>
      <c r="CI8" s="34">
        <v>5</v>
      </c>
      <c r="CJ8" s="34">
        <v>0</v>
      </c>
      <c r="CK8" s="34">
        <v>11.5944</v>
      </c>
      <c r="CL8" s="34">
        <v>0</v>
      </c>
      <c r="CM8" s="34">
        <v>383.5946</v>
      </c>
      <c r="CN8" s="34">
        <f>SUM(CA8:CM8)</f>
        <v>401.28520000000003</v>
      </c>
      <c r="CO8" s="34">
        <v>16542.1363</v>
      </c>
      <c r="CP8" s="34">
        <v>0</v>
      </c>
      <c r="CQ8" s="34">
        <v>3099.456</v>
      </c>
      <c r="CR8" s="34">
        <v>111.1762</v>
      </c>
      <c r="CS8" s="34">
        <f>SUM(CO8:CR8)</f>
        <v>19752.7685</v>
      </c>
      <c r="CT8" s="35">
        <f>SUM(CS8,CN8,BZ8,BP8,BH8,AN8,AC8,S8,M8)</f>
        <v>151241.6755</v>
      </c>
    </row>
    <row r="9" spans="1:98" ht="12" customHeight="1">
      <c r="A9" s="31"/>
      <c r="B9" s="60" t="s">
        <v>10</v>
      </c>
      <c r="C9" s="61"/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f t="shared" si="0"/>
        <v>0</v>
      </c>
      <c r="N9" s="34">
        <v>3</v>
      </c>
      <c r="O9" s="34">
        <v>8.0259</v>
      </c>
      <c r="P9" s="34">
        <v>0</v>
      </c>
      <c r="Q9" s="34">
        <v>0</v>
      </c>
      <c r="R9" s="34">
        <v>1858.3423</v>
      </c>
      <c r="S9" s="34">
        <f t="shared" si="1"/>
        <v>1869.3682000000001</v>
      </c>
      <c r="T9" s="34">
        <v>0</v>
      </c>
      <c r="U9" s="34">
        <v>0</v>
      </c>
      <c r="V9" s="34">
        <v>0</v>
      </c>
      <c r="W9" s="34">
        <v>6.6861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f t="shared" si="2"/>
        <v>6.6861</v>
      </c>
      <c r="AD9" s="34">
        <v>0</v>
      </c>
      <c r="AE9" s="34">
        <v>0</v>
      </c>
      <c r="AF9" s="34">
        <v>0</v>
      </c>
      <c r="AG9" s="34">
        <v>22.4265</v>
      </c>
      <c r="AH9" s="34">
        <v>70.3392</v>
      </c>
      <c r="AI9" s="34">
        <v>0</v>
      </c>
      <c r="AJ9" s="34">
        <v>0</v>
      </c>
      <c r="AK9" s="34">
        <v>0</v>
      </c>
      <c r="AL9" s="34">
        <v>106.5205</v>
      </c>
      <c r="AM9" s="34">
        <v>0</v>
      </c>
      <c r="AN9" s="34">
        <f t="shared" si="3"/>
        <v>199.2862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45.1054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20.1796</v>
      </c>
      <c r="BC9" s="34">
        <v>0</v>
      </c>
      <c r="BD9" s="34">
        <v>0</v>
      </c>
      <c r="BE9" s="34">
        <v>50.4738</v>
      </c>
      <c r="BF9" s="34">
        <v>0</v>
      </c>
      <c r="BG9" s="34">
        <v>9.1775</v>
      </c>
      <c r="BH9" s="34">
        <f t="shared" si="4"/>
        <v>124.9363</v>
      </c>
      <c r="BI9" s="34">
        <v>2.4102</v>
      </c>
      <c r="BJ9" s="34">
        <v>0</v>
      </c>
      <c r="BK9" s="34">
        <v>0</v>
      </c>
      <c r="BL9" s="34">
        <v>0</v>
      </c>
      <c r="BM9" s="34">
        <v>0</v>
      </c>
      <c r="BN9" s="34">
        <v>34.7264</v>
      </c>
      <c r="BO9" s="34">
        <v>0</v>
      </c>
      <c r="BP9" s="34">
        <f aca="true" t="shared" si="6" ref="BP9:BP65">SUM(BI9:BO9)</f>
        <v>37.1366</v>
      </c>
      <c r="BQ9" s="34">
        <v>59.1864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30.7847</v>
      </c>
      <c r="BZ9" s="34">
        <f t="shared" si="5"/>
        <v>89.9711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f aca="true" t="shared" si="7" ref="CN9:CN58">SUM(CA9:CM9)</f>
        <v>0</v>
      </c>
      <c r="CO9" s="34">
        <v>0</v>
      </c>
      <c r="CP9" s="34">
        <v>0</v>
      </c>
      <c r="CQ9" s="34">
        <v>1.5966</v>
      </c>
      <c r="CR9" s="34">
        <v>0</v>
      </c>
      <c r="CS9" s="34">
        <f aca="true" t="shared" si="8" ref="CS9:CS58">SUM(CO9:CR9)</f>
        <v>1.5966</v>
      </c>
      <c r="CT9" s="35">
        <f aca="true" t="shared" si="9" ref="CT9:CT58">SUM(CS9,CN9,BZ9,BP9,BH9,AN9,AC9,S9,M9)</f>
        <v>2328.9811</v>
      </c>
    </row>
    <row r="10" spans="1:98" ht="12" customHeight="1">
      <c r="A10" s="31"/>
      <c r="B10" s="60" t="s">
        <v>11</v>
      </c>
      <c r="C10" s="61"/>
      <c r="D10" s="34">
        <v>3.92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371.3513</v>
      </c>
      <c r="K10" s="34">
        <v>0</v>
      </c>
      <c r="L10" s="34">
        <v>0</v>
      </c>
      <c r="M10" s="34">
        <f t="shared" si="0"/>
        <v>375.2713</v>
      </c>
      <c r="N10" s="34">
        <v>0</v>
      </c>
      <c r="O10" s="34">
        <v>36.8739</v>
      </c>
      <c r="P10" s="34">
        <v>0</v>
      </c>
      <c r="Q10" s="34">
        <v>0</v>
      </c>
      <c r="R10" s="34">
        <v>47.5974</v>
      </c>
      <c r="S10" s="34">
        <f t="shared" si="1"/>
        <v>84.4713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f t="shared" si="2"/>
        <v>0</v>
      </c>
      <c r="AD10" s="34">
        <v>2.9502</v>
      </c>
      <c r="AE10" s="34">
        <v>2.484</v>
      </c>
      <c r="AF10" s="34">
        <v>516.6155</v>
      </c>
      <c r="AG10" s="34">
        <v>37.3955</v>
      </c>
      <c r="AH10" s="34">
        <v>4.1091</v>
      </c>
      <c r="AI10" s="34">
        <v>0</v>
      </c>
      <c r="AJ10" s="34">
        <v>0</v>
      </c>
      <c r="AK10" s="34">
        <v>0</v>
      </c>
      <c r="AL10" s="34">
        <v>0</v>
      </c>
      <c r="AM10" s="34">
        <v>2.5637</v>
      </c>
      <c r="AN10" s="34">
        <f t="shared" si="3"/>
        <v>566.1179999999999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688.7251</v>
      </c>
      <c r="AV10" s="34">
        <v>1.9862</v>
      </c>
      <c r="AW10" s="34">
        <v>18.4157</v>
      </c>
      <c r="AX10" s="34">
        <v>0</v>
      </c>
      <c r="AY10" s="34">
        <v>0</v>
      </c>
      <c r="AZ10" s="34">
        <v>0</v>
      </c>
      <c r="BA10" s="34">
        <v>0</v>
      </c>
      <c r="BB10" s="34">
        <v>1</v>
      </c>
      <c r="BC10" s="34">
        <v>0</v>
      </c>
      <c r="BD10" s="34">
        <v>183.8488</v>
      </c>
      <c r="BE10" s="34">
        <v>1958.7843</v>
      </c>
      <c r="BF10" s="34">
        <v>2.4764</v>
      </c>
      <c r="BG10" s="34">
        <v>16.3551</v>
      </c>
      <c r="BH10" s="34">
        <f t="shared" si="4"/>
        <v>2871.5916</v>
      </c>
      <c r="BI10" s="34">
        <v>0</v>
      </c>
      <c r="BJ10" s="34">
        <v>14.6366</v>
      </c>
      <c r="BK10" s="34">
        <v>178.7293</v>
      </c>
      <c r="BL10" s="34">
        <v>374.2431</v>
      </c>
      <c r="BM10" s="34">
        <v>0</v>
      </c>
      <c r="BN10" s="34">
        <v>64.3774</v>
      </c>
      <c r="BO10" s="34">
        <v>0</v>
      </c>
      <c r="BP10" s="34">
        <f t="shared" si="6"/>
        <v>631.9864</v>
      </c>
      <c r="BQ10" s="34">
        <v>384.4472</v>
      </c>
      <c r="BR10" s="34">
        <v>0</v>
      </c>
      <c r="BS10" s="34">
        <v>3.9196</v>
      </c>
      <c r="BT10" s="34">
        <v>0</v>
      </c>
      <c r="BU10" s="34">
        <v>0</v>
      </c>
      <c r="BV10" s="34">
        <v>0</v>
      </c>
      <c r="BW10" s="34">
        <v>0</v>
      </c>
      <c r="BX10" s="34">
        <v>31.8044</v>
      </c>
      <c r="BY10" s="34">
        <v>3402.0973</v>
      </c>
      <c r="BZ10" s="34">
        <f t="shared" si="5"/>
        <v>3822.2685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f t="shared" si="7"/>
        <v>0</v>
      </c>
      <c r="CO10" s="34">
        <v>288.7897</v>
      </c>
      <c r="CP10" s="34">
        <v>0</v>
      </c>
      <c r="CQ10" s="34">
        <v>79.4206</v>
      </c>
      <c r="CR10" s="34">
        <v>0</v>
      </c>
      <c r="CS10" s="34">
        <f t="shared" si="8"/>
        <v>368.21029999999996</v>
      </c>
      <c r="CT10" s="35">
        <f t="shared" si="9"/>
        <v>8719.9174</v>
      </c>
    </row>
    <row r="11" spans="1:98" ht="12" customHeight="1">
      <c r="A11" s="31"/>
      <c r="B11" s="60" t="s">
        <v>148</v>
      </c>
      <c r="C11" s="61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f t="shared" si="0"/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f t="shared" si="1"/>
        <v>0</v>
      </c>
      <c r="T11" s="34">
        <v>18</v>
      </c>
      <c r="U11" s="34">
        <v>0</v>
      </c>
      <c r="V11" s="34">
        <v>453.0189</v>
      </c>
      <c r="W11" s="34">
        <v>3920.5881</v>
      </c>
      <c r="X11" s="34">
        <v>505.8035</v>
      </c>
      <c r="Y11" s="34">
        <v>83.2175</v>
      </c>
      <c r="Z11" s="34">
        <v>0</v>
      </c>
      <c r="AA11" s="34">
        <v>0</v>
      </c>
      <c r="AB11" s="34">
        <v>239.9576</v>
      </c>
      <c r="AC11" s="34">
        <f t="shared" si="2"/>
        <v>5220.585599999999</v>
      </c>
      <c r="AD11" s="34">
        <v>849.3466</v>
      </c>
      <c r="AE11" s="34">
        <v>1.492</v>
      </c>
      <c r="AF11" s="34">
        <v>7.6262</v>
      </c>
      <c r="AG11" s="34">
        <v>270.4675</v>
      </c>
      <c r="AH11" s="34">
        <v>93.2187</v>
      </c>
      <c r="AI11" s="34">
        <v>0</v>
      </c>
      <c r="AJ11" s="34">
        <v>0</v>
      </c>
      <c r="AK11" s="34">
        <v>3.0275</v>
      </c>
      <c r="AL11" s="34">
        <v>0</v>
      </c>
      <c r="AM11" s="34">
        <v>1.7632</v>
      </c>
      <c r="AN11" s="34">
        <f t="shared" si="3"/>
        <v>1226.9416999999999</v>
      </c>
      <c r="AO11" s="34">
        <v>306.0654</v>
      </c>
      <c r="AP11" s="34">
        <v>0</v>
      </c>
      <c r="AQ11" s="34">
        <v>95.6289</v>
      </c>
      <c r="AR11" s="34">
        <v>0</v>
      </c>
      <c r="AS11" s="34">
        <v>4.0205</v>
      </c>
      <c r="AT11" s="34">
        <v>51.9656</v>
      </c>
      <c r="AU11" s="34">
        <v>10.1073</v>
      </c>
      <c r="AV11" s="34">
        <v>3.75</v>
      </c>
      <c r="AW11" s="34">
        <v>23.9539</v>
      </c>
      <c r="AX11" s="34">
        <v>7.5399</v>
      </c>
      <c r="AY11" s="34">
        <v>136.0688</v>
      </c>
      <c r="AZ11" s="34">
        <v>0</v>
      </c>
      <c r="BA11" s="34">
        <v>0</v>
      </c>
      <c r="BB11" s="34">
        <v>507.7513</v>
      </c>
      <c r="BC11" s="34">
        <v>14.001</v>
      </c>
      <c r="BD11" s="34">
        <v>4.4424</v>
      </c>
      <c r="BE11" s="34">
        <v>3.9143</v>
      </c>
      <c r="BF11" s="34">
        <v>0</v>
      </c>
      <c r="BG11" s="34">
        <v>61.8964</v>
      </c>
      <c r="BH11" s="34">
        <f t="shared" si="4"/>
        <v>1231.1056999999998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f>SUM(BI11:BO11)</f>
        <v>0</v>
      </c>
      <c r="BQ11" s="34">
        <v>93.0828</v>
      </c>
      <c r="BR11" s="34">
        <v>0</v>
      </c>
      <c r="BS11" s="34">
        <v>0</v>
      </c>
      <c r="BT11" s="34">
        <v>107.8394</v>
      </c>
      <c r="BU11" s="34">
        <v>0</v>
      </c>
      <c r="BV11" s="34">
        <v>0</v>
      </c>
      <c r="BW11" s="34">
        <v>0</v>
      </c>
      <c r="BX11" s="34">
        <v>21.3712</v>
      </c>
      <c r="BY11" s="34">
        <v>646.1</v>
      </c>
      <c r="BZ11" s="34">
        <f t="shared" si="5"/>
        <v>868.3934</v>
      </c>
      <c r="CA11" s="34">
        <v>0</v>
      </c>
      <c r="CB11" s="34">
        <v>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24.0876</v>
      </c>
      <c r="CJ11" s="34">
        <v>6.8457</v>
      </c>
      <c r="CK11" s="34">
        <v>106.6238</v>
      </c>
      <c r="CL11" s="34">
        <v>3.3699</v>
      </c>
      <c r="CM11" s="34">
        <v>6</v>
      </c>
      <c r="CN11" s="34">
        <f t="shared" si="7"/>
        <v>146.927</v>
      </c>
      <c r="CO11" s="34">
        <v>0</v>
      </c>
      <c r="CP11" s="34">
        <v>0</v>
      </c>
      <c r="CQ11" s="34">
        <v>45.339</v>
      </c>
      <c r="CR11" s="34">
        <v>55.5881</v>
      </c>
      <c r="CS11" s="34">
        <f t="shared" si="8"/>
        <v>100.9271</v>
      </c>
      <c r="CT11" s="35">
        <f t="shared" si="9"/>
        <v>8794.8805</v>
      </c>
    </row>
    <row r="12" spans="1:98" ht="12" customHeight="1">
      <c r="A12" s="31"/>
      <c r="B12" s="60" t="s">
        <v>110</v>
      </c>
      <c r="C12" s="61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414.4387</v>
      </c>
      <c r="K12" s="34">
        <v>0</v>
      </c>
      <c r="L12" s="34">
        <v>6419.2934</v>
      </c>
      <c r="M12" s="34">
        <f>SUM(D12:L12)</f>
        <v>6833.732099999999</v>
      </c>
      <c r="N12" s="34">
        <v>1242.7964</v>
      </c>
      <c r="O12" s="34">
        <v>129431.7734</v>
      </c>
      <c r="P12" s="34">
        <v>0</v>
      </c>
      <c r="Q12" s="34">
        <v>4.2094</v>
      </c>
      <c r="R12" s="34">
        <v>6125.7089</v>
      </c>
      <c r="S12" s="34">
        <f t="shared" si="1"/>
        <v>136804.48810000002</v>
      </c>
      <c r="T12" s="34">
        <v>0</v>
      </c>
      <c r="U12" s="34">
        <v>0</v>
      </c>
      <c r="V12" s="34">
        <v>0</v>
      </c>
      <c r="W12" s="34">
        <v>63079.5136</v>
      </c>
      <c r="X12" s="34">
        <v>977.1792</v>
      </c>
      <c r="Y12" s="34">
        <v>0</v>
      </c>
      <c r="Z12" s="34">
        <v>1</v>
      </c>
      <c r="AA12" s="34">
        <v>0</v>
      </c>
      <c r="AB12" s="34">
        <v>4865.5478</v>
      </c>
      <c r="AC12" s="34">
        <f t="shared" si="2"/>
        <v>68923.24059999999</v>
      </c>
      <c r="AD12" s="34">
        <v>91324.9781</v>
      </c>
      <c r="AE12" s="34">
        <v>36044.9772</v>
      </c>
      <c r="AF12" s="34">
        <v>138015.1492</v>
      </c>
      <c r="AG12" s="34">
        <v>70123.0563</v>
      </c>
      <c r="AH12" s="34">
        <v>57658.6123</v>
      </c>
      <c r="AI12" s="34">
        <v>179.8908</v>
      </c>
      <c r="AJ12" s="34">
        <v>2660.2857</v>
      </c>
      <c r="AK12" s="34">
        <v>3284.5352</v>
      </c>
      <c r="AL12" s="34">
        <v>3904.42</v>
      </c>
      <c r="AM12" s="34">
        <v>24727.692</v>
      </c>
      <c r="AN12" s="34">
        <f t="shared" si="3"/>
        <v>427923.5968</v>
      </c>
      <c r="AO12" s="34">
        <v>32106.6927</v>
      </c>
      <c r="AP12" s="34">
        <v>140485.8894</v>
      </c>
      <c r="AQ12" s="34">
        <v>107088.8838</v>
      </c>
      <c r="AR12" s="34">
        <v>62974.3549</v>
      </c>
      <c r="AS12" s="34">
        <v>92011.3639</v>
      </c>
      <c r="AT12" s="34">
        <v>28587.6644</v>
      </c>
      <c r="AU12" s="34">
        <v>570.642</v>
      </c>
      <c r="AV12" s="34">
        <v>1.643</v>
      </c>
      <c r="AW12" s="34">
        <v>6000.9317</v>
      </c>
      <c r="AX12" s="34">
        <v>145.04</v>
      </c>
      <c r="AY12" s="34">
        <v>16736.9126</v>
      </c>
      <c r="AZ12" s="34">
        <v>0</v>
      </c>
      <c r="BA12" s="34">
        <v>39.9732</v>
      </c>
      <c r="BB12" s="34">
        <v>14223.0676</v>
      </c>
      <c r="BC12" s="34">
        <v>5.4199</v>
      </c>
      <c r="BD12" s="34">
        <v>19631.1644</v>
      </c>
      <c r="BE12" s="34">
        <v>44306.9329</v>
      </c>
      <c r="BF12" s="34">
        <v>0</v>
      </c>
      <c r="BG12" s="34">
        <v>34585.5649</v>
      </c>
      <c r="BH12" s="34">
        <f t="shared" si="4"/>
        <v>599502.1412999999</v>
      </c>
      <c r="BI12" s="34">
        <v>3.0093</v>
      </c>
      <c r="BJ12" s="34">
        <v>8665.5523</v>
      </c>
      <c r="BK12" s="34">
        <v>1233.9878</v>
      </c>
      <c r="BL12" s="34">
        <v>178.6621</v>
      </c>
      <c r="BM12" s="34">
        <v>0</v>
      </c>
      <c r="BN12" s="34">
        <v>62.1907</v>
      </c>
      <c r="BO12" s="34">
        <v>24.9484</v>
      </c>
      <c r="BP12" s="34">
        <f>SUM(BI12:BO12)</f>
        <v>10168.350599999998</v>
      </c>
      <c r="BQ12" s="34">
        <v>8842.6209</v>
      </c>
      <c r="BR12" s="34">
        <v>0</v>
      </c>
      <c r="BS12" s="34">
        <v>192468.6665</v>
      </c>
      <c r="BT12" s="34">
        <v>9185.1099</v>
      </c>
      <c r="BU12" s="34">
        <v>413886.2046</v>
      </c>
      <c r="BV12" s="34">
        <v>7868.1228</v>
      </c>
      <c r="BW12" s="34">
        <v>138685.3822</v>
      </c>
      <c r="BX12" s="34">
        <v>2037.905</v>
      </c>
      <c r="BY12" s="34">
        <v>54362.0167</v>
      </c>
      <c r="BZ12" s="34">
        <f t="shared" si="5"/>
        <v>827336.0286000001</v>
      </c>
      <c r="CA12" s="34">
        <v>0</v>
      </c>
      <c r="CB12" s="34">
        <v>0</v>
      </c>
      <c r="CC12" s="34">
        <v>1200.5664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47.0983</v>
      </c>
      <c r="CK12" s="34">
        <v>781.6525</v>
      </c>
      <c r="CL12" s="34">
        <v>0</v>
      </c>
      <c r="CM12" s="34">
        <v>3645.3498</v>
      </c>
      <c r="CN12" s="34">
        <f t="shared" si="7"/>
        <v>5674.6669999999995</v>
      </c>
      <c r="CO12" s="34">
        <v>12.7405</v>
      </c>
      <c r="CP12" s="34">
        <v>41.0004</v>
      </c>
      <c r="CQ12" s="34">
        <v>82.9154</v>
      </c>
      <c r="CR12" s="34">
        <v>11459.711</v>
      </c>
      <c r="CS12" s="34">
        <f t="shared" si="8"/>
        <v>11596.3673</v>
      </c>
      <c r="CT12" s="35">
        <f t="shared" si="9"/>
        <v>2094762.6123999998</v>
      </c>
    </row>
    <row r="13" spans="1:98" ht="12" customHeight="1">
      <c r="A13" s="31"/>
      <c r="B13" s="41"/>
      <c r="C13" s="43" t="s">
        <v>111</v>
      </c>
      <c r="D13" s="36">
        <v>3009.4474</v>
      </c>
      <c r="E13" s="36">
        <v>4429.321</v>
      </c>
      <c r="F13" s="36">
        <v>19657.0931</v>
      </c>
      <c r="G13" s="36">
        <v>18489.2799</v>
      </c>
      <c r="H13" s="36">
        <v>16.6626</v>
      </c>
      <c r="I13" s="36">
        <v>72603.4334</v>
      </c>
      <c r="J13" s="36">
        <v>37902.4722</v>
      </c>
      <c r="K13" s="36">
        <v>0</v>
      </c>
      <c r="L13" s="36">
        <v>11597.7858</v>
      </c>
      <c r="M13" s="36">
        <f t="shared" si="0"/>
        <v>167705.4954</v>
      </c>
      <c r="N13" s="36">
        <v>0</v>
      </c>
      <c r="O13" s="36">
        <v>0</v>
      </c>
      <c r="P13" s="36">
        <v>0</v>
      </c>
      <c r="Q13" s="36">
        <v>0</v>
      </c>
      <c r="R13" s="36">
        <v>227.2353</v>
      </c>
      <c r="S13" s="36">
        <f t="shared" si="1"/>
        <v>227.2353</v>
      </c>
      <c r="T13" s="36">
        <v>3</v>
      </c>
      <c r="U13" s="36">
        <v>0</v>
      </c>
      <c r="V13" s="36">
        <v>0</v>
      </c>
      <c r="W13" s="36">
        <v>6.6511</v>
      </c>
      <c r="X13" s="36">
        <v>45.4097</v>
      </c>
      <c r="Y13" s="36">
        <v>0</v>
      </c>
      <c r="Z13" s="36">
        <v>0</v>
      </c>
      <c r="AA13" s="36">
        <v>117.7982</v>
      </c>
      <c r="AB13" s="36">
        <v>215.066</v>
      </c>
      <c r="AC13" s="36">
        <f t="shared" si="2"/>
        <v>387.92499999999995</v>
      </c>
      <c r="AD13" s="36">
        <v>44.8708</v>
      </c>
      <c r="AE13" s="36">
        <v>71.9122</v>
      </c>
      <c r="AF13" s="36">
        <v>25385.7801</v>
      </c>
      <c r="AG13" s="36">
        <v>23392.4363</v>
      </c>
      <c r="AH13" s="36">
        <v>3137.5053</v>
      </c>
      <c r="AI13" s="36">
        <v>0</v>
      </c>
      <c r="AJ13" s="36">
        <v>0</v>
      </c>
      <c r="AK13" s="36">
        <v>79.1431</v>
      </c>
      <c r="AL13" s="36">
        <v>5611.7332</v>
      </c>
      <c r="AM13" s="36">
        <v>446.1388</v>
      </c>
      <c r="AN13" s="36">
        <f t="shared" si="3"/>
        <v>58169.5198</v>
      </c>
      <c r="AO13" s="36">
        <v>0</v>
      </c>
      <c r="AP13" s="36">
        <v>0</v>
      </c>
      <c r="AQ13" s="36">
        <v>0</v>
      </c>
      <c r="AR13" s="36">
        <v>1346.9439</v>
      </c>
      <c r="AS13" s="36">
        <v>8.1631</v>
      </c>
      <c r="AT13" s="36">
        <v>1837.2654</v>
      </c>
      <c r="AU13" s="36">
        <v>1478.7895</v>
      </c>
      <c r="AV13" s="36">
        <v>0</v>
      </c>
      <c r="AW13" s="36">
        <v>40.2881</v>
      </c>
      <c r="AX13" s="36">
        <v>56.054</v>
      </c>
      <c r="AY13" s="36">
        <v>527.0792</v>
      </c>
      <c r="AZ13" s="36">
        <v>0</v>
      </c>
      <c r="BA13" s="36">
        <v>0</v>
      </c>
      <c r="BB13" s="36">
        <v>7153.7868</v>
      </c>
      <c r="BC13" s="36">
        <v>21.9119</v>
      </c>
      <c r="BD13" s="36">
        <v>67.864</v>
      </c>
      <c r="BE13" s="36">
        <v>6538.1373</v>
      </c>
      <c r="BF13" s="36">
        <v>20649.2888</v>
      </c>
      <c r="BG13" s="36">
        <v>44087.1242</v>
      </c>
      <c r="BH13" s="36">
        <f t="shared" si="4"/>
        <v>83812.6962</v>
      </c>
      <c r="BI13" s="36">
        <v>703.9166</v>
      </c>
      <c r="BJ13" s="36">
        <v>7229.8095</v>
      </c>
      <c r="BK13" s="36">
        <v>1302.7288</v>
      </c>
      <c r="BL13" s="36">
        <v>14.5332</v>
      </c>
      <c r="BM13" s="36">
        <v>8151.6405</v>
      </c>
      <c r="BN13" s="36">
        <v>256232.0928</v>
      </c>
      <c r="BO13" s="36">
        <v>3040.8528</v>
      </c>
      <c r="BP13" s="36">
        <f t="shared" si="6"/>
        <v>276675.57420000003</v>
      </c>
      <c r="BQ13" s="36">
        <v>17359.7984</v>
      </c>
      <c r="BR13" s="36">
        <v>0</v>
      </c>
      <c r="BS13" s="36">
        <v>19.9662</v>
      </c>
      <c r="BT13" s="36">
        <v>2986.9864</v>
      </c>
      <c r="BU13" s="36">
        <v>81.9534</v>
      </c>
      <c r="BV13" s="36">
        <v>1541.8026</v>
      </c>
      <c r="BW13" s="36">
        <v>338.1768</v>
      </c>
      <c r="BX13" s="36">
        <v>2843.3119</v>
      </c>
      <c r="BY13" s="36">
        <v>16926.7448</v>
      </c>
      <c r="BZ13" s="36">
        <f t="shared" si="5"/>
        <v>42098.7405</v>
      </c>
      <c r="CA13" s="36">
        <v>0</v>
      </c>
      <c r="CB13" s="36">
        <v>0</v>
      </c>
      <c r="CC13" s="36">
        <v>0</v>
      </c>
      <c r="CD13" s="36">
        <v>47.1254</v>
      </c>
      <c r="CE13" s="36">
        <v>0</v>
      </c>
      <c r="CF13" s="36">
        <v>11.1762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220.1496</v>
      </c>
      <c r="CN13" s="36">
        <f t="shared" si="7"/>
        <v>278.4512</v>
      </c>
      <c r="CO13" s="36">
        <v>2831.2185</v>
      </c>
      <c r="CP13" s="36">
        <v>111.3169</v>
      </c>
      <c r="CQ13" s="36">
        <v>13488.3972</v>
      </c>
      <c r="CR13" s="36">
        <v>2310.2566</v>
      </c>
      <c r="CS13" s="36">
        <f t="shared" si="8"/>
        <v>18741.1892</v>
      </c>
      <c r="CT13" s="37">
        <f t="shared" si="9"/>
        <v>648096.8268</v>
      </c>
    </row>
    <row r="14" spans="1:98" ht="12" customHeight="1">
      <c r="A14" s="31"/>
      <c r="B14" s="41"/>
      <c r="C14" s="43" t="s">
        <v>184</v>
      </c>
      <c r="D14" s="36">
        <v>976.6834</v>
      </c>
      <c r="E14" s="36">
        <v>147.8178</v>
      </c>
      <c r="F14" s="36">
        <v>742.6433</v>
      </c>
      <c r="G14" s="36">
        <v>701.9679</v>
      </c>
      <c r="H14" s="36">
        <v>0</v>
      </c>
      <c r="I14" s="36">
        <v>369.6001</v>
      </c>
      <c r="J14" s="36">
        <v>429.7115</v>
      </c>
      <c r="K14" s="36">
        <v>0</v>
      </c>
      <c r="L14" s="36">
        <v>2657.0069</v>
      </c>
      <c r="M14" s="36">
        <f t="shared" si="0"/>
        <v>6025.430899999999</v>
      </c>
      <c r="N14" s="36">
        <v>0</v>
      </c>
      <c r="O14" s="36">
        <v>1.9862</v>
      </c>
      <c r="P14" s="36">
        <v>302.2327</v>
      </c>
      <c r="Q14" s="36">
        <v>0</v>
      </c>
      <c r="R14" s="36">
        <v>120.6153</v>
      </c>
      <c r="S14" s="36">
        <f t="shared" si="1"/>
        <v>424.8342</v>
      </c>
      <c r="T14" s="36">
        <v>0</v>
      </c>
      <c r="U14" s="36">
        <v>0</v>
      </c>
      <c r="V14" s="36">
        <v>0</v>
      </c>
      <c r="W14" s="36">
        <v>0</v>
      </c>
      <c r="X14" s="36">
        <v>109.2822</v>
      </c>
      <c r="Y14" s="36">
        <v>0</v>
      </c>
      <c r="Z14" s="36">
        <v>22.6556</v>
      </c>
      <c r="AA14" s="36">
        <v>2.2036</v>
      </c>
      <c r="AB14" s="36">
        <v>2.2635</v>
      </c>
      <c r="AC14" s="36">
        <f t="shared" si="2"/>
        <v>136.4049</v>
      </c>
      <c r="AD14" s="36">
        <v>35.6011</v>
      </c>
      <c r="AE14" s="36">
        <v>1991.4557</v>
      </c>
      <c r="AF14" s="36">
        <v>6881.1779</v>
      </c>
      <c r="AG14" s="36">
        <v>518.3718</v>
      </c>
      <c r="AH14" s="36">
        <v>417.7736</v>
      </c>
      <c r="AI14" s="36">
        <v>0</v>
      </c>
      <c r="AJ14" s="36">
        <v>0</v>
      </c>
      <c r="AK14" s="36">
        <v>23.1025</v>
      </c>
      <c r="AL14" s="36">
        <v>225.2039</v>
      </c>
      <c r="AM14" s="36">
        <v>27.5709</v>
      </c>
      <c r="AN14" s="36">
        <f t="shared" si="3"/>
        <v>10120.2574</v>
      </c>
      <c r="AO14" s="36">
        <v>0</v>
      </c>
      <c r="AP14" s="36">
        <v>0</v>
      </c>
      <c r="AQ14" s="36">
        <v>446.8115</v>
      </c>
      <c r="AR14" s="36">
        <v>2572.3711</v>
      </c>
      <c r="AS14" s="36">
        <v>0</v>
      </c>
      <c r="AT14" s="36">
        <v>16.6583</v>
      </c>
      <c r="AU14" s="36">
        <v>21.9878</v>
      </c>
      <c r="AV14" s="36">
        <v>0</v>
      </c>
      <c r="AW14" s="36">
        <v>0</v>
      </c>
      <c r="AX14" s="36">
        <v>6</v>
      </c>
      <c r="AY14" s="36">
        <v>331.2089</v>
      </c>
      <c r="AZ14" s="36">
        <v>0</v>
      </c>
      <c r="BA14" s="36">
        <v>6.9987</v>
      </c>
      <c r="BB14" s="36">
        <v>1860.4828</v>
      </c>
      <c r="BC14" s="36">
        <v>138.0264</v>
      </c>
      <c r="BD14" s="36">
        <v>4.2415</v>
      </c>
      <c r="BE14" s="36">
        <v>2794.4286</v>
      </c>
      <c r="BF14" s="36">
        <v>106.0386</v>
      </c>
      <c r="BG14" s="36">
        <v>6192.2556</v>
      </c>
      <c r="BH14" s="36">
        <f t="shared" si="4"/>
        <v>14497.509800000002</v>
      </c>
      <c r="BI14" s="36">
        <v>129.5283</v>
      </c>
      <c r="BJ14" s="36">
        <v>1814.7745</v>
      </c>
      <c r="BK14" s="36">
        <v>0</v>
      </c>
      <c r="BL14" s="36">
        <v>4.0909</v>
      </c>
      <c r="BM14" s="36">
        <v>1646.6119</v>
      </c>
      <c r="BN14" s="36">
        <v>3954.6888</v>
      </c>
      <c r="BO14" s="36">
        <v>13537.3656</v>
      </c>
      <c r="BP14" s="36">
        <f t="shared" si="6"/>
        <v>21087.059999999998</v>
      </c>
      <c r="BQ14" s="36">
        <v>9401.6169</v>
      </c>
      <c r="BR14" s="36">
        <v>0</v>
      </c>
      <c r="BS14" s="36">
        <v>68.6092</v>
      </c>
      <c r="BT14" s="36">
        <v>259.2337</v>
      </c>
      <c r="BU14" s="36">
        <v>80.1986</v>
      </c>
      <c r="BV14" s="36">
        <v>0</v>
      </c>
      <c r="BW14" s="36">
        <v>10.8584</v>
      </c>
      <c r="BX14" s="36">
        <v>3.642</v>
      </c>
      <c r="BY14" s="36">
        <v>3656.7674</v>
      </c>
      <c r="BZ14" s="36">
        <f t="shared" si="5"/>
        <v>13480.926200000002</v>
      </c>
      <c r="CA14" s="36">
        <v>0</v>
      </c>
      <c r="CB14" s="36">
        <v>0</v>
      </c>
      <c r="CC14" s="36">
        <v>0</v>
      </c>
      <c r="CD14" s="36">
        <v>199.7499</v>
      </c>
      <c r="CE14" s="36">
        <v>1566.653</v>
      </c>
      <c r="CF14" s="36">
        <v>213.8172</v>
      </c>
      <c r="CG14" s="36">
        <v>0</v>
      </c>
      <c r="CH14" s="36">
        <v>0</v>
      </c>
      <c r="CI14" s="36">
        <v>0</v>
      </c>
      <c r="CJ14" s="36">
        <v>1.0236</v>
      </c>
      <c r="CK14" s="36">
        <v>0</v>
      </c>
      <c r="CL14" s="36">
        <v>0</v>
      </c>
      <c r="CM14" s="36">
        <v>24.0806</v>
      </c>
      <c r="CN14" s="36">
        <f t="shared" si="7"/>
        <v>2005.3243</v>
      </c>
      <c r="CO14" s="36">
        <v>5536.8773</v>
      </c>
      <c r="CP14" s="36">
        <v>14.3103</v>
      </c>
      <c r="CQ14" s="36">
        <v>5496.2177</v>
      </c>
      <c r="CR14" s="36">
        <v>0</v>
      </c>
      <c r="CS14" s="36">
        <f t="shared" si="8"/>
        <v>11047.4053</v>
      </c>
      <c r="CT14" s="37">
        <f t="shared" si="9"/>
        <v>78825.15299999999</v>
      </c>
    </row>
    <row r="15" spans="1:98" ht="12" customHeight="1">
      <c r="A15" s="31"/>
      <c r="B15" s="41"/>
      <c r="C15" s="43" t="s">
        <v>112</v>
      </c>
      <c r="D15" s="36">
        <v>0</v>
      </c>
      <c r="E15" s="36">
        <v>0</v>
      </c>
      <c r="F15" s="36">
        <v>26.5122</v>
      </c>
      <c r="G15" s="36">
        <v>0</v>
      </c>
      <c r="H15" s="36">
        <v>0</v>
      </c>
      <c r="I15" s="36">
        <v>0</v>
      </c>
      <c r="J15" s="36">
        <v>456.6856</v>
      </c>
      <c r="K15" s="36">
        <v>12.8544</v>
      </c>
      <c r="L15" s="36">
        <v>0</v>
      </c>
      <c r="M15" s="36">
        <f t="shared" si="0"/>
        <v>496.0522</v>
      </c>
      <c r="N15" s="36">
        <v>0</v>
      </c>
      <c r="O15" s="36">
        <v>0</v>
      </c>
      <c r="P15" s="36">
        <v>0</v>
      </c>
      <c r="Q15" s="36">
        <v>386.6474</v>
      </c>
      <c r="R15" s="36">
        <v>0</v>
      </c>
      <c r="S15" s="36">
        <f t="shared" si="1"/>
        <v>386.6474</v>
      </c>
      <c r="T15" s="36">
        <v>0</v>
      </c>
      <c r="U15" s="36">
        <v>0</v>
      </c>
      <c r="V15" s="36">
        <v>0</v>
      </c>
      <c r="W15" s="36">
        <v>0</v>
      </c>
      <c r="X15" s="36">
        <v>2.0783</v>
      </c>
      <c r="Y15" s="36">
        <v>0</v>
      </c>
      <c r="Z15" s="36">
        <v>0</v>
      </c>
      <c r="AA15" s="36">
        <v>0</v>
      </c>
      <c r="AB15" s="36">
        <v>43.601</v>
      </c>
      <c r="AC15" s="36">
        <f t="shared" si="2"/>
        <v>45.6793</v>
      </c>
      <c r="AD15" s="36">
        <v>203.0056</v>
      </c>
      <c r="AE15" s="36">
        <v>788.0755</v>
      </c>
      <c r="AF15" s="36">
        <v>1094.5318</v>
      </c>
      <c r="AG15" s="36">
        <v>9811.8676</v>
      </c>
      <c r="AH15" s="36">
        <v>667.5815</v>
      </c>
      <c r="AI15" s="36">
        <v>1.639</v>
      </c>
      <c r="AJ15" s="36">
        <v>22.5239</v>
      </c>
      <c r="AK15" s="36">
        <v>0</v>
      </c>
      <c r="AL15" s="36">
        <v>838.9049</v>
      </c>
      <c r="AM15" s="36">
        <v>354.9883</v>
      </c>
      <c r="AN15" s="36">
        <f t="shared" si="3"/>
        <v>13783.1181</v>
      </c>
      <c r="AO15" s="36">
        <v>0</v>
      </c>
      <c r="AP15" s="36">
        <v>0</v>
      </c>
      <c r="AQ15" s="36">
        <v>0</v>
      </c>
      <c r="AR15" s="36">
        <v>483.6951</v>
      </c>
      <c r="AS15" s="36">
        <v>0</v>
      </c>
      <c r="AT15" s="36">
        <v>33.9346</v>
      </c>
      <c r="AU15" s="36">
        <v>50.9317</v>
      </c>
      <c r="AV15" s="36">
        <v>0</v>
      </c>
      <c r="AW15" s="36">
        <v>2712.7901</v>
      </c>
      <c r="AX15" s="36">
        <v>2</v>
      </c>
      <c r="AY15" s="36">
        <v>2.1917</v>
      </c>
      <c r="AZ15" s="36">
        <v>0</v>
      </c>
      <c r="BA15" s="36">
        <v>0</v>
      </c>
      <c r="BB15" s="36">
        <v>5078.2789</v>
      </c>
      <c r="BC15" s="36">
        <v>0</v>
      </c>
      <c r="BD15" s="36">
        <v>22400.2397</v>
      </c>
      <c r="BE15" s="36">
        <v>15235.2525</v>
      </c>
      <c r="BF15" s="36">
        <v>386.6474</v>
      </c>
      <c r="BG15" s="36">
        <v>7551.9543</v>
      </c>
      <c r="BH15" s="36">
        <f t="shared" si="4"/>
        <v>53937.916000000005</v>
      </c>
      <c r="BI15" s="36">
        <v>0</v>
      </c>
      <c r="BJ15" s="36">
        <v>2270.1136</v>
      </c>
      <c r="BK15" s="36">
        <v>16145.2416</v>
      </c>
      <c r="BL15" s="36">
        <v>42420.7551</v>
      </c>
      <c r="BM15" s="36">
        <v>0</v>
      </c>
      <c r="BN15" s="36">
        <v>39.61</v>
      </c>
      <c r="BO15" s="36">
        <v>120.6799</v>
      </c>
      <c r="BP15" s="36">
        <f t="shared" si="6"/>
        <v>60996.400200000004</v>
      </c>
      <c r="BQ15" s="36">
        <v>3555.161</v>
      </c>
      <c r="BR15" s="36">
        <v>0</v>
      </c>
      <c r="BS15" s="36">
        <v>53628.6915</v>
      </c>
      <c r="BT15" s="36">
        <v>496.8232</v>
      </c>
      <c r="BU15" s="36">
        <v>386.6474</v>
      </c>
      <c r="BV15" s="36">
        <v>7190.7651</v>
      </c>
      <c r="BW15" s="36">
        <v>38.133</v>
      </c>
      <c r="BX15" s="36">
        <v>179.7708</v>
      </c>
      <c r="BY15" s="36">
        <v>8389.31</v>
      </c>
      <c r="BZ15" s="36">
        <f t="shared" si="5"/>
        <v>73865.302</v>
      </c>
      <c r="CA15" s="36">
        <v>208.2344</v>
      </c>
      <c r="CB15" s="36">
        <v>0</v>
      </c>
      <c r="CC15" s="36">
        <v>0</v>
      </c>
      <c r="CD15" s="36">
        <v>0</v>
      </c>
      <c r="CE15" s="36">
        <v>37.8608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90.5414</v>
      </c>
      <c r="CN15" s="36">
        <f t="shared" si="7"/>
        <v>336.6366</v>
      </c>
      <c r="CO15" s="36">
        <v>0</v>
      </c>
      <c r="CP15" s="36">
        <v>0</v>
      </c>
      <c r="CQ15" s="36">
        <v>1325.0979</v>
      </c>
      <c r="CR15" s="36">
        <v>40.2273</v>
      </c>
      <c r="CS15" s="36">
        <f t="shared" si="8"/>
        <v>1365.3252</v>
      </c>
      <c r="CT15" s="37">
        <f t="shared" si="9"/>
        <v>205213.07699999996</v>
      </c>
    </row>
    <row r="16" spans="1:98" ht="12" customHeight="1">
      <c r="A16" s="31"/>
      <c r="B16" s="41"/>
      <c r="C16" s="43" t="s">
        <v>113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f t="shared" si="0"/>
        <v>0</v>
      </c>
      <c r="N16" s="36">
        <v>979.0508</v>
      </c>
      <c r="O16" s="36">
        <v>23144.5125</v>
      </c>
      <c r="P16" s="36">
        <v>0</v>
      </c>
      <c r="Q16" s="36">
        <v>0</v>
      </c>
      <c r="R16" s="36">
        <v>182.639</v>
      </c>
      <c r="S16" s="36">
        <f t="shared" si="1"/>
        <v>24306.2023</v>
      </c>
      <c r="T16" s="36">
        <v>0</v>
      </c>
      <c r="U16" s="36">
        <v>0</v>
      </c>
      <c r="V16" s="36">
        <v>0</v>
      </c>
      <c r="W16" s="36">
        <v>45.7417</v>
      </c>
      <c r="X16" s="36">
        <v>41.908</v>
      </c>
      <c r="Y16" s="36">
        <v>0</v>
      </c>
      <c r="Z16" s="36">
        <v>0</v>
      </c>
      <c r="AA16" s="36">
        <v>0</v>
      </c>
      <c r="AB16" s="36">
        <v>5.2245</v>
      </c>
      <c r="AC16" s="36">
        <f t="shared" si="2"/>
        <v>92.8742</v>
      </c>
      <c r="AD16" s="36">
        <v>58.8066</v>
      </c>
      <c r="AE16" s="36">
        <v>24.0694</v>
      </c>
      <c r="AF16" s="36">
        <v>6352.283</v>
      </c>
      <c r="AG16" s="36">
        <v>4448.6669</v>
      </c>
      <c r="AH16" s="36">
        <v>315.2539</v>
      </c>
      <c r="AI16" s="36">
        <v>0</v>
      </c>
      <c r="AJ16" s="36">
        <v>1.3737</v>
      </c>
      <c r="AK16" s="36">
        <v>47.3318</v>
      </c>
      <c r="AL16" s="36">
        <v>79.9767</v>
      </c>
      <c r="AM16" s="36">
        <v>7.1455</v>
      </c>
      <c r="AN16" s="36">
        <f t="shared" si="3"/>
        <v>11334.907500000001</v>
      </c>
      <c r="AO16" s="36">
        <v>0</v>
      </c>
      <c r="AP16" s="36">
        <v>0</v>
      </c>
      <c r="AQ16" s="36">
        <v>0</v>
      </c>
      <c r="AR16" s="36">
        <v>268.4054</v>
      </c>
      <c r="AS16" s="36">
        <v>0</v>
      </c>
      <c r="AT16" s="36">
        <v>509.3813</v>
      </c>
      <c r="AU16" s="36">
        <v>0</v>
      </c>
      <c r="AV16" s="36">
        <v>0</v>
      </c>
      <c r="AW16" s="36">
        <v>8.938</v>
      </c>
      <c r="AX16" s="36">
        <v>0</v>
      </c>
      <c r="AY16" s="36">
        <v>3.1404</v>
      </c>
      <c r="AZ16" s="36">
        <v>0</v>
      </c>
      <c r="BA16" s="36">
        <v>0</v>
      </c>
      <c r="BB16" s="36">
        <v>98.6215</v>
      </c>
      <c r="BC16" s="36">
        <v>0</v>
      </c>
      <c r="BD16" s="36">
        <v>5023.753</v>
      </c>
      <c r="BE16" s="36">
        <v>886.8621</v>
      </c>
      <c r="BF16" s="36">
        <v>0</v>
      </c>
      <c r="BG16" s="36">
        <v>559.648</v>
      </c>
      <c r="BH16" s="36">
        <f t="shared" si="4"/>
        <v>7358.749699999999</v>
      </c>
      <c r="BI16" s="36">
        <v>0</v>
      </c>
      <c r="BJ16" s="36">
        <v>211.583</v>
      </c>
      <c r="BK16" s="36">
        <v>0</v>
      </c>
      <c r="BL16" s="36">
        <v>0</v>
      </c>
      <c r="BM16" s="36">
        <v>0</v>
      </c>
      <c r="BN16" s="36">
        <v>12.2415</v>
      </c>
      <c r="BO16" s="36">
        <v>0</v>
      </c>
      <c r="BP16" s="36">
        <f t="shared" si="6"/>
        <v>223.8245</v>
      </c>
      <c r="BQ16" s="36">
        <v>114.2464</v>
      </c>
      <c r="BR16" s="36">
        <v>0</v>
      </c>
      <c r="BS16" s="36">
        <v>3.7985</v>
      </c>
      <c r="BT16" s="36">
        <v>36.2582</v>
      </c>
      <c r="BU16" s="36">
        <v>731.1952</v>
      </c>
      <c r="BV16" s="36">
        <v>354.2135</v>
      </c>
      <c r="BW16" s="36">
        <v>60862.7108</v>
      </c>
      <c r="BX16" s="36">
        <v>0</v>
      </c>
      <c r="BY16" s="36">
        <v>218.7931</v>
      </c>
      <c r="BZ16" s="36">
        <f t="shared" si="5"/>
        <v>62321.2157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18.4882</v>
      </c>
      <c r="CN16" s="36">
        <f t="shared" si="7"/>
        <v>18.4882</v>
      </c>
      <c r="CO16" s="36">
        <v>0</v>
      </c>
      <c r="CP16" s="36">
        <v>10.34</v>
      </c>
      <c r="CQ16" s="36">
        <v>616.468</v>
      </c>
      <c r="CR16" s="36">
        <v>0</v>
      </c>
      <c r="CS16" s="36">
        <f t="shared" si="8"/>
        <v>626.808</v>
      </c>
      <c r="CT16" s="37">
        <f t="shared" si="9"/>
        <v>106283.07010000001</v>
      </c>
    </row>
    <row r="17" spans="1:98" ht="12" customHeight="1">
      <c r="A17" s="31"/>
      <c r="B17" s="41"/>
      <c r="C17" s="43" t="s">
        <v>114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 t="shared" si="0"/>
        <v>0</v>
      </c>
      <c r="N17" s="36">
        <v>0</v>
      </c>
      <c r="O17" s="36">
        <v>4212.52</v>
      </c>
      <c r="P17" s="36">
        <v>0</v>
      </c>
      <c r="Q17" s="36">
        <v>0</v>
      </c>
      <c r="R17" s="36">
        <v>0</v>
      </c>
      <c r="S17" s="36">
        <f t="shared" si="1"/>
        <v>4212.52</v>
      </c>
      <c r="T17" s="36">
        <v>0</v>
      </c>
      <c r="U17" s="36">
        <v>0</v>
      </c>
      <c r="V17" s="36">
        <v>3.1881</v>
      </c>
      <c r="W17" s="36">
        <v>0</v>
      </c>
      <c r="X17" s="36">
        <v>19.2354</v>
      </c>
      <c r="Y17" s="36">
        <v>0</v>
      </c>
      <c r="Z17" s="36">
        <v>0</v>
      </c>
      <c r="AA17" s="36">
        <v>0</v>
      </c>
      <c r="AB17" s="36">
        <v>2.8207</v>
      </c>
      <c r="AC17" s="36">
        <f t="shared" si="2"/>
        <v>25.244199999999996</v>
      </c>
      <c r="AD17" s="36">
        <v>650.3551</v>
      </c>
      <c r="AE17" s="36">
        <v>434.3711</v>
      </c>
      <c r="AF17" s="36">
        <v>6137.8777</v>
      </c>
      <c r="AG17" s="36">
        <v>102.6741</v>
      </c>
      <c r="AH17" s="36">
        <v>166.0244</v>
      </c>
      <c r="AI17" s="36">
        <v>0</v>
      </c>
      <c r="AJ17" s="36">
        <v>0</v>
      </c>
      <c r="AK17" s="36">
        <v>0</v>
      </c>
      <c r="AL17" s="36">
        <v>0</v>
      </c>
      <c r="AM17" s="36">
        <v>27.4074</v>
      </c>
      <c r="AN17" s="36">
        <f t="shared" si="3"/>
        <v>7518.7098000000005</v>
      </c>
      <c r="AO17" s="36">
        <v>0</v>
      </c>
      <c r="AP17" s="36">
        <v>0</v>
      </c>
      <c r="AQ17" s="36">
        <v>0</v>
      </c>
      <c r="AR17" s="36">
        <v>2931.5091</v>
      </c>
      <c r="AS17" s="36">
        <v>0</v>
      </c>
      <c r="AT17" s="36">
        <v>482.6553</v>
      </c>
      <c r="AU17" s="36">
        <v>3.143</v>
      </c>
      <c r="AV17" s="36">
        <v>7.0366</v>
      </c>
      <c r="AW17" s="36">
        <v>6</v>
      </c>
      <c r="AX17" s="36">
        <v>0</v>
      </c>
      <c r="AY17" s="36">
        <v>0</v>
      </c>
      <c r="AZ17" s="36">
        <v>0</v>
      </c>
      <c r="BA17" s="36">
        <v>0</v>
      </c>
      <c r="BB17" s="36">
        <v>13.2594</v>
      </c>
      <c r="BC17" s="36">
        <v>0</v>
      </c>
      <c r="BD17" s="36">
        <v>2567.2198</v>
      </c>
      <c r="BE17" s="36">
        <v>3801.6112</v>
      </c>
      <c r="BF17" s="36">
        <v>0</v>
      </c>
      <c r="BG17" s="36">
        <v>359.4941</v>
      </c>
      <c r="BH17" s="36">
        <f t="shared" si="4"/>
        <v>10171.9285</v>
      </c>
      <c r="BI17" s="36">
        <v>0</v>
      </c>
      <c r="BJ17" s="36">
        <v>303.2517</v>
      </c>
      <c r="BK17" s="36">
        <v>5.9371</v>
      </c>
      <c r="BL17" s="36">
        <v>195.7059</v>
      </c>
      <c r="BM17" s="36">
        <v>0</v>
      </c>
      <c r="BN17" s="36">
        <v>0</v>
      </c>
      <c r="BO17" s="36">
        <v>0</v>
      </c>
      <c r="BP17" s="36">
        <f t="shared" si="6"/>
        <v>504.89470000000006</v>
      </c>
      <c r="BQ17" s="36">
        <v>942.6252</v>
      </c>
      <c r="BR17" s="36">
        <v>93.3631</v>
      </c>
      <c r="BS17" s="36">
        <v>182.8145</v>
      </c>
      <c r="BT17" s="36">
        <v>0</v>
      </c>
      <c r="BU17" s="36">
        <v>9288.9744</v>
      </c>
      <c r="BV17" s="36">
        <v>32.38</v>
      </c>
      <c r="BW17" s="36">
        <v>5264.6871</v>
      </c>
      <c r="BX17" s="36">
        <v>2.5788</v>
      </c>
      <c r="BY17" s="36">
        <v>1361.9406</v>
      </c>
      <c r="BZ17" s="36">
        <f t="shared" si="5"/>
        <v>17169.363699999998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18.5563</v>
      </c>
      <c r="CI17" s="36">
        <v>0</v>
      </c>
      <c r="CJ17" s="36">
        <v>0</v>
      </c>
      <c r="CK17" s="36">
        <v>0</v>
      </c>
      <c r="CL17" s="36">
        <v>0</v>
      </c>
      <c r="CM17" s="36">
        <v>27.4074</v>
      </c>
      <c r="CN17" s="36">
        <f t="shared" si="7"/>
        <v>45.9637</v>
      </c>
      <c r="CO17" s="36">
        <v>0</v>
      </c>
      <c r="CP17" s="36">
        <v>0</v>
      </c>
      <c r="CQ17" s="36">
        <v>710.7681</v>
      </c>
      <c r="CR17" s="36">
        <v>0</v>
      </c>
      <c r="CS17" s="36">
        <f t="shared" si="8"/>
        <v>710.7681</v>
      </c>
      <c r="CT17" s="37">
        <f t="shared" si="9"/>
        <v>40359.39270000001</v>
      </c>
    </row>
    <row r="18" spans="1:98" ht="12" customHeight="1">
      <c r="A18" s="31"/>
      <c r="B18" s="41" t="s">
        <v>13</v>
      </c>
      <c r="C18" s="43" t="s">
        <v>149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516.249</v>
      </c>
      <c r="K18" s="36">
        <v>0</v>
      </c>
      <c r="L18" s="36">
        <v>8.4621</v>
      </c>
      <c r="M18" s="36">
        <f t="shared" si="0"/>
        <v>524.7111</v>
      </c>
      <c r="N18" s="36">
        <v>0</v>
      </c>
      <c r="O18" s="36">
        <v>25.5984</v>
      </c>
      <c r="P18" s="36">
        <v>4.437</v>
      </c>
      <c r="Q18" s="36">
        <v>58.9316</v>
      </c>
      <c r="R18" s="36">
        <v>480.8798</v>
      </c>
      <c r="S18" s="36">
        <f t="shared" si="1"/>
        <v>569.8468</v>
      </c>
      <c r="T18" s="36">
        <v>15.6624</v>
      </c>
      <c r="U18" s="36">
        <v>0</v>
      </c>
      <c r="V18" s="36">
        <v>0</v>
      </c>
      <c r="W18" s="36">
        <v>0</v>
      </c>
      <c r="X18" s="36">
        <v>26.7865</v>
      </c>
      <c r="Y18" s="36">
        <v>0</v>
      </c>
      <c r="Z18" s="36">
        <v>0</v>
      </c>
      <c r="AA18" s="36">
        <v>0</v>
      </c>
      <c r="AB18" s="36">
        <v>185.3206</v>
      </c>
      <c r="AC18" s="36">
        <f t="shared" si="2"/>
        <v>227.76950000000002</v>
      </c>
      <c r="AD18" s="36">
        <v>290.493</v>
      </c>
      <c r="AE18" s="36">
        <v>18.9197</v>
      </c>
      <c r="AF18" s="36">
        <v>103.8244</v>
      </c>
      <c r="AG18" s="36">
        <v>5971.3164</v>
      </c>
      <c r="AH18" s="36">
        <v>707.0687</v>
      </c>
      <c r="AI18" s="36">
        <v>0</v>
      </c>
      <c r="AJ18" s="36">
        <v>3.4461</v>
      </c>
      <c r="AK18" s="36">
        <v>15.1778</v>
      </c>
      <c r="AL18" s="36">
        <v>647.9095</v>
      </c>
      <c r="AM18" s="36">
        <v>119.1978</v>
      </c>
      <c r="AN18" s="36">
        <f t="shared" si="3"/>
        <v>7877.353399999999</v>
      </c>
      <c r="AO18" s="36">
        <v>0</v>
      </c>
      <c r="AP18" s="36">
        <v>0</v>
      </c>
      <c r="AQ18" s="36">
        <v>0</v>
      </c>
      <c r="AR18" s="36">
        <v>13.675</v>
      </c>
      <c r="AS18" s="36">
        <v>0</v>
      </c>
      <c r="AT18" s="36">
        <v>83.334</v>
      </c>
      <c r="AU18" s="36">
        <v>64.1571</v>
      </c>
      <c r="AV18" s="36">
        <v>0</v>
      </c>
      <c r="AW18" s="36">
        <v>4.7702</v>
      </c>
      <c r="AX18" s="36">
        <v>6</v>
      </c>
      <c r="AY18" s="36">
        <v>37.5483</v>
      </c>
      <c r="AZ18" s="36">
        <v>2.8755</v>
      </c>
      <c r="BA18" s="36">
        <v>0</v>
      </c>
      <c r="BB18" s="36">
        <v>3062.535</v>
      </c>
      <c r="BC18" s="36">
        <v>0</v>
      </c>
      <c r="BD18" s="36">
        <v>974.3321</v>
      </c>
      <c r="BE18" s="36">
        <v>16029.374</v>
      </c>
      <c r="BF18" s="36">
        <v>2.2635</v>
      </c>
      <c r="BG18" s="36">
        <v>2312.4093</v>
      </c>
      <c r="BH18" s="36">
        <f t="shared" si="4"/>
        <v>22593.273999999998</v>
      </c>
      <c r="BI18" s="36">
        <v>1704.909</v>
      </c>
      <c r="BJ18" s="36">
        <v>44186.9235</v>
      </c>
      <c r="BK18" s="36">
        <v>50.2921</v>
      </c>
      <c r="BL18" s="36">
        <v>53.0496</v>
      </c>
      <c r="BM18" s="36">
        <v>0</v>
      </c>
      <c r="BN18" s="36">
        <v>140.8744</v>
      </c>
      <c r="BO18" s="36">
        <v>86.3902</v>
      </c>
      <c r="BP18" s="36">
        <f t="shared" si="6"/>
        <v>46222.438799999996</v>
      </c>
      <c r="BQ18" s="36">
        <v>2617.9492</v>
      </c>
      <c r="BR18" s="36">
        <v>0</v>
      </c>
      <c r="BS18" s="36">
        <v>9.3835</v>
      </c>
      <c r="BT18" s="36">
        <v>3466.7619</v>
      </c>
      <c r="BU18" s="36">
        <v>10.9763</v>
      </c>
      <c r="BV18" s="36">
        <v>773.6056</v>
      </c>
      <c r="BW18" s="36">
        <v>481.1636</v>
      </c>
      <c r="BX18" s="36">
        <v>74.8365</v>
      </c>
      <c r="BY18" s="36">
        <v>1742.3534</v>
      </c>
      <c r="BZ18" s="36">
        <f t="shared" si="5"/>
        <v>9177.029999999999</v>
      </c>
      <c r="CA18" s="36">
        <v>0</v>
      </c>
      <c r="CB18" s="36">
        <v>0</v>
      </c>
      <c r="CC18" s="36">
        <v>1.3438</v>
      </c>
      <c r="CD18" s="36">
        <v>0</v>
      </c>
      <c r="CE18" s="36">
        <v>0</v>
      </c>
      <c r="CF18" s="36">
        <v>193.9146</v>
      </c>
      <c r="CG18" s="36">
        <v>57799.8638</v>
      </c>
      <c r="CH18" s="36">
        <v>232.3662</v>
      </c>
      <c r="CI18" s="36">
        <v>3.25</v>
      </c>
      <c r="CJ18" s="36">
        <v>0</v>
      </c>
      <c r="CK18" s="36">
        <v>50.4812</v>
      </c>
      <c r="CL18" s="36">
        <v>0</v>
      </c>
      <c r="CM18" s="36">
        <v>215.3356</v>
      </c>
      <c r="CN18" s="36">
        <f t="shared" si="7"/>
        <v>58496.555199999995</v>
      </c>
      <c r="CO18" s="36">
        <v>0</v>
      </c>
      <c r="CP18" s="36">
        <v>38.025</v>
      </c>
      <c r="CQ18" s="36">
        <v>16181.1864</v>
      </c>
      <c r="CR18" s="36">
        <v>682.5808</v>
      </c>
      <c r="CS18" s="36">
        <f t="shared" si="8"/>
        <v>16901.7922</v>
      </c>
      <c r="CT18" s="37">
        <f t="shared" si="9"/>
        <v>162590.77099999998</v>
      </c>
    </row>
    <row r="19" spans="1:98" ht="12" customHeight="1">
      <c r="A19" s="31"/>
      <c r="B19" s="41"/>
      <c r="C19" s="43" t="s">
        <v>150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 t="shared" si="0"/>
        <v>0</v>
      </c>
      <c r="N19" s="36">
        <v>0</v>
      </c>
      <c r="O19" s="36">
        <v>0</v>
      </c>
      <c r="P19" s="36">
        <v>0</v>
      </c>
      <c r="Q19" s="36">
        <v>0</v>
      </c>
      <c r="R19" s="36">
        <v>4.8204</v>
      </c>
      <c r="S19" s="36">
        <f t="shared" si="1"/>
        <v>4.8204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3.7422</v>
      </c>
      <c r="AC19" s="36">
        <f t="shared" si="2"/>
        <v>3.7422</v>
      </c>
      <c r="AD19" s="36">
        <v>363.2438</v>
      </c>
      <c r="AE19" s="36">
        <v>7917.6733</v>
      </c>
      <c r="AF19" s="36">
        <v>1461.9086</v>
      </c>
      <c r="AG19" s="36">
        <v>1490.8343</v>
      </c>
      <c r="AH19" s="36">
        <v>247.941</v>
      </c>
      <c r="AI19" s="36">
        <v>0</v>
      </c>
      <c r="AJ19" s="36">
        <v>0</v>
      </c>
      <c r="AK19" s="36">
        <v>39.4874</v>
      </c>
      <c r="AL19" s="36">
        <v>1103.067</v>
      </c>
      <c r="AM19" s="36">
        <v>251.492</v>
      </c>
      <c r="AN19" s="36">
        <f t="shared" si="3"/>
        <v>12875.647400000002</v>
      </c>
      <c r="AO19" s="36">
        <v>0</v>
      </c>
      <c r="AP19" s="36">
        <v>0</v>
      </c>
      <c r="AQ19" s="36">
        <v>0</v>
      </c>
      <c r="AR19" s="36">
        <v>760.9584</v>
      </c>
      <c r="AS19" s="36">
        <v>30.997</v>
      </c>
      <c r="AT19" s="36">
        <v>29.3223</v>
      </c>
      <c r="AU19" s="36">
        <v>1.9862</v>
      </c>
      <c r="AV19" s="36">
        <v>70.5285</v>
      </c>
      <c r="AW19" s="36">
        <v>317.8474</v>
      </c>
      <c r="AX19" s="36">
        <v>11.5936</v>
      </c>
      <c r="AY19" s="36">
        <v>52.1173</v>
      </c>
      <c r="AZ19" s="36">
        <v>0</v>
      </c>
      <c r="BA19" s="36">
        <v>0</v>
      </c>
      <c r="BB19" s="36">
        <v>777.6715</v>
      </c>
      <c r="BC19" s="36">
        <v>0</v>
      </c>
      <c r="BD19" s="36">
        <v>2860.9521</v>
      </c>
      <c r="BE19" s="36">
        <v>12629.3019</v>
      </c>
      <c r="BF19" s="36">
        <v>0</v>
      </c>
      <c r="BG19" s="36">
        <v>53305.3223</v>
      </c>
      <c r="BH19" s="36">
        <f t="shared" si="4"/>
        <v>70848.59850000001</v>
      </c>
      <c r="BI19" s="36">
        <v>128.742</v>
      </c>
      <c r="BJ19" s="36">
        <v>39427.8745</v>
      </c>
      <c r="BK19" s="36">
        <v>16.9656</v>
      </c>
      <c r="BL19" s="36">
        <v>52.0256</v>
      </c>
      <c r="BM19" s="36">
        <v>0</v>
      </c>
      <c r="BN19" s="36">
        <v>63.9656</v>
      </c>
      <c r="BO19" s="36">
        <v>0</v>
      </c>
      <c r="BP19" s="36">
        <f t="shared" si="6"/>
        <v>39689.573300000004</v>
      </c>
      <c r="BQ19" s="36">
        <v>281661.9944</v>
      </c>
      <c r="BR19" s="36">
        <v>0</v>
      </c>
      <c r="BS19" s="36">
        <v>18.7405</v>
      </c>
      <c r="BT19" s="36">
        <v>6010.409</v>
      </c>
      <c r="BU19" s="36">
        <v>0</v>
      </c>
      <c r="BV19" s="36">
        <v>29.7578</v>
      </c>
      <c r="BW19" s="36">
        <v>1468.0287</v>
      </c>
      <c r="BX19" s="36">
        <v>17.9448</v>
      </c>
      <c r="BY19" s="36">
        <v>7983.8188</v>
      </c>
      <c r="BZ19" s="36">
        <f t="shared" si="5"/>
        <v>297190.694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16.9415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f t="shared" si="7"/>
        <v>16.9415</v>
      </c>
      <c r="CO19" s="36">
        <v>0</v>
      </c>
      <c r="CP19" s="36">
        <v>0</v>
      </c>
      <c r="CQ19" s="36">
        <v>1061.5076</v>
      </c>
      <c r="CR19" s="36">
        <v>1233.7891</v>
      </c>
      <c r="CS19" s="36">
        <f t="shared" si="8"/>
        <v>2295.2967</v>
      </c>
      <c r="CT19" s="37">
        <f t="shared" si="9"/>
        <v>422925.3140000001</v>
      </c>
    </row>
    <row r="20" spans="1:98" ht="12" customHeight="1">
      <c r="A20" s="31"/>
      <c r="B20" s="41"/>
      <c r="C20" s="43" t="s">
        <v>151</v>
      </c>
      <c r="D20" s="36">
        <v>0</v>
      </c>
      <c r="E20" s="36">
        <v>39.0354</v>
      </c>
      <c r="F20" s="36">
        <v>0</v>
      </c>
      <c r="G20" s="36">
        <v>0</v>
      </c>
      <c r="H20" s="36">
        <v>0</v>
      </c>
      <c r="I20" s="36">
        <v>214.5852</v>
      </c>
      <c r="J20" s="36">
        <v>4.2508</v>
      </c>
      <c r="K20" s="36">
        <v>0</v>
      </c>
      <c r="L20" s="36">
        <v>6.713</v>
      </c>
      <c r="M20" s="36">
        <f t="shared" si="0"/>
        <v>264.5844</v>
      </c>
      <c r="N20" s="36">
        <v>0</v>
      </c>
      <c r="O20" s="36">
        <v>244.3304</v>
      </c>
      <c r="P20" s="36">
        <v>6.9987</v>
      </c>
      <c r="Q20" s="36">
        <v>88.9365</v>
      </c>
      <c r="R20" s="36">
        <v>22.59</v>
      </c>
      <c r="S20" s="36">
        <f t="shared" si="1"/>
        <v>362.8556</v>
      </c>
      <c r="T20" s="36">
        <v>154.2234</v>
      </c>
      <c r="U20" s="36">
        <v>0</v>
      </c>
      <c r="V20" s="36">
        <v>37.2786</v>
      </c>
      <c r="W20" s="36">
        <v>209.1925</v>
      </c>
      <c r="X20" s="36">
        <v>1296.1</v>
      </c>
      <c r="Y20" s="36">
        <v>0</v>
      </c>
      <c r="Z20" s="36">
        <v>1.0026</v>
      </c>
      <c r="AA20" s="36">
        <v>7.825</v>
      </c>
      <c r="AB20" s="36">
        <v>8129.4806</v>
      </c>
      <c r="AC20" s="36">
        <f t="shared" si="2"/>
        <v>9835.1027</v>
      </c>
      <c r="AD20" s="36">
        <v>348.4045</v>
      </c>
      <c r="AE20" s="36">
        <v>935.4326</v>
      </c>
      <c r="AF20" s="36">
        <v>6214.5526</v>
      </c>
      <c r="AG20" s="36">
        <v>28421.0228</v>
      </c>
      <c r="AH20" s="36">
        <v>1578.4058</v>
      </c>
      <c r="AI20" s="36">
        <v>0</v>
      </c>
      <c r="AJ20" s="36">
        <v>148.0414</v>
      </c>
      <c r="AK20" s="36">
        <v>64.735</v>
      </c>
      <c r="AL20" s="36">
        <v>10728.96</v>
      </c>
      <c r="AM20" s="36">
        <v>940.1391</v>
      </c>
      <c r="AN20" s="36">
        <f t="shared" si="3"/>
        <v>49379.6938</v>
      </c>
      <c r="AO20" s="36">
        <v>9.6747</v>
      </c>
      <c r="AP20" s="36">
        <v>164.688</v>
      </c>
      <c r="AQ20" s="36">
        <v>6.1981</v>
      </c>
      <c r="AR20" s="36">
        <v>2463.8052</v>
      </c>
      <c r="AS20" s="36">
        <v>404.6483</v>
      </c>
      <c r="AT20" s="36">
        <v>4787.5188</v>
      </c>
      <c r="AU20" s="36">
        <v>314.3171</v>
      </c>
      <c r="AV20" s="36">
        <v>194.3378</v>
      </c>
      <c r="AW20" s="36">
        <v>752.4408</v>
      </c>
      <c r="AX20" s="36">
        <v>492.3384</v>
      </c>
      <c r="AY20" s="36">
        <v>1833.7926</v>
      </c>
      <c r="AZ20" s="36">
        <v>75.4033</v>
      </c>
      <c r="BA20" s="36">
        <v>599.1848</v>
      </c>
      <c r="BB20" s="36">
        <v>85295.2276</v>
      </c>
      <c r="BC20" s="36">
        <v>1367.0329</v>
      </c>
      <c r="BD20" s="36">
        <v>17387.2947</v>
      </c>
      <c r="BE20" s="36">
        <v>32885.4685</v>
      </c>
      <c r="BF20" s="36">
        <v>2368.5651</v>
      </c>
      <c r="BG20" s="36">
        <v>108345.3263</v>
      </c>
      <c r="BH20" s="36">
        <f t="shared" si="4"/>
        <v>259747.26299999998</v>
      </c>
      <c r="BI20" s="36">
        <v>4.9827</v>
      </c>
      <c r="BJ20" s="36">
        <v>1362.0233</v>
      </c>
      <c r="BK20" s="36">
        <v>759.546</v>
      </c>
      <c r="BL20" s="36">
        <v>157.6958</v>
      </c>
      <c r="BM20" s="36">
        <v>9.071</v>
      </c>
      <c r="BN20" s="36">
        <v>482.0298</v>
      </c>
      <c r="BO20" s="36">
        <v>17.4963</v>
      </c>
      <c r="BP20" s="36">
        <f t="shared" si="6"/>
        <v>2792.8449</v>
      </c>
      <c r="BQ20" s="36">
        <v>31301.204</v>
      </c>
      <c r="BR20" s="36">
        <v>0</v>
      </c>
      <c r="BS20" s="36">
        <v>179.6873</v>
      </c>
      <c r="BT20" s="36">
        <v>281.1976</v>
      </c>
      <c r="BU20" s="36">
        <v>77.7896</v>
      </c>
      <c r="BV20" s="36">
        <v>57.6362</v>
      </c>
      <c r="BW20" s="36">
        <v>10038.4321</v>
      </c>
      <c r="BX20" s="36">
        <v>5343.994</v>
      </c>
      <c r="BY20" s="36">
        <v>10569.6059</v>
      </c>
      <c r="BZ20" s="36">
        <f t="shared" si="5"/>
        <v>57849.546700000006</v>
      </c>
      <c r="CA20" s="36">
        <v>0</v>
      </c>
      <c r="CB20" s="36">
        <v>0</v>
      </c>
      <c r="CC20" s="36">
        <v>25.5536</v>
      </c>
      <c r="CD20" s="36">
        <v>3.5831</v>
      </c>
      <c r="CE20" s="36">
        <v>0</v>
      </c>
      <c r="CF20" s="36">
        <v>0</v>
      </c>
      <c r="CG20" s="36">
        <v>0</v>
      </c>
      <c r="CH20" s="36">
        <v>148.0528</v>
      </c>
      <c r="CI20" s="36">
        <v>1.6564</v>
      </c>
      <c r="CJ20" s="36">
        <v>40.1367</v>
      </c>
      <c r="CK20" s="36">
        <v>1.0271</v>
      </c>
      <c r="CL20" s="36">
        <v>0</v>
      </c>
      <c r="CM20" s="36">
        <v>136.6616</v>
      </c>
      <c r="CN20" s="36">
        <f t="shared" si="7"/>
        <v>356.6713</v>
      </c>
      <c r="CO20" s="36">
        <v>472.3282</v>
      </c>
      <c r="CP20" s="36">
        <v>2544.5896</v>
      </c>
      <c r="CQ20" s="36">
        <v>3884.4994</v>
      </c>
      <c r="CR20" s="36">
        <v>1944.3936</v>
      </c>
      <c r="CS20" s="36">
        <f t="shared" si="8"/>
        <v>8845.8108</v>
      </c>
      <c r="CT20" s="37">
        <f t="shared" si="9"/>
        <v>389434.3732</v>
      </c>
    </row>
    <row r="21" spans="1:98" ht="12" customHeight="1">
      <c r="A21" s="31"/>
      <c r="B21" s="41"/>
      <c r="C21" s="43" t="s">
        <v>185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5.3027</v>
      </c>
      <c r="J21" s="36">
        <v>8.4844</v>
      </c>
      <c r="K21" s="36">
        <v>0</v>
      </c>
      <c r="L21" s="36">
        <v>0</v>
      </c>
      <c r="M21" s="36">
        <f t="shared" si="0"/>
        <v>13.7871</v>
      </c>
      <c r="N21" s="36">
        <v>0</v>
      </c>
      <c r="O21" s="36">
        <v>1.7693</v>
      </c>
      <c r="P21" s="36">
        <v>0</v>
      </c>
      <c r="Q21" s="36">
        <v>0</v>
      </c>
      <c r="R21" s="36">
        <v>0</v>
      </c>
      <c r="S21" s="36">
        <f t="shared" si="1"/>
        <v>1.7693</v>
      </c>
      <c r="T21" s="36">
        <v>8.9698</v>
      </c>
      <c r="U21" s="36">
        <v>0</v>
      </c>
      <c r="V21" s="36">
        <v>0</v>
      </c>
      <c r="W21" s="36">
        <v>3501.107</v>
      </c>
      <c r="X21" s="36">
        <v>120.8974</v>
      </c>
      <c r="Y21" s="36">
        <v>1.5133</v>
      </c>
      <c r="Z21" s="36">
        <v>0</v>
      </c>
      <c r="AA21" s="36">
        <v>0</v>
      </c>
      <c r="AB21" s="36">
        <v>248.0797</v>
      </c>
      <c r="AC21" s="36">
        <f t="shared" si="2"/>
        <v>3880.5671999999995</v>
      </c>
      <c r="AD21" s="36">
        <v>1.1458</v>
      </c>
      <c r="AE21" s="36">
        <v>42.9941</v>
      </c>
      <c r="AF21" s="36">
        <v>136.0328</v>
      </c>
      <c r="AG21" s="36">
        <v>199.4528</v>
      </c>
      <c r="AH21" s="36">
        <v>266.1832</v>
      </c>
      <c r="AI21" s="36">
        <v>0</v>
      </c>
      <c r="AJ21" s="36">
        <v>20.8326</v>
      </c>
      <c r="AK21" s="36">
        <v>16.077</v>
      </c>
      <c r="AL21" s="36">
        <v>188.4491</v>
      </c>
      <c r="AM21" s="36">
        <v>0</v>
      </c>
      <c r="AN21" s="36">
        <f t="shared" si="3"/>
        <v>871.1674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88.6603</v>
      </c>
      <c r="AU21" s="36">
        <v>323.7974</v>
      </c>
      <c r="AV21" s="36">
        <v>309.9315</v>
      </c>
      <c r="AW21" s="36">
        <v>2002.6645</v>
      </c>
      <c r="AX21" s="36">
        <v>90.3289</v>
      </c>
      <c r="AY21" s="36">
        <v>668.2179</v>
      </c>
      <c r="AZ21" s="36">
        <v>1165.3825</v>
      </c>
      <c r="BA21" s="36">
        <v>3</v>
      </c>
      <c r="BB21" s="36">
        <v>1275.9135</v>
      </c>
      <c r="BC21" s="36">
        <v>0</v>
      </c>
      <c r="BD21" s="36">
        <v>22.2866</v>
      </c>
      <c r="BE21" s="36">
        <v>1841.375</v>
      </c>
      <c r="BF21" s="36">
        <v>3.7364</v>
      </c>
      <c r="BG21" s="36">
        <v>725.311</v>
      </c>
      <c r="BH21" s="36">
        <f t="shared" si="4"/>
        <v>8520.6055</v>
      </c>
      <c r="BI21" s="36">
        <v>0</v>
      </c>
      <c r="BJ21" s="36">
        <v>363.8456</v>
      </c>
      <c r="BK21" s="36">
        <v>0</v>
      </c>
      <c r="BL21" s="36">
        <v>0</v>
      </c>
      <c r="BM21" s="36">
        <v>0</v>
      </c>
      <c r="BN21" s="36">
        <v>734.7673</v>
      </c>
      <c r="BO21" s="36">
        <v>0</v>
      </c>
      <c r="BP21" s="36">
        <f t="shared" si="6"/>
        <v>1098.6129</v>
      </c>
      <c r="BQ21" s="36">
        <v>3669.6619</v>
      </c>
      <c r="BR21" s="36">
        <v>0</v>
      </c>
      <c r="BS21" s="36">
        <v>0</v>
      </c>
      <c r="BT21" s="36">
        <v>13.956</v>
      </c>
      <c r="BU21" s="36">
        <v>0</v>
      </c>
      <c r="BV21" s="36">
        <v>0</v>
      </c>
      <c r="BW21" s="36">
        <v>23.0733</v>
      </c>
      <c r="BX21" s="36">
        <v>5.6562</v>
      </c>
      <c r="BY21" s="36">
        <v>100.8372</v>
      </c>
      <c r="BZ21" s="36">
        <f t="shared" si="5"/>
        <v>3813.1846</v>
      </c>
      <c r="CA21" s="36">
        <v>0</v>
      </c>
      <c r="CB21" s="36">
        <v>0</v>
      </c>
      <c r="CC21" s="36">
        <v>0</v>
      </c>
      <c r="CD21" s="36">
        <v>21.4986</v>
      </c>
      <c r="CE21" s="36">
        <v>0</v>
      </c>
      <c r="CF21" s="36">
        <v>0</v>
      </c>
      <c r="CG21" s="36">
        <v>0</v>
      </c>
      <c r="CH21" s="36">
        <v>7.7874</v>
      </c>
      <c r="CI21" s="36">
        <v>0</v>
      </c>
      <c r="CJ21" s="36">
        <v>0</v>
      </c>
      <c r="CK21" s="36">
        <v>1.0271</v>
      </c>
      <c r="CL21" s="36">
        <v>0</v>
      </c>
      <c r="CM21" s="36">
        <v>32.2324</v>
      </c>
      <c r="CN21" s="36">
        <f t="shared" si="7"/>
        <v>62.545500000000004</v>
      </c>
      <c r="CO21" s="36">
        <v>0</v>
      </c>
      <c r="CP21" s="36">
        <v>546.1212</v>
      </c>
      <c r="CQ21" s="36">
        <v>388.22</v>
      </c>
      <c r="CR21" s="36">
        <v>0</v>
      </c>
      <c r="CS21" s="36">
        <f t="shared" si="8"/>
        <v>934.3412000000001</v>
      </c>
      <c r="CT21" s="37">
        <f t="shared" si="9"/>
        <v>19196.5807</v>
      </c>
    </row>
    <row r="22" spans="1:98" ht="12" customHeight="1">
      <c r="A22" s="31"/>
      <c r="B22" s="41"/>
      <c r="C22" s="43" t="s">
        <v>115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f t="shared" si="0"/>
        <v>0</v>
      </c>
      <c r="N22" s="36">
        <v>0</v>
      </c>
      <c r="O22" s="36">
        <v>1.7693</v>
      </c>
      <c r="P22" s="36">
        <v>0</v>
      </c>
      <c r="Q22" s="36">
        <v>12.6166</v>
      </c>
      <c r="R22" s="36">
        <v>7.9505</v>
      </c>
      <c r="S22" s="36">
        <f t="shared" si="1"/>
        <v>22.336399999999998</v>
      </c>
      <c r="T22" s="36">
        <v>0</v>
      </c>
      <c r="U22" s="36">
        <v>0</v>
      </c>
      <c r="V22" s="36">
        <v>0</v>
      </c>
      <c r="W22" s="36">
        <v>0</v>
      </c>
      <c r="X22" s="36">
        <v>579.7708</v>
      </c>
      <c r="Y22" s="36">
        <v>0</v>
      </c>
      <c r="Z22" s="36">
        <v>0</v>
      </c>
      <c r="AA22" s="36">
        <v>6.9987</v>
      </c>
      <c r="AB22" s="36">
        <v>1130.6614</v>
      </c>
      <c r="AC22" s="36">
        <f t="shared" si="2"/>
        <v>1717.4308999999998</v>
      </c>
      <c r="AD22" s="36">
        <v>60.9552</v>
      </c>
      <c r="AE22" s="36">
        <v>1198.2406</v>
      </c>
      <c r="AF22" s="36">
        <v>3251.4809</v>
      </c>
      <c r="AG22" s="36">
        <v>3027.6111</v>
      </c>
      <c r="AH22" s="36">
        <v>1917.69</v>
      </c>
      <c r="AI22" s="36">
        <v>0</v>
      </c>
      <c r="AJ22" s="36">
        <v>1443.2991</v>
      </c>
      <c r="AK22" s="36">
        <v>79.6115</v>
      </c>
      <c r="AL22" s="36">
        <v>579.0487</v>
      </c>
      <c r="AM22" s="36">
        <v>64.9909</v>
      </c>
      <c r="AN22" s="36">
        <f t="shared" si="3"/>
        <v>11622.928000000002</v>
      </c>
      <c r="AO22" s="36">
        <v>4.4683</v>
      </c>
      <c r="AP22" s="36">
        <v>0</v>
      </c>
      <c r="AQ22" s="36">
        <v>0</v>
      </c>
      <c r="AR22" s="36">
        <v>2062.6405</v>
      </c>
      <c r="AS22" s="36">
        <v>90.2835</v>
      </c>
      <c r="AT22" s="36">
        <v>1022.0581</v>
      </c>
      <c r="AU22" s="36">
        <v>60.7142</v>
      </c>
      <c r="AV22" s="36">
        <v>14.0732</v>
      </c>
      <c r="AW22" s="36">
        <v>51.0891</v>
      </c>
      <c r="AX22" s="36">
        <v>27.8184</v>
      </c>
      <c r="AY22" s="36">
        <v>400.5734</v>
      </c>
      <c r="AZ22" s="36">
        <v>7.0112</v>
      </c>
      <c r="BA22" s="36">
        <v>0</v>
      </c>
      <c r="BB22" s="36">
        <v>1046.6599</v>
      </c>
      <c r="BC22" s="36">
        <v>2.2635</v>
      </c>
      <c r="BD22" s="36">
        <v>3626.6891</v>
      </c>
      <c r="BE22" s="36">
        <v>91428.0602</v>
      </c>
      <c r="BF22" s="36">
        <v>7</v>
      </c>
      <c r="BG22" s="36">
        <v>4682.6975</v>
      </c>
      <c r="BH22" s="36">
        <f t="shared" si="4"/>
        <v>104534.1001</v>
      </c>
      <c r="BI22" s="36">
        <v>331.2089</v>
      </c>
      <c r="BJ22" s="36">
        <v>3763.1132</v>
      </c>
      <c r="BK22" s="36">
        <v>46.401</v>
      </c>
      <c r="BL22" s="36">
        <v>127.0314</v>
      </c>
      <c r="BM22" s="36">
        <v>0</v>
      </c>
      <c r="BN22" s="36">
        <v>51.5567</v>
      </c>
      <c r="BO22" s="36">
        <v>0</v>
      </c>
      <c r="BP22" s="36">
        <f t="shared" si="6"/>
        <v>4319.3112</v>
      </c>
      <c r="BQ22" s="36">
        <v>3427.093</v>
      </c>
      <c r="BR22" s="36">
        <v>0</v>
      </c>
      <c r="BS22" s="36">
        <v>81.0549</v>
      </c>
      <c r="BT22" s="36">
        <v>142.0968</v>
      </c>
      <c r="BU22" s="36">
        <v>9.109</v>
      </c>
      <c r="BV22" s="36">
        <v>220.9415</v>
      </c>
      <c r="BW22" s="36">
        <v>195.333</v>
      </c>
      <c r="BX22" s="36">
        <v>1814.5342</v>
      </c>
      <c r="BY22" s="36">
        <v>25357.4915</v>
      </c>
      <c r="BZ22" s="36">
        <f t="shared" si="5"/>
        <v>31247.6539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574.4229</v>
      </c>
      <c r="CG22" s="36">
        <v>20.7162</v>
      </c>
      <c r="CH22" s="36">
        <v>190.4712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f t="shared" si="7"/>
        <v>785.6103</v>
      </c>
      <c r="CO22" s="36">
        <v>0</v>
      </c>
      <c r="CP22" s="36">
        <v>0</v>
      </c>
      <c r="CQ22" s="36">
        <v>2663.9855</v>
      </c>
      <c r="CR22" s="36">
        <v>19.8954</v>
      </c>
      <c r="CS22" s="36">
        <f t="shared" si="8"/>
        <v>2683.8808999999997</v>
      </c>
      <c r="CT22" s="37">
        <f t="shared" si="9"/>
        <v>156933.25170000002</v>
      </c>
    </row>
    <row r="23" spans="1:98" ht="12" customHeight="1">
      <c r="A23" s="31"/>
      <c r="B23" s="41"/>
      <c r="C23" s="43" t="s">
        <v>116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f t="shared" si="0"/>
        <v>0</v>
      </c>
      <c r="N23" s="36">
        <v>0</v>
      </c>
      <c r="O23" s="36">
        <v>0</v>
      </c>
      <c r="P23" s="36">
        <v>0</v>
      </c>
      <c r="Q23" s="36">
        <v>3858.0911</v>
      </c>
      <c r="R23" s="36">
        <v>0</v>
      </c>
      <c r="S23" s="36">
        <f t="shared" si="1"/>
        <v>3858.0911</v>
      </c>
      <c r="T23" s="36">
        <v>0</v>
      </c>
      <c r="U23" s="36">
        <v>0</v>
      </c>
      <c r="V23" s="36">
        <v>0</v>
      </c>
      <c r="W23" s="36">
        <v>0</v>
      </c>
      <c r="X23" s="36">
        <v>193.354</v>
      </c>
      <c r="Y23" s="36">
        <v>0</v>
      </c>
      <c r="Z23" s="36">
        <v>0</v>
      </c>
      <c r="AA23" s="36">
        <v>1.5189</v>
      </c>
      <c r="AB23" s="36">
        <v>1442.5826</v>
      </c>
      <c r="AC23" s="36">
        <f t="shared" si="2"/>
        <v>1637.4555</v>
      </c>
      <c r="AD23" s="36">
        <v>94.1245</v>
      </c>
      <c r="AE23" s="36">
        <v>104.0109</v>
      </c>
      <c r="AF23" s="36">
        <v>595.0537</v>
      </c>
      <c r="AG23" s="36">
        <v>10480.6592</v>
      </c>
      <c r="AH23" s="36">
        <v>918.8882</v>
      </c>
      <c r="AI23" s="36">
        <v>0</v>
      </c>
      <c r="AJ23" s="36">
        <v>686.1037</v>
      </c>
      <c r="AK23" s="36">
        <v>195.6654</v>
      </c>
      <c r="AL23" s="36">
        <v>14.7235</v>
      </c>
      <c r="AM23" s="36">
        <v>421.0983</v>
      </c>
      <c r="AN23" s="36">
        <f t="shared" si="3"/>
        <v>13510.3274</v>
      </c>
      <c r="AO23" s="36">
        <v>0</v>
      </c>
      <c r="AP23" s="36">
        <v>0</v>
      </c>
      <c r="AQ23" s="36">
        <v>0</v>
      </c>
      <c r="AR23" s="36">
        <v>423.9763</v>
      </c>
      <c r="AS23" s="36">
        <v>0</v>
      </c>
      <c r="AT23" s="36">
        <v>319.5912</v>
      </c>
      <c r="AU23" s="36">
        <v>68.0115</v>
      </c>
      <c r="AV23" s="36">
        <v>3.75</v>
      </c>
      <c r="AW23" s="36">
        <v>48.4737</v>
      </c>
      <c r="AX23" s="36">
        <v>2</v>
      </c>
      <c r="AY23" s="36">
        <v>169.1444</v>
      </c>
      <c r="AZ23" s="36">
        <v>0</v>
      </c>
      <c r="BA23" s="36">
        <v>0</v>
      </c>
      <c r="BB23" s="36">
        <v>443.1564</v>
      </c>
      <c r="BC23" s="36">
        <v>0</v>
      </c>
      <c r="BD23" s="36">
        <v>2315.9969</v>
      </c>
      <c r="BE23" s="36">
        <v>8549.5059</v>
      </c>
      <c r="BF23" s="36">
        <v>18.4049</v>
      </c>
      <c r="BG23" s="36">
        <v>2982.2756</v>
      </c>
      <c r="BH23" s="36">
        <f t="shared" si="4"/>
        <v>15344.286800000002</v>
      </c>
      <c r="BI23" s="36">
        <v>0</v>
      </c>
      <c r="BJ23" s="36">
        <v>248.4668</v>
      </c>
      <c r="BK23" s="36">
        <v>156.7921</v>
      </c>
      <c r="BL23" s="36">
        <v>116.3264</v>
      </c>
      <c r="BM23" s="36">
        <v>0</v>
      </c>
      <c r="BN23" s="36">
        <v>4.3536</v>
      </c>
      <c r="BO23" s="36">
        <v>0</v>
      </c>
      <c r="BP23" s="36">
        <f t="shared" si="6"/>
        <v>525.9389000000001</v>
      </c>
      <c r="BQ23" s="36">
        <v>404.7331</v>
      </c>
      <c r="BR23" s="36">
        <v>0</v>
      </c>
      <c r="BS23" s="36">
        <v>710.8729</v>
      </c>
      <c r="BT23" s="36">
        <v>0</v>
      </c>
      <c r="BU23" s="36">
        <v>3</v>
      </c>
      <c r="BV23" s="36">
        <v>0</v>
      </c>
      <c r="BW23" s="36">
        <v>0</v>
      </c>
      <c r="BX23" s="36">
        <v>93901.0494</v>
      </c>
      <c r="BY23" s="36">
        <v>1153.9462</v>
      </c>
      <c r="BZ23" s="36">
        <f t="shared" si="5"/>
        <v>96173.60160000001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18.6718</v>
      </c>
      <c r="CI23" s="36">
        <v>0</v>
      </c>
      <c r="CJ23" s="36">
        <v>0</v>
      </c>
      <c r="CK23" s="36">
        <v>0</v>
      </c>
      <c r="CL23" s="36">
        <v>0</v>
      </c>
      <c r="CM23" s="36">
        <v>213.7428</v>
      </c>
      <c r="CN23" s="36">
        <f t="shared" si="7"/>
        <v>232.41459999999998</v>
      </c>
      <c r="CO23" s="36">
        <v>0</v>
      </c>
      <c r="CP23" s="36">
        <v>0</v>
      </c>
      <c r="CQ23" s="36">
        <v>870.2898</v>
      </c>
      <c r="CR23" s="36">
        <v>0</v>
      </c>
      <c r="CS23" s="36">
        <f t="shared" si="8"/>
        <v>870.2898</v>
      </c>
      <c r="CT23" s="37">
        <f t="shared" si="9"/>
        <v>132152.4057</v>
      </c>
    </row>
    <row r="24" spans="1:98" ht="12" customHeight="1">
      <c r="A24" s="31"/>
      <c r="B24" s="41" t="s">
        <v>14</v>
      </c>
      <c r="C24" s="43" t="s">
        <v>183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382.7009</v>
      </c>
      <c r="J24" s="36">
        <v>0</v>
      </c>
      <c r="K24" s="36">
        <v>0</v>
      </c>
      <c r="L24" s="36">
        <v>0</v>
      </c>
      <c r="M24" s="36">
        <f t="shared" si="0"/>
        <v>382.7009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f t="shared" si="1"/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f t="shared" si="2"/>
        <v>0</v>
      </c>
      <c r="AD24" s="36">
        <v>0</v>
      </c>
      <c r="AE24" s="36">
        <v>5.7275</v>
      </c>
      <c r="AF24" s="36">
        <v>0</v>
      </c>
      <c r="AG24" s="36">
        <v>0</v>
      </c>
      <c r="AH24" s="36">
        <v>166.0244</v>
      </c>
      <c r="AI24" s="36">
        <v>0</v>
      </c>
      <c r="AJ24" s="36">
        <v>0</v>
      </c>
      <c r="AK24" s="36">
        <v>0</v>
      </c>
      <c r="AL24" s="36">
        <v>8.145</v>
      </c>
      <c r="AM24" s="36">
        <v>0</v>
      </c>
      <c r="AN24" s="36">
        <f t="shared" si="3"/>
        <v>179.89690000000002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3.0469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11.1653</v>
      </c>
      <c r="BC24" s="36">
        <v>0</v>
      </c>
      <c r="BD24" s="36">
        <v>31.5397</v>
      </c>
      <c r="BE24" s="36">
        <v>34</v>
      </c>
      <c r="BF24" s="36">
        <v>0</v>
      </c>
      <c r="BG24" s="36">
        <v>1.3714</v>
      </c>
      <c r="BH24" s="36">
        <f t="shared" si="4"/>
        <v>81.1233</v>
      </c>
      <c r="BI24" s="36">
        <v>0</v>
      </c>
      <c r="BJ24" s="36">
        <v>161.3753</v>
      </c>
      <c r="BK24" s="36">
        <v>111.1078</v>
      </c>
      <c r="BL24" s="36">
        <v>0</v>
      </c>
      <c r="BM24" s="36">
        <v>0</v>
      </c>
      <c r="BN24" s="36">
        <v>0</v>
      </c>
      <c r="BO24" s="36">
        <v>0</v>
      </c>
      <c r="BP24" s="36">
        <f t="shared" si="6"/>
        <v>272.48310000000004</v>
      </c>
      <c r="BQ24" s="36">
        <v>0</v>
      </c>
      <c r="BR24" s="36">
        <v>0</v>
      </c>
      <c r="BS24" s="36">
        <v>1223.6198</v>
      </c>
      <c r="BT24" s="36">
        <v>22.8536</v>
      </c>
      <c r="BU24" s="36">
        <v>0</v>
      </c>
      <c r="BV24" s="36">
        <v>0</v>
      </c>
      <c r="BW24" s="36">
        <v>0</v>
      </c>
      <c r="BX24" s="36">
        <v>3.8747</v>
      </c>
      <c r="BY24" s="36">
        <v>1153.194</v>
      </c>
      <c r="BZ24" s="36">
        <f t="shared" si="5"/>
        <v>2403.5420999999997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84.158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f t="shared" si="7"/>
        <v>84.158</v>
      </c>
      <c r="CO24" s="36">
        <v>0</v>
      </c>
      <c r="CP24" s="36">
        <v>0</v>
      </c>
      <c r="CQ24" s="36">
        <v>307.9848</v>
      </c>
      <c r="CR24" s="36">
        <v>0</v>
      </c>
      <c r="CS24" s="36">
        <f t="shared" si="8"/>
        <v>307.9848</v>
      </c>
      <c r="CT24" s="37">
        <f t="shared" si="9"/>
        <v>3711.8891</v>
      </c>
    </row>
    <row r="25" spans="1:98" ht="12" customHeight="1">
      <c r="A25" s="31"/>
      <c r="B25" s="41"/>
      <c r="C25" s="43" t="s">
        <v>117</v>
      </c>
      <c r="D25" s="36">
        <v>1.6068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 t="shared" si="0"/>
        <v>1.6068</v>
      </c>
      <c r="N25" s="36">
        <v>0</v>
      </c>
      <c r="O25" s="36">
        <v>4.5269</v>
      </c>
      <c r="P25" s="36">
        <v>0</v>
      </c>
      <c r="Q25" s="36">
        <v>0</v>
      </c>
      <c r="R25" s="36">
        <v>0</v>
      </c>
      <c r="S25" s="36">
        <f t="shared" si="1"/>
        <v>4.5269</v>
      </c>
      <c r="T25" s="36">
        <v>82.7814</v>
      </c>
      <c r="U25" s="36">
        <v>3.741</v>
      </c>
      <c r="V25" s="36">
        <v>27.2207</v>
      </c>
      <c r="W25" s="36">
        <v>27284.8333</v>
      </c>
      <c r="X25" s="36">
        <v>1641.3948</v>
      </c>
      <c r="Y25" s="36">
        <v>0</v>
      </c>
      <c r="Z25" s="36">
        <v>2</v>
      </c>
      <c r="AA25" s="36">
        <v>8.8237</v>
      </c>
      <c r="AB25" s="36">
        <v>4740.1074</v>
      </c>
      <c r="AC25" s="36">
        <f t="shared" si="2"/>
        <v>33790.9023</v>
      </c>
      <c r="AD25" s="36">
        <v>2599.4611</v>
      </c>
      <c r="AE25" s="36">
        <v>317.9209</v>
      </c>
      <c r="AF25" s="36">
        <v>1649.0415</v>
      </c>
      <c r="AG25" s="36">
        <v>1210.4326</v>
      </c>
      <c r="AH25" s="36">
        <v>537.4578</v>
      </c>
      <c r="AI25" s="36">
        <v>120.7976</v>
      </c>
      <c r="AJ25" s="36">
        <v>53.5884</v>
      </c>
      <c r="AK25" s="36">
        <v>15.1778</v>
      </c>
      <c r="AL25" s="36">
        <v>3392.1164</v>
      </c>
      <c r="AM25" s="36">
        <v>117.3484</v>
      </c>
      <c r="AN25" s="36">
        <f t="shared" si="3"/>
        <v>10013.3425</v>
      </c>
      <c r="AO25" s="36">
        <v>14461.9985</v>
      </c>
      <c r="AP25" s="36">
        <v>20182.6142</v>
      </c>
      <c r="AQ25" s="36">
        <v>2456.7339</v>
      </c>
      <c r="AR25" s="36">
        <v>27890.8571</v>
      </c>
      <c r="AS25" s="36">
        <v>377.6418</v>
      </c>
      <c r="AT25" s="36">
        <v>18927.2929</v>
      </c>
      <c r="AU25" s="36">
        <v>127.5823</v>
      </c>
      <c r="AV25" s="36">
        <v>0</v>
      </c>
      <c r="AW25" s="36">
        <v>52.7053</v>
      </c>
      <c r="AX25" s="36">
        <v>12.953</v>
      </c>
      <c r="AY25" s="36">
        <v>20.9639</v>
      </c>
      <c r="AZ25" s="36">
        <v>1.1139</v>
      </c>
      <c r="BA25" s="36">
        <v>0</v>
      </c>
      <c r="BB25" s="36">
        <v>987.5519</v>
      </c>
      <c r="BC25" s="36">
        <v>5.9586</v>
      </c>
      <c r="BD25" s="36">
        <v>21249.9861</v>
      </c>
      <c r="BE25" s="36">
        <v>541.0317</v>
      </c>
      <c r="BF25" s="36">
        <v>0</v>
      </c>
      <c r="BG25" s="36">
        <v>16525.2916</v>
      </c>
      <c r="BH25" s="36">
        <f t="shared" si="4"/>
        <v>123822.27670000002</v>
      </c>
      <c r="BI25" s="36">
        <v>15.975</v>
      </c>
      <c r="BJ25" s="36">
        <v>1037.5771</v>
      </c>
      <c r="BK25" s="36">
        <v>28.1676</v>
      </c>
      <c r="BL25" s="36">
        <v>6.0598</v>
      </c>
      <c r="BM25" s="36">
        <v>0</v>
      </c>
      <c r="BN25" s="36">
        <v>1.8704</v>
      </c>
      <c r="BO25" s="36">
        <v>0</v>
      </c>
      <c r="BP25" s="36">
        <f t="shared" si="6"/>
        <v>1089.6499</v>
      </c>
      <c r="BQ25" s="36">
        <v>1959.0988</v>
      </c>
      <c r="BR25" s="36">
        <v>0</v>
      </c>
      <c r="BS25" s="36">
        <v>3.9196</v>
      </c>
      <c r="BT25" s="36">
        <v>11.7193</v>
      </c>
      <c r="BU25" s="36">
        <v>0</v>
      </c>
      <c r="BV25" s="36">
        <v>27453.0138</v>
      </c>
      <c r="BW25" s="36">
        <v>174.9945</v>
      </c>
      <c r="BX25" s="36">
        <v>862.3922</v>
      </c>
      <c r="BY25" s="36">
        <v>255.5504</v>
      </c>
      <c r="BZ25" s="36">
        <f t="shared" si="5"/>
        <v>30720.6886</v>
      </c>
      <c r="CA25" s="36">
        <v>0</v>
      </c>
      <c r="CB25" s="36">
        <v>0</v>
      </c>
      <c r="CC25" s="36">
        <v>2.1934</v>
      </c>
      <c r="CD25" s="36">
        <v>0</v>
      </c>
      <c r="CE25" s="36">
        <v>493.1533</v>
      </c>
      <c r="CF25" s="36">
        <v>1.5966</v>
      </c>
      <c r="CG25" s="36">
        <v>0</v>
      </c>
      <c r="CH25" s="36">
        <v>110.1492</v>
      </c>
      <c r="CI25" s="36">
        <v>10.4146</v>
      </c>
      <c r="CJ25" s="36">
        <v>11.0318</v>
      </c>
      <c r="CK25" s="36">
        <v>1370.7038</v>
      </c>
      <c r="CL25" s="36">
        <v>38.8403</v>
      </c>
      <c r="CM25" s="36">
        <v>215.9606</v>
      </c>
      <c r="CN25" s="36">
        <f t="shared" si="7"/>
        <v>2254.0436</v>
      </c>
      <c r="CO25" s="36">
        <v>8.0292</v>
      </c>
      <c r="CP25" s="36">
        <v>0</v>
      </c>
      <c r="CQ25" s="36">
        <v>1416.1597</v>
      </c>
      <c r="CR25" s="36">
        <v>382.2928</v>
      </c>
      <c r="CS25" s="36">
        <f t="shared" si="8"/>
        <v>1806.4816999999998</v>
      </c>
      <c r="CT25" s="37">
        <f t="shared" si="9"/>
        <v>203503.51900000003</v>
      </c>
    </row>
    <row r="26" spans="1:98" ht="12" customHeight="1">
      <c r="A26" s="31"/>
      <c r="B26" s="41"/>
      <c r="C26" s="43" t="s">
        <v>152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f t="shared" si="0"/>
        <v>0</v>
      </c>
      <c r="N26" s="36">
        <v>0</v>
      </c>
      <c r="O26" s="36">
        <v>58.3224</v>
      </c>
      <c r="P26" s="36">
        <v>0</v>
      </c>
      <c r="Q26" s="36">
        <v>0</v>
      </c>
      <c r="R26" s="36">
        <v>0</v>
      </c>
      <c r="S26" s="36">
        <f t="shared" si="1"/>
        <v>58.3224</v>
      </c>
      <c r="T26" s="36">
        <v>1.1139</v>
      </c>
      <c r="U26" s="36">
        <v>11.6583</v>
      </c>
      <c r="V26" s="36">
        <v>54.9714</v>
      </c>
      <c r="W26" s="36">
        <v>10.2351</v>
      </c>
      <c r="X26" s="36">
        <v>66.8669</v>
      </c>
      <c r="Y26" s="36">
        <v>0</v>
      </c>
      <c r="Z26" s="36">
        <v>0</v>
      </c>
      <c r="AA26" s="36">
        <v>0</v>
      </c>
      <c r="AB26" s="36">
        <v>2860.8723</v>
      </c>
      <c r="AC26" s="36">
        <f t="shared" si="2"/>
        <v>3005.7179</v>
      </c>
      <c r="AD26" s="36">
        <v>60282.7311</v>
      </c>
      <c r="AE26" s="36">
        <v>3089.1397</v>
      </c>
      <c r="AF26" s="36">
        <v>7105.6233</v>
      </c>
      <c r="AG26" s="36">
        <v>10859.3081</v>
      </c>
      <c r="AH26" s="36">
        <v>3386.3099</v>
      </c>
      <c r="AI26" s="36">
        <v>0</v>
      </c>
      <c r="AJ26" s="36">
        <v>2378.8114</v>
      </c>
      <c r="AK26" s="36">
        <v>193.9804</v>
      </c>
      <c r="AL26" s="36">
        <v>1512.0189</v>
      </c>
      <c r="AM26" s="36">
        <v>76.6572</v>
      </c>
      <c r="AN26" s="36">
        <f t="shared" si="3"/>
        <v>88884.57999999999</v>
      </c>
      <c r="AO26" s="36">
        <v>3.5523</v>
      </c>
      <c r="AP26" s="36">
        <v>0</v>
      </c>
      <c r="AQ26" s="36">
        <v>0</v>
      </c>
      <c r="AR26" s="36">
        <v>0</v>
      </c>
      <c r="AS26" s="36">
        <v>22.6821</v>
      </c>
      <c r="AT26" s="36">
        <v>2620.2399</v>
      </c>
      <c r="AU26" s="36">
        <v>105.3142</v>
      </c>
      <c r="AV26" s="36">
        <v>0</v>
      </c>
      <c r="AW26" s="36">
        <v>175.8054</v>
      </c>
      <c r="AX26" s="36">
        <v>66.979</v>
      </c>
      <c r="AY26" s="36">
        <v>222.1907</v>
      </c>
      <c r="AZ26" s="36">
        <v>29.3586</v>
      </c>
      <c r="BA26" s="36">
        <v>5.3417</v>
      </c>
      <c r="BB26" s="36">
        <v>2315.4172</v>
      </c>
      <c r="BC26" s="36">
        <v>1.3714</v>
      </c>
      <c r="BD26" s="36">
        <v>4514.6551</v>
      </c>
      <c r="BE26" s="36">
        <v>198.1959</v>
      </c>
      <c r="BF26" s="36">
        <v>0</v>
      </c>
      <c r="BG26" s="36">
        <v>1151.4133</v>
      </c>
      <c r="BH26" s="36">
        <f t="shared" si="4"/>
        <v>11432.516800000001</v>
      </c>
      <c r="BI26" s="36">
        <v>0</v>
      </c>
      <c r="BJ26" s="36">
        <v>1392.4532</v>
      </c>
      <c r="BK26" s="36">
        <v>0</v>
      </c>
      <c r="BL26" s="36">
        <v>3.5016</v>
      </c>
      <c r="BM26" s="36">
        <v>0</v>
      </c>
      <c r="BN26" s="36">
        <v>5295.8408</v>
      </c>
      <c r="BO26" s="36">
        <v>0</v>
      </c>
      <c r="BP26" s="36">
        <f t="shared" si="6"/>
        <v>6691.7955999999995</v>
      </c>
      <c r="BQ26" s="36">
        <v>536.7446</v>
      </c>
      <c r="BR26" s="36">
        <v>0</v>
      </c>
      <c r="BS26" s="36">
        <v>1.9598</v>
      </c>
      <c r="BT26" s="36">
        <v>36.0552</v>
      </c>
      <c r="BU26" s="36">
        <v>10.9763</v>
      </c>
      <c r="BV26" s="36">
        <v>0</v>
      </c>
      <c r="BW26" s="36">
        <v>698.6724</v>
      </c>
      <c r="BX26" s="36">
        <v>302.6002</v>
      </c>
      <c r="BY26" s="36">
        <v>202.1126</v>
      </c>
      <c r="BZ26" s="36">
        <f t="shared" si="5"/>
        <v>1789.1210999999998</v>
      </c>
      <c r="CA26" s="36">
        <v>5.086</v>
      </c>
      <c r="CB26" s="36">
        <v>0</v>
      </c>
      <c r="CC26" s="36">
        <v>26307.3544</v>
      </c>
      <c r="CD26" s="36">
        <v>5.3752</v>
      </c>
      <c r="CE26" s="36">
        <v>0</v>
      </c>
      <c r="CF26" s="36">
        <v>0</v>
      </c>
      <c r="CG26" s="36">
        <v>160.0263</v>
      </c>
      <c r="CH26" s="36">
        <v>109.8443</v>
      </c>
      <c r="CI26" s="36">
        <v>0</v>
      </c>
      <c r="CJ26" s="36">
        <v>2.7896</v>
      </c>
      <c r="CK26" s="36">
        <v>45.1611</v>
      </c>
      <c r="CL26" s="36">
        <v>23.041</v>
      </c>
      <c r="CM26" s="36">
        <v>2.0507</v>
      </c>
      <c r="CN26" s="36">
        <f t="shared" si="7"/>
        <v>26660.728600000002</v>
      </c>
      <c r="CO26" s="36">
        <v>31.0272</v>
      </c>
      <c r="CP26" s="36">
        <v>50.0298</v>
      </c>
      <c r="CQ26" s="36">
        <v>369.3128</v>
      </c>
      <c r="CR26" s="36">
        <v>323.0503</v>
      </c>
      <c r="CS26" s="36">
        <f t="shared" si="8"/>
        <v>773.4201</v>
      </c>
      <c r="CT26" s="37">
        <f t="shared" si="9"/>
        <v>139296.20249999998</v>
      </c>
    </row>
    <row r="27" spans="1:98" ht="12" customHeight="1">
      <c r="A27" s="31"/>
      <c r="B27" s="41"/>
      <c r="C27" s="43" t="s">
        <v>118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 t="shared" si="0"/>
        <v>0</v>
      </c>
      <c r="N27" s="36">
        <v>0</v>
      </c>
      <c r="O27" s="36">
        <v>83.7162</v>
      </c>
      <c r="P27" s="36">
        <v>0</v>
      </c>
      <c r="Q27" s="36">
        <v>0</v>
      </c>
      <c r="R27" s="36">
        <v>0</v>
      </c>
      <c r="S27" s="36">
        <f t="shared" si="1"/>
        <v>83.7162</v>
      </c>
      <c r="T27" s="36">
        <v>0</v>
      </c>
      <c r="U27" s="36">
        <v>0</v>
      </c>
      <c r="V27" s="36">
        <v>187.7981</v>
      </c>
      <c r="W27" s="36">
        <v>0</v>
      </c>
      <c r="X27" s="36">
        <v>112.4996</v>
      </c>
      <c r="Y27" s="36">
        <v>0</v>
      </c>
      <c r="Z27" s="36">
        <v>0</v>
      </c>
      <c r="AA27" s="36">
        <v>0</v>
      </c>
      <c r="AB27" s="36">
        <v>613.2767</v>
      </c>
      <c r="AC27" s="36">
        <f t="shared" si="2"/>
        <v>913.5744</v>
      </c>
      <c r="AD27" s="36">
        <v>1399.1385</v>
      </c>
      <c r="AE27" s="36">
        <v>78933.9712</v>
      </c>
      <c r="AF27" s="36">
        <v>4370.6935</v>
      </c>
      <c r="AG27" s="36">
        <v>21879.5578</v>
      </c>
      <c r="AH27" s="36">
        <v>1689.0901</v>
      </c>
      <c r="AI27" s="36">
        <v>103.5408</v>
      </c>
      <c r="AJ27" s="36">
        <v>1571.7279</v>
      </c>
      <c r="AK27" s="36">
        <v>142.3531</v>
      </c>
      <c r="AL27" s="36">
        <v>4499.8874</v>
      </c>
      <c r="AM27" s="36">
        <v>203.6529</v>
      </c>
      <c r="AN27" s="36">
        <f t="shared" si="3"/>
        <v>114793.61319999999</v>
      </c>
      <c r="AO27" s="36">
        <v>0</v>
      </c>
      <c r="AP27" s="36">
        <v>0</v>
      </c>
      <c r="AQ27" s="36">
        <v>0</v>
      </c>
      <c r="AR27" s="36">
        <v>74.8363</v>
      </c>
      <c r="AS27" s="36">
        <v>16.0821</v>
      </c>
      <c r="AT27" s="36">
        <v>1929.7221</v>
      </c>
      <c r="AU27" s="36">
        <v>70.4446</v>
      </c>
      <c r="AV27" s="36">
        <v>0</v>
      </c>
      <c r="AW27" s="36">
        <v>385.468</v>
      </c>
      <c r="AX27" s="36">
        <v>64.0105</v>
      </c>
      <c r="AY27" s="36">
        <v>5.0468</v>
      </c>
      <c r="AZ27" s="36">
        <v>89.9046</v>
      </c>
      <c r="BA27" s="36">
        <v>6.9987</v>
      </c>
      <c r="BB27" s="36">
        <v>3604.6716</v>
      </c>
      <c r="BC27" s="36">
        <v>0</v>
      </c>
      <c r="BD27" s="36">
        <v>17.9324</v>
      </c>
      <c r="BE27" s="36">
        <v>636.4523</v>
      </c>
      <c r="BF27" s="36">
        <v>0</v>
      </c>
      <c r="BG27" s="36">
        <v>1651.5567</v>
      </c>
      <c r="BH27" s="36">
        <f t="shared" si="4"/>
        <v>8553.126699999999</v>
      </c>
      <c r="BI27" s="36">
        <v>0</v>
      </c>
      <c r="BJ27" s="36">
        <v>556.3903</v>
      </c>
      <c r="BK27" s="36">
        <v>9.8696</v>
      </c>
      <c r="BL27" s="36">
        <v>0</v>
      </c>
      <c r="BM27" s="36">
        <v>0</v>
      </c>
      <c r="BN27" s="36">
        <v>14.5813</v>
      </c>
      <c r="BO27" s="36">
        <v>59.515</v>
      </c>
      <c r="BP27" s="36">
        <f t="shared" si="6"/>
        <v>640.3562000000001</v>
      </c>
      <c r="BQ27" s="36">
        <v>2530.4115</v>
      </c>
      <c r="BR27" s="36">
        <v>0</v>
      </c>
      <c r="BS27" s="36">
        <v>0</v>
      </c>
      <c r="BT27" s="36">
        <v>11.7193</v>
      </c>
      <c r="BU27" s="36">
        <v>7.9881</v>
      </c>
      <c r="BV27" s="36">
        <v>0</v>
      </c>
      <c r="BW27" s="36">
        <v>146.2103</v>
      </c>
      <c r="BX27" s="36">
        <v>228.3562</v>
      </c>
      <c r="BY27" s="36">
        <v>555.8972</v>
      </c>
      <c r="BZ27" s="36">
        <f t="shared" si="5"/>
        <v>3480.5826</v>
      </c>
      <c r="CA27" s="36">
        <v>98.937</v>
      </c>
      <c r="CB27" s="36">
        <v>9.1776</v>
      </c>
      <c r="CC27" s="36">
        <v>1819.5931</v>
      </c>
      <c r="CD27" s="36">
        <v>2.2913</v>
      </c>
      <c r="CE27" s="36">
        <v>0</v>
      </c>
      <c r="CF27" s="36">
        <v>0</v>
      </c>
      <c r="CG27" s="36">
        <v>0</v>
      </c>
      <c r="CH27" s="36">
        <v>1.8993</v>
      </c>
      <c r="CI27" s="36">
        <v>21.138</v>
      </c>
      <c r="CJ27" s="36">
        <v>6.5772</v>
      </c>
      <c r="CK27" s="36">
        <v>4.8088</v>
      </c>
      <c r="CL27" s="36">
        <v>0</v>
      </c>
      <c r="CM27" s="36">
        <v>12.0109</v>
      </c>
      <c r="CN27" s="36">
        <f t="shared" si="7"/>
        <v>1976.4332</v>
      </c>
      <c r="CO27" s="36">
        <v>0</v>
      </c>
      <c r="CP27" s="36">
        <v>155.0799</v>
      </c>
      <c r="CQ27" s="36">
        <v>664.8608</v>
      </c>
      <c r="CR27" s="36">
        <v>55.5881</v>
      </c>
      <c r="CS27" s="36">
        <f t="shared" si="8"/>
        <v>875.5288</v>
      </c>
      <c r="CT27" s="37">
        <f t="shared" si="9"/>
        <v>131316.9313</v>
      </c>
    </row>
    <row r="28" spans="1:98" ht="12" customHeight="1">
      <c r="A28" s="31"/>
      <c r="B28" s="41"/>
      <c r="C28" s="43" t="s">
        <v>119</v>
      </c>
      <c r="D28" s="36">
        <v>0</v>
      </c>
      <c r="E28" s="36">
        <v>22.1192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f t="shared" si="0"/>
        <v>22.1192</v>
      </c>
      <c r="N28" s="36">
        <v>0</v>
      </c>
      <c r="O28" s="36">
        <v>0</v>
      </c>
      <c r="P28" s="36">
        <v>0</v>
      </c>
      <c r="Q28" s="36">
        <v>0</v>
      </c>
      <c r="R28" s="36">
        <v>1.8494</v>
      </c>
      <c r="S28" s="36">
        <f t="shared" si="1"/>
        <v>1.8494</v>
      </c>
      <c r="T28" s="36">
        <v>0</v>
      </c>
      <c r="U28" s="36">
        <v>0</v>
      </c>
      <c r="V28" s="36">
        <v>162.2886</v>
      </c>
      <c r="W28" s="36">
        <v>11</v>
      </c>
      <c r="X28" s="36">
        <v>24.0801</v>
      </c>
      <c r="Y28" s="36">
        <v>0</v>
      </c>
      <c r="Z28" s="36">
        <v>0</v>
      </c>
      <c r="AA28" s="36">
        <v>0</v>
      </c>
      <c r="AB28" s="36">
        <v>168.8019</v>
      </c>
      <c r="AC28" s="36">
        <f t="shared" si="2"/>
        <v>366.1706</v>
      </c>
      <c r="AD28" s="36">
        <v>203699.0238</v>
      </c>
      <c r="AE28" s="36">
        <v>26609.8064</v>
      </c>
      <c r="AF28" s="36">
        <v>181191.4639</v>
      </c>
      <c r="AG28" s="36">
        <v>139970.234</v>
      </c>
      <c r="AH28" s="36">
        <v>1743.5311</v>
      </c>
      <c r="AI28" s="36">
        <v>229.8626</v>
      </c>
      <c r="AJ28" s="36">
        <v>20566.983</v>
      </c>
      <c r="AK28" s="36">
        <v>1078.1191</v>
      </c>
      <c r="AL28" s="36">
        <v>8710.772</v>
      </c>
      <c r="AM28" s="36">
        <v>5669.6087</v>
      </c>
      <c r="AN28" s="36">
        <f t="shared" si="3"/>
        <v>589469.4046</v>
      </c>
      <c r="AO28" s="36">
        <v>0</v>
      </c>
      <c r="AP28" s="36">
        <v>0</v>
      </c>
      <c r="AQ28" s="36">
        <v>26.3682</v>
      </c>
      <c r="AR28" s="36">
        <v>656.2054</v>
      </c>
      <c r="AS28" s="36">
        <v>12.5093</v>
      </c>
      <c r="AT28" s="36">
        <v>1732.2017</v>
      </c>
      <c r="AU28" s="36">
        <v>12.5848</v>
      </c>
      <c r="AV28" s="36">
        <v>56.2928</v>
      </c>
      <c r="AW28" s="36">
        <v>579.3609</v>
      </c>
      <c r="AX28" s="36">
        <v>1</v>
      </c>
      <c r="AY28" s="36">
        <v>2831.8427</v>
      </c>
      <c r="AZ28" s="36">
        <v>1.1139</v>
      </c>
      <c r="BA28" s="36">
        <v>0</v>
      </c>
      <c r="BB28" s="36">
        <v>5982.7047</v>
      </c>
      <c r="BC28" s="36">
        <v>0</v>
      </c>
      <c r="BD28" s="36">
        <v>7862.9322</v>
      </c>
      <c r="BE28" s="36">
        <v>6970.021</v>
      </c>
      <c r="BF28" s="36">
        <v>0</v>
      </c>
      <c r="BG28" s="36">
        <v>5116.6657</v>
      </c>
      <c r="BH28" s="36">
        <f t="shared" si="4"/>
        <v>31841.803300000003</v>
      </c>
      <c r="BI28" s="36">
        <v>0</v>
      </c>
      <c r="BJ28" s="36">
        <v>1158.7774</v>
      </c>
      <c r="BK28" s="36">
        <v>5.6552</v>
      </c>
      <c r="BL28" s="36">
        <v>46.1829</v>
      </c>
      <c r="BM28" s="36">
        <v>57.4743</v>
      </c>
      <c r="BN28" s="36">
        <v>1.2755</v>
      </c>
      <c r="BO28" s="36">
        <v>0</v>
      </c>
      <c r="BP28" s="36">
        <f t="shared" si="6"/>
        <v>1269.3653</v>
      </c>
      <c r="BQ28" s="36">
        <v>11678.4312</v>
      </c>
      <c r="BR28" s="36">
        <v>0</v>
      </c>
      <c r="BS28" s="36">
        <v>122.1831</v>
      </c>
      <c r="BT28" s="36">
        <v>526.1555</v>
      </c>
      <c r="BU28" s="36">
        <v>210.4963</v>
      </c>
      <c r="BV28" s="36">
        <v>1293.6443</v>
      </c>
      <c r="BW28" s="36">
        <v>98.9977</v>
      </c>
      <c r="BX28" s="36">
        <v>2549.7527</v>
      </c>
      <c r="BY28" s="36">
        <v>3953.644</v>
      </c>
      <c r="BZ28" s="36">
        <f t="shared" si="5"/>
        <v>20433.304799999998</v>
      </c>
      <c r="CA28" s="36">
        <v>0</v>
      </c>
      <c r="CB28" s="36">
        <v>0</v>
      </c>
      <c r="CC28" s="36">
        <v>6336.9218</v>
      </c>
      <c r="CD28" s="36">
        <v>81.1857</v>
      </c>
      <c r="CE28" s="36">
        <v>0</v>
      </c>
      <c r="CF28" s="36">
        <v>4.9513</v>
      </c>
      <c r="CG28" s="36">
        <v>0</v>
      </c>
      <c r="CH28" s="36">
        <v>66.9181</v>
      </c>
      <c r="CI28" s="36">
        <v>0</v>
      </c>
      <c r="CJ28" s="36">
        <v>0</v>
      </c>
      <c r="CK28" s="36">
        <v>0</v>
      </c>
      <c r="CL28" s="36">
        <v>0</v>
      </c>
      <c r="CM28" s="36">
        <v>1232.7978</v>
      </c>
      <c r="CN28" s="36">
        <f t="shared" si="7"/>
        <v>7722.7747</v>
      </c>
      <c r="CO28" s="36">
        <v>57.4743</v>
      </c>
      <c r="CP28" s="36">
        <v>124.3538</v>
      </c>
      <c r="CQ28" s="36">
        <v>2350.4499</v>
      </c>
      <c r="CR28" s="36">
        <v>0</v>
      </c>
      <c r="CS28" s="36">
        <f t="shared" si="8"/>
        <v>2532.2780000000002</v>
      </c>
      <c r="CT28" s="37">
        <f t="shared" si="9"/>
        <v>653659.0698999999</v>
      </c>
    </row>
    <row r="29" spans="1:98" ht="12" customHeight="1">
      <c r="A29" s="31"/>
      <c r="B29" s="41"/>
      <c r="C29" s="43" t="s">
        <v>153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860.415</v>
      </c>
      <c r="K29" s="36">
        <v>0</v>
      </c>
      <c r="L29" s="36">
        <v>0</v>
      </c>
      <c r="M29" s="36">
        <f t="shared" si="0"/>
        <v>860.415</v>
      </c>
      <c r="N29" s="36">
        <v>0</v>
      </c>
      <c r="O29" s="36">
        <v>65.5541</v>
      </c>
      <c r="P29" s="36">
        <v>0</v>
      </c>
      <c r="Q29" s="36">
        <v>126.9069</v>
      </c>
      <c r="R29" s="36">
        <v>0</v>
      </c>
      <c r="S29" s="36">
        <f t="shared" si="1"/>
        <v>192.461</v>
      </c>
      <c r="T29" s="36">
        <v>0</v>
      </c>
      <c r="U29" s="36">
        <v>0</v>
      </c>
      <c r="V29" s="36">
        <v>0</v>
      </c>
      <c r="W29" s="36">
        <v>0</v>
      </c>
      <c r="X29" s="36">
        <v>7</v>
      </c>
      <c r="Y29" s="36">
        <v>0</v>
      </c>
      <c r="Z29" s="36">
        <v>0</v>
      </c>
      <c r="AA29" s="36">
        <v>0</v>
      </c>
      <c r="AB29" s="36">
        <v>1.8785</v>
      </c>
      <c r="AC29" s="36">
        <f t="shared" si="2"/>
        <v>8.8785</v>
      </c>
      <c r="AD29" s="36">
        <v>6222.4676</v>
      </c>
      <c r="AE29" s="36">
        <v>2403.9739</v>
      </c>
      <c r="AF29" s="36">
        <v>18085.7088</v>
      </c>
      <c r="AG29" s="36">
        <v>61435.7253</v>
      </c>
      <c r="AH29" s="36">
        <v>18650.452</v>
      </c>
      <c r="AI29" s="36">
        <v>0</v>
      </c>
      <c r="AJ29" s="36">
        <v>1193.1369</v>
      </c>
      <c r="AK29" s="36">
        <v>730.8999</v>
      </c>
      <c r="AL29" s="36">
        <v>1964.5922</v>
      </c>
      <c r="AM29" s="36">
        <v>1353.6381</v>
      </c>
      <c r="AN29" s="36">
        <f t="shared" si="3"/>
        <v>112040.5947</v>
      </c>
      <c r="AO29" s="36">
        <v>0</v>
      </c>
      <c r="AP29" s="36">
        <v>0</v>
      </c>
      <c r="AQ29" s="36">
        <v>2.1254</v>
      </c>
      <c r="AR29" s="36">
        <v>0</v>
      </c>
      <c r="AS29" s="36">
        <v>609.4482</v>
      </c>
      <c r="AT29" s="36">
        <v>185.2874</v>
      </c>
      <c r="AU29" s="36">
        <v>0</v>
      </c>
      <c r="AV29" s="36">
        <v>0</v>
      </c>
      <c r="AW29" s="36">
        <v>553.4477</v>
      </c>
      <c r="AX29" s="36">
        <v>0</v>
      </c>
      <c r="AY29" s="36">
        <v>32.1363</v>
      </c>
      <c r="AZ29" s="36">
        <v>0</v>
      </c>
      <c r="BA29" s="36">
        <v>0</v>
      </c>
      <c r="BB29" s="36">
        <v>1588.5403</v>
      </c>
      <c r="BC29" s="36">
        <v>0</v>
      </c>
      <c r="BD29" s="36">
        <v>29.1875</v>
      </c>
      <c r="BE29" s="36">
        <v>9492.4148</v>
      </c>
      <c r="BF29" s="36">
        <v>0</v>
      </c>
      <c r="BG29" s="36">
        <v>2903.2742</v>
      </c>
      <c r="BH29" s="36">
        <f t="shared" si="4"/>
        <v>15395.861800000002</v>
      </c>
      <c r="BI29" s="36">
        <v>0</v>
      </c>
      <c r="BJ29" s="36">
        <v>501.2897</v>
      </c>
      <c r="BK29" s="36">
        <v>36.0212</v>
      </c>
      <c r="BL29" s="36">
        <v>20.0662</v>
      </c>
      <c r="BM29" s="36">
        <v>0</v>
      </c>
      <c r="BN29" s="36">
        <v>0</v>
      </c>
      <c r="BO29" s="36">
        <v>0</v>
      </c>
      <c r="BP29" s="36">
        <f t="shared" si="6"/>
        <v>557.3770999999999</v>
      </c>
      <c r="BQ29" s="36">
        <v>2520.6316</v>
      </c>
      <c r="BR29" s="36">
        <v>0</v>
      </c>
      <c r="BS29" s="36">
        <v>9.1935</v>
      </c>
      <c r="BT29" s="36">
        <v>78.8978</v>
      </c>
      <c r="BU29" s="36">
        <v>54.1494</v>
      </c>
      <c r="BV29" s="36">
        <v>128.2986</v>
      </c>
      <c r="BW29" s="36">
        <v>19.2974</v>
      </c>
      <c r="BX29" s="36">
        <v>6861.0933</v>
      </c>
      <c r="BY29" s="36">
        <v>7952.7835</v>
      </c>
      <c r="BZ29" s="36">
        <f t="shared" si="5"/>
        <v>17624.3451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f t="shared" si="7"/>
        <v>0</v>
      </c>
      <c r="CO29" s="36">
        <v>0</v>
      </c>
      <c r="CP29" s="36">
        <v>0</v>
      </c>
      <c r="CQ29" s="36">
        <v>840.6709</v>
      </c>
      <c r="CR29" s="36">
        <v>0</v>
      </c>
      <c r="CS29" s="36">
        <f t="shared" si="8"/>
        <v>840.6709</v>
      </c>
      <c r="CT29" s="37">
        <f t="shared" si="9"/>
        <v>147520.60410000003</v>
      </c>
    </row>
    <row r="30" spans="1:98" ht="12" customHeight="1">
      <c r="A30" s="31"/>
      <c r="B30" s="41" t="s">
        <v>15</v>
      </c>
      <c r="C30" s="43" t="s">
        <v>154</v>
      </c>
      <c r="D30" s="36">
        <v>0</v>
      </c>
      <c r="E30" s="36">
        <v>0</v>
      </c>
      <c r="F30" s="36">
        <v>24.1802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2.5637</v>
      </c>
      <c r="M30" s="36">
        <f t="shared" si="0"/>
        <v>26.7439</v>
      </c>
      <c r="N30" s="36">
        <v>0</v>
      </c>
      <c r="O30" s="36">
        <v>65.5541</v>
      </c>
      <c r="P30" s="36">
        <v>0</v>
      </c>
      <c r="Q30" s="36">
        <v>0</v>
      </c>
      <c r="R30" s="36">
        <v>0</v>
      </c>
      <c r="S30" s="36">
        <f t="shared" si="1"/>
        <v>65.5541</v>
      </c>
      <c r="T30" s="36">
        <v>0</v>
      </c>
      <c r="U30" s="36">
        <v>0</v>
      </c>
      <c r="V30" s="36">
        <v>38.6516</v>
      </c>
      <c r="W30" s="36">
        <v>23.8431</v>
      </c>
      <c r="X30" s="36">
        <v>11.9174</v>
      </c>
      <c r="Y30" s="36">
        <v>0</v>
      </c>
      <c r="Z30" s="36">
        <v>0</v>
      </c>
      <c r="AA30" s="36">
        <v>0</v>
      </c>
      <c r="AB30" s="36">
        <v>65.2028</v>
      </c>
      <c r="AC30" s="36">
        <f t="shared" si="2"/>
        <v>139.6149</v>
      </c>
      <c r="AD30" s="36">
        <v>96937.0072</v>
      </c>
      <c r="AE30" s="36">
        <v>92519.1629</v>
      </c>
      <c r="AF30" s="36">
        <v>39014.6543</v>
      </c>
      <c r="AG30" s="36">
        <v>232608.4325</v>
      </c>
      <c r="AH30" s="36">
        <v>118620.5509</v>
      </c>
      <c r="AI30" s="36">
        <v>7.719</v>
      </c>
      <c r="AJ30" s="36">
        <v>1985.962</v>
      </c>
      <c r="AK30" s="36">
        <v>4224.9423</v>
      </c>
      <c r="AL30" s="36">
        <v>24909.8987</v>
      </c>
      <c r="AM30" s="36">
        <v>502.921</v>
      </c>
      <c r="AN30" s="36">
        <f t="shared" si="3"/>
        <v>611331.2508</v>
      </c>
      <c r="AO30" s="36">
        <v>0</v>
      </c>
      <c r="AP30" s="36">
        <v>0</v>
      </c>
      <c r="AQ30" s="36">
        <v>0</v>
      </c>
      <c r="AR30" s="36">
        <v>43872.7819</v>
      </c>
      <c r="AS30" s="36">
        <v>175.0957</v>
      </c>
      <c r="AT30" s="36">
        <v>2834.5802</v>
      </c>
      <c r="AU30" s="36">
        <v>8.0761</v>
      </c>
      <c r="AV30" s="36">
        <v>0</v>
      </c>
      <c r="AW30" s="36">
        <v>887.642</v>
      </c>
      <c r="AX30" s="36">
        <v>1</v>
      </c>
      <c r="AY30" s="36">
        <v>4.2013</v>
      </c>
      <c r="AZ30" s="36">
        <v>0</v>
      </c>
      <c r="BA30" s="36">
        <v>0</v>
      </c>
      <c r="BB30" s="36">
        <v>771.4594</v>
      </c>
      <c r="BC30" s="36">
        <v>0</v>
      </c>
      <c r="BD30" s="36">
        <v>2247.7027</v>
      </c>
      <c r="BE30" s="36">
        <v>11212.6218</v>
      </c>
      <c r="BF30" s="36">
        <v>0</v>
      </c>
      <c r="BG30" s="36">
        <v>2562.0265</v>
      </c>
      <c r="BH30" s="36">
        <f t="shared" si="4"/>
        <v>64577.1876</v>
      </c>
      <c r="BI30" s="36">
        <v>0</v>
      </c>
      <c r="BJ30" s="36">
        <v>271.5395</v>
      </c>
      <c r="BK30" s="36">
        <v>63.589</v>
      </c>
      <c r="BL30" s="36">
        <v>18.1794</v>
      </c>
      <c r="BM30" s="36">
        <v>0</v>
      </c>
      <c r="BN30" s="36">
        <v>0</v>
      </c>
      <c r="BO30" s="36">
        <v>0</v>
      </c>
      <c r="BP30" s="36">
        <f t="shared" si="6"/>
        <v>353.30789999999996</v>
      </c>
      <c r="BQ30" s="36">
        <v>10830.0043</v>
      </c>
      <c r="BR30" s="36">
        <v>0</v>
      </c>
      <c r="BS30" s="36">
        <v>63.0105</v>
      </c>
      <c r="BT30" s="36">
        <v>136.8337</v>
      </c>
      <c r="BU30" s="36">
        <v>46.0492</v>
      </c>
      <c r="BV30" s="36">
        <v>15.7713</v>
      </c>
      <c r="BW30" s="36">
        <v>20.9794</v>
      </c>
      <c r="BX30" s="36">
        <v>7259.2864</v>
      </c>
      <c r="BY30" s="36">
        <v>2216.1067</v>
      </c>
      <c r="BZ30" s="36">
        <f t="shared" si="5"/>
        <v>20588.0415</v>
      </c>
      <c r="CA30" s="36">
        <v>0</v>
      </c>
      <c r="CB30" s="36">
        <v>0</v>
      </c>
      <c r="CC30" s="36">
        <v>4361.9076</v>
      </c>
      <c r="CD30" s="36">
        <v>19.7259</v>
      </c>
      <c r="CE30" s="36">
        <v>0</v>
      </c>
      <c r="CF30" s="36">
        <v>0</v>
      </c>
      <c r="CG30" s="36">
        <v>71.775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59.1777</v>
      </c>
      <c r="CN30" s="36">
        <f t="shared" si="7"/>
        <v>4512.5862</v>
      </c>
      <c r="CO30" s="36">
        <v>56.1148</v>
      </c>
      <c r="CP30" s="36">
        <v>38.6521</v>
      </c>
      <c r="CQ30" s="36">
        <v>736.8563</v>
      </c>
      <c r="CR30" s="36">
        <v>281.6422</v>
      </c>
      <c r="CS30" s="36">
        <f t="shared" si="8"/>
        <v>1113.2654</v>
      </c>
      <c r="CT30" s="37">
        <f t="shared" si="9"/>
        <v>702707.5523</v>
      </c>
    </row>
    <row r="31" spans="1:98" ht="12" customHeight="1">
      <c r="A31" s="31"/>
      <c r="B31" s="41"/>
      <c r="C31" s="43" t="s">
        <v>155</v>
      </c>
      <c r="D31" s="36">
        <v>64.9683</v>
      </c>
      <c r="E31" s="36">
        <v>6.457</v>
      </c>
      <c r="F31" s="36">
        <v>0</v>
      </c>
      <c r="G31" s="36">
        <v>0</v>
      </c>
      <c r="H31" s="36">
        <v>0</v>
      </c>
      <c r="I31" s="36">
        <v>0</v>
      </c>
      <c r="J31" s="36">
        <v>2</v>
      </c>
      <c r="K31" s="36">
        <v>0</v>
      </c>
      <c r="L31" s="36">
        <v>0</v>
      </c>
      <c r="M31" s="36">
        <f t="shared" si="0"/>
        <v>73.4253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f t="shared" si="1"/>
        <v>0</v>
      </c>
      <c r="T31" s="36">
        <v>0</v>
      </c>
      <c r="U31" s="36">
        <v>0</v>
      </c>
      <c r="V31" s="36">
        <v>0</v>
      </c>
      <c r="W31" s="36">
        <v>4.751</v>
      </c>
      <c r="X31" s="36">
        <v>0</v>
      </c>
      <c r="Y31" s="36">
        <v>0</v>
      </c>
      <c r="Z31" s="36">
        <v>0</v>
      </c>
      <c r="AA31" s="36">
        <v>0</v>
      </c>
      <c r="AB31" s="36">
        <v>24.0735</v>
      </c>
      <c r="AC31" s="36">
        <f t="shared" si="2"/>
        <v>28.8245</v>
      </c>
      <c r="AD31" s="36">
        <v>1582.6197</v>
      </c>
      <c r="AE31" s="36">
        <v>1569.0735</v>
      </c>
      <c r="AF31" s="36">
        <v>79034.6279</v>
      </c>
      <c r="AG31" s="36">
        <v>394213.3628</v>
      </c>
      <c r="AH31" s="36">
        <v>25505.9733</v>
      </c>
      <c r="AI31" s="36">
        <v>8.0628</v>
      </c>
      <c r="AJ31" s="36">
        <v>2570.4199</v>
      </c>
      <c r="AK31" s="36">
        <v>6.3543</v>
      </c>
      <c r="AL31" s="36">
        <v>72554.5601</v>
      </c>
      <c r="AM31" s="36">
        <v>4864.0382</v>
      </c>
      <c r="AN31" s="36">
        <f t="shared" si="3"/>
        <v>581909.0924999999</v>
      </c>
      <c r="AO31" s="36">
        <v>0</v>
      </c>
      <c r="AP31" s="36">
        <v>0</v>
      </c>
      <c r="AQ31" s="36">
        <v>412.7142</v>
      </c>
      <c r="AR31" s="36">
        <v>1231.7876</v>
      </c>
      <c r="AS31" s="36">
        <v>7.9949</v>
      </c>
      <c r="AT31" s="36">
        <v>638.2094</v>
      </c>
      <c r="AU31" s="36">
        <v>0</v>
      </c>
      <c r="AV31" s="36">
        <v>0</v>
      </c>
      <c r="AW31" s="36">
        <v>887.2325</v>
      </c>
      <c r="AX31" s="36">
        <v>0</v>
      </c>
      <c r="AY31" s="36">
        <v>754.2849</v>
      </c>
      <c r="AZ31" s="36">
        <v>0</v>
      </c>
      <c r="BA31" s="36">
        <v>0</v>
      </c>
      <c r="BB31" s="36">
        <v>1165.0273</v>
      </c>
      <c r="BC31" s="36">
        <v>0</v>
      </c>
      <c r="BD31" s="36">
        <v>338.2682</v>
      </c>
      <c r="BE31" s="36">
        <v>4723.7252</v>
      </c>
      <c r="BF31" s="36">
        <v>0</v>
      </c>
      <c r="BG31" s="36">
        <v>5178.7363</v>
      </c>
      <c r="BH31" s="36">
        <f t="shared" si="4"/>
        <v>15337.980499999998</v>
      </c>
      <c r="BI31" s="36">
        <v>0</v>
      </c>
      <c r="BJ31" s="36">
        <v>1704.8338</v>
      </c>
      <c r="BK31" s="36">
        <v>36.0212</v>
      </c>
      <c r="BL31" s="36">
        <v>10.5336</v>
      </c>
      <c r="BM31" s="36">
        <v>2.0616</v>
      </c>
      <c r="BN31" s="36">
        <v>135.7707</v>
      </c>
      <c r="BO31" s="36">
        <v>0</v>
      </c>
      <c r="BP31" s="36">
        <f t="shared" si="6"/>
        <v>1889.2209</v>
      </c>
      <c r="BQ31" s="36">
        <v>6854.5233</v>
      </c>
      <c r="BR31" s="36">
        <v>0</v>
      </c>
      <c r="BS31" s="36">
        <v>1.509</v>
      </c>
      <c r="BT31" s="36">
        <v>390.8321</v>
      </c>
      <c r="BU31" s="36">
        <v>279.1221</v>
      </c>
      <c r="BV31" s="36">
        <v>22.9143</v>
      </c>
      <c r="BW31" s="36">
        <v>139.56</v>
      </c>
      <c r="BX31" s="36">
        <v>477.7972</v>
      </c>
      <c r="BY31" s="36">
        <v>8202.3534</v>
      </c>
      <c r="BZ31" s="36">
        <f t="shared" si="5"/>
        <v>16368.611400000002</v>
      </c>
      <c r="CA31" s="36">
        <v>0</v>
      </c>
      <c r="CB31" s="36">
        <v>264.4839</v>
      </c>
      <c r="CC31" s="36">
        <v>0</v>
      </c>
      <c r="CD31" s="36">
        <v>0</v>
      </c>
      <c r="CE31" s="36">
        <v>0</v>
      </c>
      <c r="CF31" s="36">
        <v>140.3967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36">
        <v>0</v>
      </c>
      <c r="CN31" s="36">
        <f t="shared" si="7"/>
        <v>404.8806</v>
      </c>
      <c r="CO31" s="36">
        <v>5.2935</v>
      </c>
      <c r="CP31" s="36">
        <v>0</v>
      </c>
      <c r="CQ31" s="36">
        <v>983.4823</v>
      </c>
      <c r="CR31" s="36">
        <v>113.3239</v>
      </c>
      <c r="CS31" s="36">
        <f t="shared" si="8"/>
        <v>1102.0997</v>
      </c>
      <c r="CT31" s="37">
        <f t="shared" si="9"/>
        <v>617114.1353999999</v>
      </c>
    </row>
    <row r="32" spans="1:98" ht="12" customHeight="1">
      <c r="A32" s="31"/>
      <c r="B32" s="41"/>
      <c r="C32" s="43" t="s">
        <v>156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f>SUM(D32:L32)</f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f>SUM(O32:R32,N32)</f>
        <v>0</v>
      </c>
      <c r="T32" s="36">
        <v>0</v>
      </c>
      <c r="U32" s="36">
        <v>0</v>
      </c>
      <c r="V32" s="36">
        <v>6.1048</v>
      </c>
      <c r="W32" s="36">
        <v>0</v>
      </c>
      <c r="X32" s="36">
        <v>44.0036</v>
      </c>
      <c r="Y32" s="36">
        <v>0</v>
      </c>
      <c r="Z32" s="36">
        <v>0</v>
      </c>
      <c r="AA32" s="36">
        <v>0</v>
      </c>
      <c r="AB32" s="36">
        <v>9689.9037</v>
      </c>
      <c r="AC32" s="36">
        <f>SUM(T32:Y32,Z32:AB32)</f>
        <v>9740.0121</v>
      </c>
      <c r="AD32" s="36">
        <v>2409.4926</v>
      </c>
      <c r="AE32" s="36">
        <v>8116.4683</v>
      </c>
      <c r="AF32" s="36">
        <v>29665.6898</v>
      </c>
      <c r="AG32" s="36">
        <v>57062.2906</v>
      </c>
      <c r="AH32" s="36">
        <v>124970.4857</v>
      </c>
      <c r="AI32" s="36">
        <v>0</v>
      </c>
      <c r="AJ32" s="36">
        <v>1259.3543</v>
      </c>
      <c r="AK32" s="36">
        <v>393.581</v>
      </c>
      <c r="AL32" s="36">
        <v>28240.1135</v>
      </c>
      <c r="AM32" s="36">
        <v>922.5214</v>
      </c>
      <c r="AN32" s="36">
        <f>SUM(AK32:AM32,AD32:AJ32)</f>
        <v>253039.99720000004</v>
      </c>
      <c r="AO32" s="36">
        <v>0</v>
      </c>
      <c r="AP32" s="36">
        <v>0</v>
      </c>
      <c r="AQ32" s="36">
        <v>0</v>
      </c>
      <c r="AR32" s="36">
        <v>31646.3484</v>
      </c>
      <c r="AS32" s="36">
        <v>152.4086</v>
      </c>
      <c r="AT32" s="36">
        <v>785.6319</v>
      </c>
      <c r="AU32" s="36">
        <v>12.8245</v>
      </c>
      <c r="AV32" s="36">
        <v>0</v>
      </c>
      <c r="AW32" s="36">
        <v>65.3071</v>
      </c>
      <c r="AX32" s="36">
        <v>53.2585</v>
      </c>
      <c r="AY32" s="36">
        <v>2434.02</v>
      </c>
      <c r="AZ32" s="36">
        <v>0</v>
      </c>
      <c r="BA32" s="36">
        <v>0</v>
      </c>
      <c r="BB32" s="36">
        <v>5873.143</v>
      </c>
      <c r="BC32" s="36">
        <v>0</v>
      </c>
      <c r="BD32" s="36">
        <v>546.9494</v>
      </c>
      <c r="BE32" s="36">
        <v>7510.094</v>
      </c>
      <c r="BF32" s="36">
        <v>1.5284</v>
      </c>
      <c r="BG32" s="36">
        <v>22283.8761</v>
      </c>
      <c r="BH32" s="36">
        <f>SUM(BG32,AV32:BF32,AO32:AU32)</f>
        <v>71365.3899</v>
      </c>
      <c r="BI32" s="36">
        <v>0</v>
      </c>
      <c r="BJ32" s="36">
        <v>3563.1521</v>
      </c>
      <c r="BK32" s="36">
        <v>36.0212</v>
      </c>
      <c r="BL32" s="36">
        <v>175.6317</v>
      </c>
      <c r="BM32" s="36">
        <v>0</v>
      </c>
      <c r="BN32" s="36">
        <v>40.3624</v>
      </c>
      <c r="BO32" s="36">
        <v>241.3598</v>
      </c>
      <c r="BP32" s="36">
        <f>SUM(BI32:BO32)</f>
        <v>4056.5272</v>
      </c>
      <c r="BQ32" s="36">
        <v>4498.3923</v>
      </c>
      <c r="BR32" s="36">
        <v>0</v>
      </c>
      <c r="BS32" s="36">
        <v>187.0683</v>
      </c>
      <c r="BT32" s="36">
        <v>594.3215</v>
      </c>
      <c r="BU32" s="36">
        <v>109.763</v>
      </c>
      <c r="BV32" s="36">
        <v>84.8825</v>
      </c>
      <c r="BW32" s="36">
        <v>1.2884</v>
      </c>
      <c r="BX32" s="36">
        <v>431.4669</v>
      </c>
      <c r="BY32" s="36">
        <v>25325.3483</v>
      </c>
      <c r="BZ32" s="36">
        <f>SUM(BR32:BY32,BQ32)</f>
        <v>31232.5312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33.513</v>
      </c>
      <c r="CG32" s="36">
        <v>0</v>
      </c>
      <c r="CH32" s="36">
        <v>26.4515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f t="shared" si="7"/>
        <v>59.9645</v>
      </c>
      <c r="CO32" s="36">
        <v>0</v>
      </c>
      <c r="CP32" s="36">
        <v>61.6356</v>
      </c>
      <c r="CQ32" s="36">
        <v>1746.7145</v>
      </c>
      <c r="CR32" s="36">
        <v>307.1764</v>
      </c>
      <c r="CS32" s="36">
        <f t="shared" si="8"/>
        <v>2115.5265</v>
      </c>
      <c r="CT32" s="37">
        <f t="shared" si="9"/>
        <v>371609.94860000006</v>
      </c>
    </row>
    <row r="33" spans="1:98" ht="12" customHeight="1">
      <c r="A33" s="31"/>
      <c r="B33" s="41"/>
      <c r="C33" s="43" t="s">
        <v>120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458.888</v>
      </c>
      <c r="K33" s="36">
        <v>0</v>
      </c>
      <c r="L33" s="36">
        <v>0</v>
      </c>
      <c r="M33" s="36">
        <f>SUM(D33:L33)</f>
        <v>458.888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f>SUM(O33:R33,N33)</f>
        <v>0</v>
      </c>
      <c r="T33" s="36">
        <v>0</v>
      </c>
      <c r="U33" s="36">
        <v>0</v>
      </c>
      <c r="V33" s="36">
        <v>220.6974</v>
      </c>
      <c r="W33" s="36">
        <v>0</v>
      </c>
      <c r="X33" s="36">
        <v>5.8778</v>
      </c>
      <c r="Y33" s="36">
        <v>0</v>
      </c>
      <c r="Z33" s="36">
        <v>0</v>
      </c>
      <c r="AA33" s="36">
        <v>0</v>
      </c>
      <c r="AB33" s="36">
        <v>62.0814</v>
      </c>
      <c r="AC33" s="36">
        <f>SUM(T33:Y33,Z33:AB33)</f>
        <v>288.6566</v>
      </c>
      <c r="AD33" s="36">
        <v>3930.2839</v>
      </c>
      <c r="AE33" s="36">
        <v>41374.5883</v>
      </c>
      <c r="AF33" s="36">
        <v>28343.911</v>
      </c>
      <c r="AG33" s="36">
        <v>45477.5697</v>
      </c>
      <c r="AH33" s="36">
        <v>512026.686</v>
      </c>
      <c r="AI33" s="36">
        <v>1.3269</v>
      </c>
      <c r="AJ33" s="36">
        <v>4174.7028</v>
      </c>
      <c r="AK33" s="36">
        <v>171.1754</v>
      </c>
      <c r="AL33" s="36">
        <v>13353.3624</v>
      </c>
      <c r="AM33" s="36">
        <v>1243.4121</v>
      </c>
      <c r="AN33" s="36">
        <f>SUM(AK33:AM33,AD33:AJ33)</f>
        <v>650097.0184999999</v>
      </c>
      <c r="AO33" s="36">
        <v>0</v>
      </c>
      <c r="AP33" s="36">
        <v>0</v>
      </c>
      <c r="AQ33" s="36">
        <v>2.5637</v>
      </c>
      <c r="AR33" s="36">
        <v>706.0734</v>
      </c>
      <c r="AS33" s="36">
        <v>4485.3855</v>
      </c>
      <c r="AT33" s="36">
        <v>299.2044</v>
      </c>
      <c r="AU33" s="36">
        <v>3.0469</v>
      </c>
      <c r="AV33" s="36">
        <v>0</v>
      </c>
      <c r="AW33" s="36">
        <v>83.8391</v>
      </c>
      <c r="AX33" s="36">
        <v>8.6649</v>
      </c>
      <c r="AY33" s="36">
        <v>30.9869</v>
      </c>
      <c r="AZ33" s="36">
        <v>0</v>
      </c>
      <c r="BA33" s="36">
        <v>0</v>
      </c>
      <c r="BB33" s="36">
        <v>2475.3576</v>
      </c>
      <c r="BC33" s="36">
        <v>11.6907</v>
      </c>
      <c r="BD33" s="36">
        <v>70.5755</v>
      </c>
      <c r="BE33" s="36">
        <v>3136.7979</v>
      </c>
      <c r="BF33" s="36">
        <v>0</v>
      </c>
      <c r="BG33" s="36">
        <v>20495.1342</v>
      </c>
      <c r="BH33" s="36">
        <f>SUM(BG33,AV33:BF33,AO33:AU33)</f>
        <v>31809.3207</v>
      </c>
      <c r="BI33" s="36">
        <v>0</v>
      </c>
      <c r="BJ33" s="36">
        <v>1495.3013</v>
      </c>
      <c r="BK33" s="36">
        <v>177.1867</v>
      </c>
      <c r="BL33" s="36">
        <v>16.9582</v>
      </c>
      <c r="BM33" s="36">
        <v>0</v>
      </c>
      <c r="BN33" s="36">
        <v>9.1775</v>
      </c>
      <c r="BO33" s="36">
        <v>0</v>
      </c>
      <c r="BP33" s="36">
        <f>SUM(BI33:BO33)</f>
        <v>1698.6237</v>
      </c>
      <c r="BQ33" s="36">
        <v>13034.9665</v>
      </c>
      <c r="BR33" s="36">
        <v>0</v>
      </c>
      <c r="BS33" s="36">
        <v>0</v>
      </c>
      <c r="BT33" s="36">
        <v>274.0058</v>
      </c>
      <c r="BU33" s="36">
        <v>43.6266</v>
      </c>
      <c r="BV33" s="36">
        <v>699.7217</v>
      </c>
      <c r="BW33" s="36">
        <v>1161.24</v>
      </c>
      <c r="BX33" s="36">
        <v>3346.6788</v>
      </c>
      <c r="BY33" s="36">
        <v>12997.1167</v>
      </c>
      <c r="BZ33" s="36">
        <f>SUM(BR33:BY33,BQ33)</f>
        <v>31557.356100000005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9.9735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f t="shared" si="7"/>
        <v>9.9735</v>
      </c>
      <c r="CO33" s="36">
        <v>0</v>
      </c>
      <c r="CP33" s="36">
        <v>6.3676</v>
      </c>
      <c r="CQ33" s="36">
        <v>5407.3999</v>
      </c>
      <c r="CR33" s="36">
        <v>185.1109</v>
      </c>
      <c r="CS33" s="36">
        <f t="shared" si="8"/>
        <v>5598.8784</v>
      </c>
      <c r="CT33" s="37">
        <f t="shared" si="9"/>
        <v>721518.7154999999</v>
      </c>
    </row>
    <row r="34" spans="1:98" ht="12" customHeight="1">
      <c r="A34" s="31"/>
      <c r="B34" s="41"/>
      <c r="C34" s="43" t="s">
        <v>157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f t="shared" si="0"/>
        <v>0</v>
      </c>
      <c r="N34" s="36">
        <v>0</v>
      </c>
      <c r="O34" s="36">
        <v>75.087</v>
      </c>
      <c r="P34" s="36">
        <v>0</v>
      </c>
      <c r="Q34" s="36">
        <v>0</v>
      </c>
      <c r="R34" s="36">
        <v>0</v>
      </c>
      <c r="S34" s="36">
        <f t="shared" si="1"/>
        <v>75.087</v>
      </c>
      <c r="T34" s="36">
        <v>0</v>
      </c>
      <c r="U34" s="36">
        <v>0</v>
      </c>
      <c r="V34" s="36">
        <v>2.8207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19.5445</v>
      </c>
      <c r="AC34" s="36">
        <f t="shared" si="2"/>
        <v>22.365199999999998</v>
      </c>
      <c r="AD34" s="36">
        <v>470.463</v>
      </c>
      <c r="AE34" s="36">
        <v>1955.061</v>
      </c>
      <c r="AF34" s="36">
        <v>5040.4274</v>
      </c>
      <c r="AG34" s="36">
        <v>4213.1769</v>
      </c>
      <c r="AH34" s="36">
        <v>53582.6453</v>
      </c>
      <c r="AI34" s="36">
        <v>0</v>
      </c>
      <c r="AJ34" s="36">
        <v>735.5999</v>
      </c>
      <c r="AK34" s="36">
        <v>98.5336</v>
      </c>
      <c r="AL34" s="36">
        <v>91581.744</v>
      </c>
      <c r="AM34" s="36">
        <v>1944.5121</v>
      </c>
      <c r="AN34" s="36">
        <f t="shared" si="3"/>
        <v>159622.1632</v>
      </c>
      <c r="AO34" s="36">
        <v>0</v>
      </c>
      <c r="AP34" s="36">
        <v>0</v>
      </c>
      <c r="AQ34" s="36">
        <v>0</v>
      </c>
      <c r="AR34" s="36">
        <v>856.8104</v>
      </c>
      <c r="AS34" s="36">
        <v>55.8072</v>
      </c>
      <c r="AT34" s="36">
        <v>53.558</v>
      </c>
      <c r="AU34" s="36">
        <v>0</v>
      </c>
      <c r="AV34" s="36">
        <v>0</v>
      </c>
      <c r="AW34" s="36">
        <v>8.0945</v>
      </c>
      <c r="AX34" s="36">
        <v>0</v>
      </c>
      <c r="AY34" s="36">
        <v>27.6092</v>
      </c>
      <c r="AZ34" s="36">
        <v>0</v>
      </c>
      <c r="BA34" s="36">
        <v>63.5862</v>
      </c>
      <c r="BB34" s="36">
        <v>406.7609</v>
      </c>
      <c r="BC34" s="36">
        <v>0</v>
      </c>
      <c r="BD34" s="36">
        <v>87.8594</v>
      </c>
      <c r="BE34" s="36">
        <v>2738.6279</v>
      </c>
      <c r="BF34" s="36">
        <v>0</v>
      </c>
      <c r="BG34" s="36">
        <v>4908.9429</v>
      </c>
      <c r="BH34" s="36">
        <f t="shared" si="4"/>
        <v>9207.6566</v>
      </c>
      <c r="BI34" s="36">
        <v>58.968</v>
      </c>
      <c r="BJ34" s="36">
        <v>686.4054</v>
      </c>
      <c r="BK34" s="36">
        <v>27.0159</v>
      </c>
      <c r="BL34" s="36">
        <v>30.299</v>
      </c>
      <c r="BM34" s="36">
        <v>0</v>
      </c>
      <c r="BN34" s="36">
        <v>20.9009</v>
      </c>
      <c r="BO34" s="36">
        <v>0</v>
      </c>
      <c r="BP34" s="36">
        <f t="shared" si="6"/>
        <v>823.5891999999999</v>
      </c>
      <c r="BQ34" s="36">
        <v>29994.6394</v>
      </c>
      <c r="BR34" s="36">
        <v>0</v>
      </c>
      <c r="BS34" s="36">
        <v>0</v>
      </c>
      <c r="BT34" s="36">
        <v>68.0981</v>
      </c>
      <c r="BU34" s="36">
        <v>21.9526</v>
      </c>
      <c r="BV34" s="36">
        <v>0</v>
      </c>
      <c r="BW34" s="36">
        <v>0</v>
      </c>
      <c r="BX34" s="36">
        <v>389.3293</v>
      </c>
      <c r="BY34" s="36">
        <v>3911.5343</v>
      </c>
      <c r="BZ34" s="36">
        <f t="shared" si="5"/>
        <v>34385.5537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122.845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f t="shared" si="7"/>
        <v>122.845</v>
      </c>
      <c r="CO34" s="36">
        <v>0</v>
      </c>
      <c r="CP34" s="36">
        <v>0</v>
      </c>
      <c r="CQ34" s="36">
        <v>1290.9483</v>
      </c>
      <c r="CR34" s="36">
        <v>13.3965</v>
      </c>
      <c r="CS34" s="36">
        <f t="shared" si="8"/>
        <v>1304.3448</v>
      </c>
      <c r="CT34" s="37">
        <f t="shared" si="9"/>
        <v>205563.60470000003</v>
      </c>
    </row>
    <row r="35" spans="1:98" ht="12" customHeight="1">
      <c r="A35" s="31"/>
      <c r="B35" s="41"/>
      <c r="C35" s="43" t="s">
        <v>121</v>
      </c>
      <c r="D35" s="36">
        <v>0</v>
      </c>
      <c r="E35" s="36">
        <v>0</v>
      </c>
      <c r="F35" s="36">
        <v>0</v>
      </c>
      <c r="G35" s="36">
        <v>329.3498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f t="shared" si="0"/>
        <v>329.3498</v>
      </c>
      <c r="N35" s="36">
        <v>0</v>
      </c>
      <c r="O35" s="36">
        <v>86.626</v>
      </c>
      <c r="P35" s="36">
        <v>0</v>
      </c>
      <c r="Q35" s="36">
        <v>0</v>
      </c>
      <c r="R35" s="36">
        <v>0</v>
      </c>
      <c r="S35" s="36">
        <f t="shared" si="1"/>
        <v>86.626</v>
      </c>
      <c r="T35" s="36">
        <v>3.0942</v>
      </c>
      <c r="U35" s="36">
        <v>0</v>
      </c>
      <c r="V35" s="36">
        <v>80.4944</v>
      </c>
      <c r="W35" s="36">
        <v>26.0642</v>
      </c>
      <c r="X35" s="36">
        <v>6.0783</v>
      </c>
      <c r="Y35" s="36">
        <v>0</v>
      </c>
      <c r="Z35" s="36">
        <v>0</v>
      </c>
      <c r="AA35" s="36">
        <v>0</v>
      </c>
      <c r="AB35" s="36">
        <v>469.3007</v>
      </c>
      <c r="AC35" s="36">
        <f t="shared" si="2"/>
        <v>585.0318</v>
      </c>
      <c r="AD35" s="36">
        <v>17178.0011</v>
      </c>
      <c r="AE35" s="36">
        <v>54871.7992</v>
      </c>
      <c r="AF35" s="36">
        <v>42434.7011</v>
      </c>
      <c r="AG35" s="36">
        <v>54437.4642</v>
      </c>
      <c r="AH35" s="36">
        <v>13338.5275</v>
      </c>
      <c r="AI35" s="36">
        <v>2261.377</v>
      </c>
      <c r="AJ35" s="36">
        <v>280986.3548</v>
      </c>
      <c r="AK35" s="36">
        <v>34144.1675</v>
      </c>
      <c r="AL35" s="36">
        <v>13085.1984</v>
      </c>
      <c r="AM35" s="36">
        <v>466.8162</v>
      </c>
      <c r="AN35" s="36">
        <f t="shared" si="3"/>
        <v>513204.407</v>
      </c>
      <c r="AO35" s="36">
        <v>0</v>
      </c>
      <c r="AP35" s="36">
        <v>20.178</v>
      </c>
      <c r="AQ35" s="36">
        <v>0</v>
      </c>
      <c r="AR35" s="36">
        <v>883.9066</v>
      </c>
      <c r="AS35" s="36">
        <v>15.0616</v>
      </c>
      <c r="AT35" s="36">
        <v>4029.1455</v>
      </c>
      <c r="AU35" s="36">
        <v>74.5092</v>
      </c>
      <c r="AV35" s="36">
        <v>64.809</v>
      </c>
      <c r="AW35" s="36">
        <v>3951.0828</v>
      </c>
      <c r="AX35" s="36">
        <v>79.4231</v>
      </c>
      <c r="AY35" s="36">
        <v>315.5222</v>
      </c>
      <c r="AZ35" s="36">
        <v>0</v>
      </c>
      <c r="BA35" s="36">
        <v>0</v>
      </c>
      <c r="BB35" s="36">
        <v>8091.6121</v>
      </c>
      <c r="BC35" s="36">
        <v>0</v>
      </c>
      <c r="BD35" s="36">
        <v>22744.9519</v>
      </c>
      <c r="BE35" s="36">
        <v>17759.62</v>
      </c>
      <c r="BF35" s="36">
        <v>0</v>
      </c>
      <c r="BG35" s="36">
        <v>6648.9626</v>
      </c>
      <c r="BH35" s="36">
        <f t="shared" si="4"/>
        <v>64678.7846</v>
      </c>
      <c r="BI35" s="36">
        <v>0</v>
      </c>
      <c r="BJ35" s="36">
        <v>3459.2094</v>
      </c>
      <c r="BK35" s="36">
        <v>157.0565</v>
      </c>
      <c r="BL35" s="36">
        <v>269.3483</v>
      </c>
      <c r="BM35" s="36">
        <v>0</v>
      </c>
      <c r="BN35" s="36">
        <v>42.343</v>
      </c>
      <c r="BO35" s="36">
        <v>42.343</v>
      </c>
      <c r="BP35" s="36">
        <f t="shared" si="6"/>
        <v>3970.3002</v>
      </c>
      <c r="BQ35" s="36">
        <v>10737.7264</v>
      </c>
      <c r="BR35" s="36">
        <v>0</v>
      </c>
      <c r="BS35" s="36">
        <v>520.3002</v>
      </c>
      <c r="BT35" s="36">
        <v>349.6153</v>
      </c>
      <c r="BU35" s="36">
        <v>154.8717</v>
      </c>
      <c r="BV35" s="36">
        <v>24.3353</v>
      </c>
      <c r="BW35" s="36">
        <v>177.0494</v>
      </c>
      <c r="BX35" s="36">
        <v>7729.2012</v>
      </c>
      <c r="BY35" s="36">
        <v>8969.2704</v>
      </c>
      <c r="BZ35" s="36">
        <f t="shared" si="5"/>
        <v>28662.369899999998</v>
      </c>
      <c r="CA35" s="36">
        <v>0</v>
      </c>
      <c r="CB35" s="36">
        <v>0</v>
      </c>
      <c r="CC35" s="36">
        <v>81.2973</v>
      </c>
      <c r="CD35" s="36">
        <v>1.58</v>
      </c>
      <c r="CE35" s="36">
        <v>0</v>
      </c>
      <c r="CF35" s="36">
        <v>0</v>
      </c>
      <c r="CG35" s="36">
        <v>4.74</v>
      </c>
      <c r="CH35" s="36">
        <v>296.9826</v>
      </c>
      <c r="CI35" s="36">
        <v>0</v>
      </c>
      <c r="CJ35" s="36">
        <v>5.9191</v>
      </c>
      <c r="CK35" s="36">
        <v>0</v>
      </c>
      <c r="CL35" s="36">
        <v>0</v>
      </c>
      <c r="CM35" s="36">
        <v>28.9987</v>
      </c>
      <c r="CN35" s="36">
        <f t="shared" si="7"/>
        <v>419.5177</v>
      </c>
      <c r="CO35" s="36">
        <v>2.0616</v>
      </c>
      <c r="CP35" s="36">
        <v>22.1493</v>
      </c>
      <c r="CQ35" s="36">
        <v>2768.8967</v>
      </c>
      <c r="CR35" s="36">
        <v>252.4399</v>
      </c>
      <c r="CS35" s="36">
        <f t="shared" si="8"/>
        <v>3045.5474999999997</v>
      </c>
      <c r="CT35" s="37">
        <f t="shared" si="9"/>
        <v>614981.9345</v>
      </c>
    </row>
    <row r="36" spans="1:98" ht="12" customHeight="1">
      <c r="A36" s="31"/>
      <c r="B36" s="41"/>
      <c r="C36" s="44" t="s">
        <v>16</v>
      </c>
      <c r="D36" s="36">
        <v>0</v>
      </c>
      <c r="E36" s="36">
        <v>0</v>
      </c>
      <c r="F36" s="36">
        <v>1.8537</v>
      </c>
      <c r="G36" s="36">
        <v>394.5828</v>
      </c>
      <c r="H36" s="36">
        <v>0</v>
      </c>
      <c r="I36" s="36">
        <v>1047.9102</v>
      </c>
      <c r="J36" s="36">
        <v>0</v>
      </c>
      <c r="K36" s="36">
        <v>0</v>
      </c>
      <c r="L36" s="36">
        <v>14.3655</v>
      </c>
      <c r="M36" s="36">
        <f t="shared" si="0"/>
        <v>1458.7122000000002</v>
      </c>
      <c r="N36" s="36">
        <v>0</v>
      </c>
      <c r="O36" s="36">
        <v>5.2192</v>
      </c>
      <c r="P36" s="36">
        <v>1.5</v>
      </c>
      <c r="Q36" s="36">
        <v>61.5709</v>
      </c>
      <c r="R36" s="36">
        <v>122.7728</v>
      </c>
      <c r="S36" s="36">
        <f t="shared" si="1"/>
        <v>191.0629</v>
      </c>
      <c r="T36" s="36">
        <v>0</v>
      </c>
      <c r="U36" s="36">
        <v>0</v>
      </c>
      <c r="V36" s="36">
        <v>0</v>
      </c>
      <c r="W36" s="36">
        <v>49.2182</v>
      </c>
      <c r="X36" s="36">
        <v>84.3217</v>
      </c>
      <c r="Y36" s="36">
        <v>0</v>
      </c>
      <c r="Z36" s="36">
        <v>0</v>
      </c>
      <c r="AA36" s="36">
        <v>0</v>
      </c>
      <c r="AB36" s="36">
        <v>410.1147</v>
      </c>
      <c r="AC36" s="36">
        <f t="shared" si="2"/>
        <v>543.6546000000001</v>
      </c>
      <c r="AD36" s="36">
        <v>2412.8028</v>
      </c>
      <c r="AE36" s="36">
        <v>6668.0085</v>
      </c>
      <c r="AF36" s="36">
        <v>56644.3352</v>
      </c>
      <c r="AG36" s="36">
        <v>2340.4431</v>
      </c>
      <c r="AH36" s="36">
        <v>5146.5776</v>
      </c>
      <c r="AI36" s="36">
        <v>75.5015</v>
      </c>
      <c r="AJ36" s="36">
        <v>2398.7519</v>
      </c>
      <c r="AK36" s="36">
        <v>572.2413</v>
      </c>
      <c r="AL36" s="36">
        <v>70364.122</v>
      </c>
      <c r="AM36" s="36">
        <v>1532.2159</v>
      </c>
      <c r="AN36" s="36">
        <f t="shared" si="3"/>
        <v>148154.99980000002</v>
      </c>
      <c r="AO36" s="36">
        <v>0</v>
      </c>
      <c r="AP36" s="36">
        <v>0</v>
      </c>
      <c r="AQ36" s="36">
        <v>21.3485</v>
      </c>
      <c r="AR36" s="36">
        <v>2524.2144</v>
      </c>
      <c r="AS36" s="36">
        <v>3335.3673</v>
      </c>
      <c r="AT36" s="36">
        <v>2265.0535</v>
      </c>
      <c r="AU36" s="36">
        <v>52.991</v>
      </c>
      <c r="AV36" s="36">
        <v>7.5</v>
      </c>
      <c r="AW36" s="36">
        <v>135.7986</v>
      </c>
      <c r="AX36" s="36">
        <v>3</v>
      </c>
      <c r="AY36" s="36">
        <v>300.4944</v>
      </c>
      <c r="AZ36" s="36">
        <v>0</v>
      </c>
      <c r="BA36" s="36">
        <v>0</v>
      </c>
      <c r="BB36" s="36">
        <v>1713.5515</v>
      </c>
      <c r="BC36" s="36">
        <v>16.4219</v>
      </c>
      <c r="BD36" s="36">
        <v>2695.775</v>
      </c>
      <c r="BE36" s="36">
        <v>12110.6227</v>
      </c>
      <c r="BF36" s="36">
        <v>34.8952</v>
      </c>
      <c r="BG36" s="36">
        <v>11324.074</v>
      </c>
      <c r="BH36" s="36">
        <f t="shared" si="4"/>
        <v>36541.108</v>
      </c>
      <c r="BI36" s="36">
        <v>0</v>
      </c>
      <c r="BJ36" s="36">
        <v>7909.955</v>
      </c>
      <c r="BK36" s="36">
        <v>1059.9374</v>
      </c>
      <c r="BL36" s="36">
        <v>934.3307</v>
      </c>
      <c r="BM36" s="36">
        <v>0</v>
      </c>
      <c r="BN36" s="36">
        <v>487.9327</v>
      </c>
      <c r="BO36" s="36">
        <v>0</v>
      </c>
      <c r="BP36" s="36">
        <f t="shared" si="6"/>
        <v>10392.1558</v>
      </c>
      <c r="BQ36" s="36">
        <v>60629.6082</v>
      </c>
      <c r="BR36" s="36">
        <v>241.1967</v>
      </c>
      <c r="BS36" s="36">
        <v>3429.9855</v>
      </c>
      <c r="BT36" s="36">
        <v>40407.6343</v>
      </c>
      <c r="BU36" s="36">
        <v>4882.6292</v>
      </c>
      <c r="BV36" s="36">
        <v>3081.3512</v>
      </c>
      <c r="BW36" s="36">
        <v>231.3886</v>
      </c>
      <c r="BX36" s="36">
        <v>1783.1944</v>
      </c>
      <c r="BY36" s="36">
        <v>62473.5606</v>
      </c>
      <c r="BZ36" s="36">
        <f t="shared" si="5"/>
        <v>177160.54869999998</v>
      </c>
      <c r="CA36" s="36">
        <v>2.206</v>
      </c>
      <c r="CB36" s="36">
        <v>0</v>
      </c>
      <c r="CC36" s="36">
        <v>7.2196</v>
      </c>
      <c r="CD36" s="36">
        <v>0</v>
      </c>
      <c r="CE36" s="36">
        <v>1.3438</v>
      </c>
      <c r="CF36" s="36">
        <v>8.2344</v>
      </c>
      <c r="CG36" s="36">
        <v>22.6</v>
      </c>
      <c r="CH36" s="36">
        <v>19.3487</v>
      </c>
      <c r="CI36" s="36">
        <v>0</v>
      </c>
      <c r="CJ36" s="36">
        <v>38.3436</v>
      </c>
      <c r="CK36" s="36">
        <v>18.9628</v>
      </c>
      <c r="CL36" s="36">
        <v>0</v>
      </c>
      <c r="CM36" s="36">
        <v>69.2287</v>
      </c>
      <c r="CN36" s="36">
        <f t="shared" si="7"/>
        <v>187.4876</v>
      </c>
      <c r="CO36" s="36">
        <v>4878.799</v>
      </c>
      <c r="CP36" s="36">
        <v>17.5806</v>
      </c>
      <c r="CQ36" s="36">
        <v>1967.0046</v>
      </c>
      <c r="CR36" s="36">
        <v>55.5881</v>
      </c>
      <c r="CS36" s="36">
        <f t="shared" si="8"/>
        <v>6918.9723</v>
      </c>
      <c r="CT36" s="37">
        <f t="shared" si="9"/>
        <v>381548.70190000004</v>
      </c>
    </row>
    <row r="37" spans="1:98" ht="12" customHeight="1">
      <c r="A37" s="31"/>
      <c r="B37" s="42"/>
      <c r="C37" s="45" t="s">
        <v>12</v>
      </c>
      <c r="D37" s="34">
        <f>SUM(D13:D36)</f>
        <v>4052.7059</v>
      </c>
      <c r="E37" s="34">
        <f aca="true" t="shared" si="10" ref="E37:L37">SUM(E13:E36)</f>
        <v>4644.7504</v>
      </c>
      <c r="F37" s="34">
        <f t="shared" si="10"/>
        <v>20452.282499999998</v>
      </c>
      <c r="G37" s="34">
        <f t="shared" si="10"/>
        <v>19915.1804</v>
      </c>
      <c r="H37" s="34">
        <f t="shared" si="10"/>
        <v>16.6626</v>
      </c>
      <c r="I37" s="34">
        <f t="shared" si="10"/>
        <v>74623.53249999999</v>
      </c>
      <c r="J37" s="34">
        <f t="shared" si="10"/>
        <v>40639.1565</v>
      </c>
      <c r="K37" s="34">
        <f t="shared" si="10"/>
        <v>12.8544</v>
      </c>
      <c r="L37" s="34">
        <f t="shared" si="10"/>
        <v>14286.897</v>
      </c>
      <c r="M37" s="34">
        <f t="shared" si="0"/>
        <v>178644.0222</v>
      </c>
      <c r="N37" s="34">
        <f>SUM(N13:N36)</f>
        <v>979.0508</v>
      </c>
      <c r="O37" s="34">
        <f>SUM(O13:O36)</f>
        <v>28077.092</v>
      </c>
      <c r="P37" s="34">
        <f>SUM(P13:P36)</f>
        <v>315.1684</v>
      </c>
      <c r="Q37" s="34">
        <f>SUM(Q13:Q36)</f>
        <v>4593.701</v>
      </c>
      <c r="R37" s="34">
        <f>SUM(R13:R36)</f>
        <v>1171.3525</v>
      </c>
      <c r="S37" s="34">
        <f t="shared" si="1"/>
        <v>35136.3647</v>
      </c>
      <c r="T37" s="34">
        <f aca="true" t="shared" si="11" ref="T37:Y37">SUM(T13:T36)</f>
        <v>268.8451</v>
      </c>
      <c r="U37" s="34">
        <f t="shared" si="11"/>
        <v>15.3993</v>
      </c>
      <c r="V37" s="34">
        <f t="shared" si="11"/>
        <v>821.5144</v>
      </c>
      <c r="W37" s="34">
        <f t="shared" si="11"/>
        <v>31172.637199999997</v>
      </c>
      <c r="X37" s="34">
        <f t="shared" si="11"/>
        <v>4438.862500000001</v>
      </c>
      <c r="Y37" s="34">
        <f t="shared" si="11"/>
        <v>1.5133</v>
      </c>
      <c r="Z37" s="34">
        <f>SUM(Z13:Z36)</f>
        <v>25.6582</v>
      </c>
      <c r="AA37" s="34">
        <f>SUM(AA13:AA36)</f>
        <v>145.1681</v>
      </c>
      <c r="AB37" s="34">
        <f>SUM(AB13:AB36)</f>
        <v>30534.00089999999</v>
      </c>
      <c r="AC37" s="34">
        <f t="shared" si="2"/>
        <v>67423.59899999999</v>
      </c>
      <c r="AD37" s="34">
        <f aca="true" t="shared" si="12" ref="AD37:AJ37">SUM(AD13:AD36)</f>
        <v>401274.4983999999</v>
      </c>
      <c r="AE37" s="34">
        <f t="shared" si="12"/>
        <v>331961.8564</v>
      </c>
      <c r="AF37" s="34">
        <f t="shared" si="12"/>
        <v>550195.3812000001</v>
      </c>
      <c r="AG37" s="34">
        <f t="shared" si="12"/>
        <v>1113572.9109000002</v>
      </c>
      <c r="AH37" s="34">
        <f t="shared" si="12"/>
        <v>889704.6271999999</v>
      </c>
      <c r="AI37" s="34">
        <f t="shared" si="12"/>
        <v>2809.8271999999997</v>
      </c>
      <c r="AJ37" s="34">
        <f t="shared" si="12"/>
        <v>322201.01369999995</v>
      </c>
      <c r="AK37" s="34">
        <f>SUM(AK13:AK36)</f>
        <v>42331.857200000006</v>
      </c>
      <c r="AL37" s="34">
        <f>SUM(AL13:AL36)</f>
        <v>354194.50750000007</v>
      </c>
      <c r="AM37" s="34">
        <f>SUM(AM13:AM36)</f>
        <v>21557.5112</v>
      </c>
      <c r="AN37" s="34">
        <f t="shared" si="3"/>
        <v>4029803.9909000006</v>
      </c>
      <c r="AO37" s="34">
        <f aca="true" t="shared" si="13" ref="AO37:AU37">SUM(AO13:AO36)</f>
        <v>14479.6938</v>
      </c>
      <c r="AP37" s="34">
        <f t="shared" si="13"/>
        <v>20367.480199999998</v>
      </c>
      <c r="AQ37" s="34">
        <f t="shared" si="13"/>
        <v>3374.8635</v>
      </c>
      <c r="AR37" s="34">
        <f t="shared" si="13"/>
        <v>123671.8015</v>
      </c>
      <c r="AS37" s="34">
        <f t="shared" si="13"/>
        <v>9799.5762</v>
      </c>
      <c r="AT37" s="34">
        <f t="shared" si="13"/>
        <v>45510.506499999996</v>
      </c>
      <c r="AU37" s="34">
        <f t="shared" si="13"/>
        <v>2858.256</v>
      </c>
      <c r="AV37" s="34">
        <f aca="true" t="shared" si="14" ref="AV37:BF37">SUM(AV13:AV36)</f>
        <v>728.2593999999999</v>
      </c>
      <c r="AW37" s="34">
        <f t="shared" si="14"/>
        <v>13711.085799999999</v>
      </c>
      <c r="AX37" s="34">
        <f t="shared" si="14"/>
        <v>984.4223</v>
      </c>
      <c r="AY37" s="34">
        <f t="shared" si="14"/>
        <v>11004.3134</v>
      </c>
      <c r="AZ37" s="34">
        <f t="shared" si="14"/>
        <v>1372.1635</v>
      </c>
      <c r="BA37" s="34">
        <f t="shared" si="14"/>
        <v>685.1100999999999</v>
      </c>
      <c r="BB37" s="34">
        <f t="shared" si="14"/>
        <v>141092.55610000002</v>
      </c>
      <c r="BC37" s="34">
        <f t="shared" si="14"/>
        <v>1564.6773</v>
      </c>
      <c r="BD37" s="34">
        <f t="shared" si="14"/>
        <v>119689.18460000001</v>
      </c>
      <c r="BE37" s="34">
        <f t="shared" si="14"/>
        <v>269683.6024</v>
      </c>
      <c r="BF37" s="34">
        <f t="shared" si="14"/>
        <v>23578.368300000002</v>
      </c>
      <c r="BG37" s="34">
        <f>SUM(BG13:BG36)</f>
        <v>331855.1437000001</v>
      </c>
      <c r="BH37" s="34">
        <f t="shared" si="4"/>
        <v>1136011.0646</v>
      </c>
      <c r="BI37" s="34">
        <f aca="true" t="shared" si="15" ref="BI37:BO37">SUM(BI13:BI36)</f>
        <v>3078.2305</v>
      </c>
      <c r="BJ37" s="34">
        <f t="shared" si="15"/>
        <v>125080.0387</v>
      </c>
      <c r="BK37" s="34">
        <f t="shared" si="15"/>
        <v>20231.553599999992</v>
      </c>
      <c r="BL37" s="34">
        <f t="shared" si="15"/>
        <v>44672.30530000001</v>
      </c>
      <c r="BM37" s="34">
        <f t="shared" si="15"/>
        <v>9866.859300000002</v>
      </c>
      <c r="BN37" s="34">
        <f t="shared" si="15"/>
        <v>267766.23569999996</v>
      </c>
      <c r="BO37" s="34">
        <f t="shared" si="15"/>
        <v>17146.002599999996</v>
      </c>
      <c r="BP37" s="34">
        <f t="shared" si="6"/>
        <v>487841.22569999995</v>
      </c>
      <c r="BQ37" s="34">
        <f>SUM(BQ13:BQ36)</f>
        <v>510261.26159999997</v>
      </c>
      <c r="BR37" s="34">
        <f aca="true" t="shared" si="16" ref="BR37:BY37">SUM(BR13:BR36)</f>
        <v>334.5598</v>
      </c>
      <c r="BS37" s="34">
        <f t="shared" si="16"/>
        <v>60466.3683</v>
      </c>
      <c r="BT37" s="34">
        <f t="shared" si="16"/>
        <v>56602.4643</v>
      </c>
      <c r="BU37" s="34">
        <f t="shared" si="16"/>
        <v>16491.4684</v>
      </c>
      <c r="BV37" s="34">
        <f t="shared" si="16"/>
        <v>43005.035299999996</v>
      </c>
      <c r="BW37" s="34">
        <f t="shared" si="16"/>
        <v>81590.27490000002</v>
      </c>
      <c r="BX37" s="34">
        <f t="shared" si="16"/>
        <v>136412.3421</v>
      </c>
      <c r="BY37" s="34">
        <f t="shared" si="16"/>
        <v>215630.081</v>
      </c>
      <c r="BZ37" s="34">
        <f t="shared" si="5"/>
        <v>1120793.8557000002</v>
      </c>
      <c r="CA37" s="34">
        <f aca="true" t="shared" si="17" ref="CA37:CM37">SUM(CA13:CA36)</f>
        <v>314.46340000000004</v>
      </c>
      <c r="CB37" s="34">
        <f t="shared" si="17"/>
        <v>273.6615</v>
      </c>
      <c r="CC37" s="34">
        <f t="shared" si="17"/>
        <v>38943.38459999999</v>
      </c>
      <c r="CD37" s="34">
        <f t="shared" si="17"/>
        <v>382.1151</v>
      </c>
      <c r="CE37" s="34">
        <f t="shared" si="17"/>
        <v>2099.0109</v>
      </c>
      <c r="CF37" s="34">
        <f t="shared" si="17"/>
        <v>1266.1809</v>
      </c>
      <c r="CG37" s="34">
        <f t="shared" si="17"/>
        <v>58096.6628</v>
      </c>
      <c r="CH37" s="34">
        <f t="shared" si="17"/>
        <v>1380.3178999999998</v>
      </c>
      <c r="CI37" s="34">
        <f t="shared" si="17"/>
        <v>36.459</v>
      </c>
      <c r="CJ37" s="34">
        <f t="shared" si="17"/>
        <v>105.82159999999999</v>
      </c>
      <c r="CK37" s="34">
        <f t="shared" si="17"/>
        <v>1492.1719</v>
      </c>
      <c r="CL37" s="34">
        <f t="shared" si="17"/>
        <v>61.881299999999996</v>
      </c>
      <c r="CM37" s="34">
        <f t="shared" si="17"/>
        <v>2598.8647000000005</v>
      </c>
      <c r="CN37" s="34">
        <f t="shared" si="7"/>
        <v>107050.9956</v>
      </c>
      <c r="CO37" s="34">
        <f>SUM(CO13:CO36)</f>
        <v>13879.223600000001</v>
      </c>
      <c r="CP37" s="34">
        <f>SUM(CP13:CP36)</f>
        <v>3740.5516999999995</v>
      </c>
      <c r="CQ37" s="34">
        <f>SUM(CQ13:CQ36)</f>
        <v>67537.3791</v>
      </c>
      <c r="CR37" s="34">
        <f>SUM(CR13:CR36)</f>
        <v>8200.751900000001</v>
      </c>
      <c r="CS37" s="34">
        <f t="shared" si="8"/>
        <v>93357.9063</v>
      </c>
      <c r="CT37" s="35">
        <f t="shared" si="9"/>
        <v>7256063.024700001</v>
      </c>
    </row>
    <row r="38" spans="1:98" ht="12" customHeight="1">
      <c r="A38" s="31"/>
      <c r="B38" s="40"/>
      <c r="C38" s="46" t="s">
        <v>122</v>
      </c>
      <c r="D38" s="36">
        <v>596.5118</v>
      </c>
      <c r="E38" s="36">
        <v>77.1704</v>
      </c>
      <c r="F38" s="36">
        <v>916.8865</v>
      </c>
      <c r="G38" s="36">
        <v>13494.8571</v>
      </c>
      <c r="H38" s="36">
        <v>2.9754</v>
      </c>
      <c r="I38" s="36">
        <v>6637.3351</v>
      </c>
      <c r="J38" s="36">
        <v>10605.2634</v>
      </c>
      <c r="K38" s="36">
        <v>0</v>
      </c>
      <c r="L38" s="36">
        <v>6437.1766</v>
      </c>
      <c r="M38" s="36">
        <f t="shared" si="0"/>
        <v>38768.1763</v>
      </c>
      <c r="N38" s="36">
        <v>0</v>
      </c>
      <c r="O38" s="36">
        <v>26.1222</v>
      </c>
      <c r="P38" s="36">
        <v>0</v>
      </c>
      <c r="Q38" s="36">
        <v>0</v>
      </c>
      <c r="R38" s="36">
        <v>2.1254</v>
      </c>
      <c r="S38" s="36">
        <f aca="true" t="shared" si="18" ref="S38:S62">SUM(O38:R38,N38)</f>
        <v>28.2476</v>
      </c>
      <c r="T38" s="36">
        <v>0</v>
      </c>
      <c r="U38" s="36">
        <v>0</v>
      </c>
      <c r="V38" s="36">
        <v>0</v>
      </c>
      <c r="W38" s="36">
        <v>81.0912</v>
      </c>
      <c r="X38" s="36">
        <v>0</v>
      </c>
      <c r="Y38" s="36">
        <v>0</v>
      </c>
      <c r="Z38" s="36">
        <v>0</v>
      </c>
      <c r="AA38" s="36">
        <v>0</v>
      </c>
      <c r="AB38" s="36">
        <v>17.0839</v>
      </c>
      <c r="AC38" s="36">
        <f aca="true" t="shared" si="19" ref="AC38:AC62">SUM(T38:Y38,Z38:AB38)</f>
        <v>98.1751</v>
      </c>
      <c r="AD38" s="36">
        <v>10081.0605</v>
      </c>
      <c r="AE38" s="36">
        <v>1615.5222</v>
      </c>
      <c r="AF38" s="36">
        <v>182390.1268</v>
      </c>
      <c r="AG38" s="36">
        <v>21842.7772</v>
      </c>
      <c r="AH38" s="36">
        <v>24048.3166</v>
      </c>
      <c r="AI38" s="36">
        <v>453.4277</v>
      </c>
      <c r="AJ38" s="36">
        <v>2674.1229</v>
      </c>
      <c r="AK38" s="36">
        <v>1264.5453</v>
      </c>
      <c r="AL38" s="36">
        <v>20144.475</v>
      </c>
      <c r="AM38" s="36">
        <v>3027.2601</v>
      </c>
      <c r="AN38" s="36">
        <f aca="true" t="shared" si="20" ref="AN38:AN62">SUM(AK38:AM38,AD38:AJ38)</f>
        <v>267541.63430000003</v>
      </c>
      <c r="AO38" s="36">
        <v>0</v>
      </c>
      <c r="AP38" s="36">
        <v>0</v>
      </c>
      <c r="AQ38" s="36">
        <v>93.6119</v>
      </c>
      <c r="AR38" s="36">
        <v>69.5817</v>
      </c>
      <c r="AS38" s="36">
        <v>49234.8529</v>
      </c>
      <c r="AT38" s="36">
        <v>1724.3633</v>
      </c>
      <c r="AU38" s="36">
        <v>34.0204</v>
      </c>
      <c r="AV38" s="36">
        <v>1.9848</v>
      </c>
      <c r="AW38" s="36">
        <v>1165.7523</v>
      </c>
      <c r="AX38" s="36">
        <v>144.562</v>
      </c>
      <c r="AY38" s="36">
        <v>424.2432</v>
      </c>
      <c r="AZ38" s="36">
        <v>0</v>
      </c>
      <c r="BA38" s="36">
        <v>0</v>
      </c>
      <c r="BB38" s="36">
        <v>5194.5638</v>
      </c>
      <c r="BC38" s="36">
        <v>247.4171</v>
      </c>
      <c r="BD38" s="36">
        <v>2140.2037</v>
      </c>
      <c r="BE38" s="36">
        <v>15100.2708</v>
      </c>
      <c r="BF38" s="36">
        <v>22.5997</v>
      </c>
      <c r="BG38" s="36">
        <v>17737.3929</v>
      </c>
      <c r="BH38" s="36">
        <f aca="true" t="shared" si="21" ref="BH38:BH62">SUM(BG38,AV38:BF38,AO38:AU38)</f>
        <v>93335.4205</v>
      </c>
      <c r="BI38" s="36">
        <v>0</v>
      </c>
      <c r="BJ38" s="36">
        <v>7756.3636</v>
      </c>
      <c r="BK38" s="36">
        <v>118.8061</v>
      </c>
      <c r="BL38" s="36">
        <v>9509.7891</v>
      </c>
      <c r="BM38" s="36">
        <v>249.7287</v>
      </c>
      <c r="BN38" s="36">
        <v>22864.2702</v>
      </c>
      <c r="BO38" s="36">
        <v>3235.4074</v>
      </c>
      <c r="BP38" s="36">
        <f t="shared" si="6"/>
        <v>43734.365099999995</v>
      </c>
      <c r="BQ38" s="36">
        <v>23713.793</v>
      </c>
      <c r="BR38" s="36">
        <v>2862.2341</v>
      </c>
      <c r="BS38" s="36">
        <v>8215.7732</v>
      </c>
      <c r="BT38" s="36">
        <v>10317.9395</v>
      </c>
      <c r="BU38" s="36">
        <v>5007.6198</v>
      </c>
      <c r="BV38" s="36">
        <v>58438.5659</v>
      </c>
      <c r="BW38" s="36">
        <v>816.0948</v>
      </c>
      <c r="BX38" s="36">
        <v>9121.6188</v>
      </c>
      <c r="BY38" s="36">
        <v>119339.5565</v>
      </c>
      <c r="BZ38" s="36">
        <f aca="true" t="shared" si="22" ref="BZ38:BZ62">SUM(BR38:BY38,BQ38)</f>
        <v>237833.19560000004</v>
      </c>
      <c r="CA38" s="36">
        <v>0</v>
      </c>
      <c r="CB38" s="36">
        <v>1.3438</v>
      </c>
      <c r="CC38" s="36">
        <v>24.7011</v>
      </c>
      <c r="CD38" s="36">
        <v>0</v>
      </c>
      <c r="CE38" s="36">
        <v>0</v>
      </c>
      <c r="CF38" s="36">
        <v>11.9274</v>
      </c>
      <c r="CG38" s="36">
        <v>0</v>
      </c>
      <c r="CH38" s="36">
        <v>0</v>
      </c>
      <c r="CI38" s="36">
        <v>0</v>
      </c>
      <c r="CJ38" s="36">
        <v>0</v>
      </c>
      <c r="CK38" s="36">
        <v>0</v>
      </c>
      <c r="CL38" s="36">
        <v>0</v>
      </c>
      <c r="CM38" s="36">
        <v>0</v>
      </c>
      <c r="CN38" s="36">
        <f t="shared" si="7"/>
        <v>37.972300000000004</v>
      </c>
      <c r="CO38" s="36">
        <v>1465.4443</v>
      </c>
      <c r="CP38" s="36">
        <v>39.618</v>
      </c>
      <c r="CQ38" s="36">
        <v>4003.0048</v>
      </c>
      <c r="CR38" s="36">
        <v>68904.2013</v>
      </c>
      <c r="CS38" s="36">
        <f t="shared" si="8"/>
        <v>74412.2684</v>
      </c>
      <c r="CT38" s="37">
        <f t="shared" si="9"/>
        <v>755789.4552000001</v>
      </c>
    </row>
    <row r="39" spans="1:98" ht="12" customHeight="1">
      <c r="A39" s="31"/>
      <c r="B39" s="41" t="s">
        <v>17</v>
      </c>
      <c r="C39" s="43" t="s">
        <v>158</v>
      </c>
      <c r="D39" s="36">
        <v>0</v>
      </c>
      <c r="E39" s="36">
        <v>0</v>
      </c>
      <c r="F39" s="36">
        <v>0</v>
      </c>
      <c r="G39" s="36">
        <v>136.4677</v>
      </c>
      <c r="H39" s="36">
        <v>158.4132</v>
      </c>
      <c r="I39" s="36">
        <v>209.626</v>
      </c>
      <c r="J39" s="36">
        <v>0</v>
      </c>
      <c r="K39" s="36">
        <v>0</v>
      </c>
      <c r="L39" s="36">
        <v>0</v>
      </c>
      <c r="M39" s="36">
        <f aca="true" t="shared" si="23" ref="M39:M64">SUM(D39:L39)</f>
        <v>504.5069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f t="shared" si="18"/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f t="shared" si="19"/>
        <v>0</v>
      </c>
      <c r="AD39" s="36">
        <v>0</v>
      </c>
      <c r="AE39" s="36">
        <v>0</v>
      </c>
      <c r="AF39" s="36">
        <v>9.6332</v>
      </c>
      <c r="AG39" s="36">
        <v>0</v>
      </c>
      <c r="AH39" s="36">
        <v>29.3093</v>
      </c>
      <c r="AI39" s="36">
        <v>0</v>
      </c>
      <c r="AJ39" s="36">
        <v>0</v>
      </c>
      <c r="AK39" s="36">
        <v>21.9977</v>
      </c>
      <c r="AL39" s="36">
        <v>0</v>
      </c>
      <c r="AM39" s="36">
        <v>0</v>
      </c>
      <c r="AN39" s="36">
        <f t="shared" si="20"/>
        <v>60.9402</v>
      </c>
      <c r="AO39" s="36">
        <v>0</v>
      </c>
      <c r="AP39" s="36">
        <v>0</v>
      </c>
      <c r="AQ39" s="36">
        <v>0</v>
      </c>
      <c r="AR39" s="36">
        <v>3.6246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45.6889</v>
      </c>
      <c r="BC39" s="36">
        <v>0</v>
      </c>
      <c r="BD39" s="36">
        <v>46.2061</v>
      </c>
      <c r="BE39" s="36">
        <v>38.8334</v>
      </c>
      <c r="BF39" s="36">
        <v>0</v>
      </c>
      <c r="BG39" s="36">
        <v>146.8086</v>
      </c>
      <c r="BH39" s="36">
        <f t="shared" si="21"/>
        <v>281.16159999999996</v>
      </c>
      <c r="BI39" s="36">
        <v>0</v>
      </c>
      <c r="BJ39" s="36">
        <v>1219.724</v>
      </c>
      <c r="BK39" s="36">
        <v>2967.4917</v>
      </c>
      <c r="BL39" s="36">
        <v>29851.5496</v>
      </c>
      <c r="BM39" s="36">
        <v>0</v>
      </c>
      <c r="BN39" s="36">
        <v>12020.7355</v>
      </c>
      <c r="BO39" s="36">
        <v>0</v>
      </c>
      <c r="BP39" s="36">
        <f t="shared" si="6"/>
        <v>46059.5008</v>
      </c>
      <c r="BQ39" s="36">
        <v>2395.2048</v>
      </c>
      <c r="BR39" s="36">
        <v>74.9007</v>
      </c>
      <c r="BS39" s="36">
        <v>138855.9711</v>
      </c>
      <c r="BT39" s="36">
        <v>325.5552</v>
      </c>
      <c r="BU39" s="36">
        <v>5.5482</v>
      </c>
      <c r="BV39" s="36">
        <v>147.0643</v>
      </c>
      <c r="BW39" s="36">
        <v>0</v>
      </c>
      <c r="BX39" s="36">
        <v>40.5837</v>
      </c>
      <c r="BY39" s="36">
        <v>6931.0927</v>
      </c>
      <c r="BZ39" s="36">
        <f t="shared" si="22"/>
        <v>148775.9207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36">
        <v>0</v>
      </c>
      <c r="CH39" s="36">
        <v>0</v>
      </c>
      <c r="CI39" s="36">
        <v>0</v>
      </c>
      <c r="CJ39" s="36">
        <v>0</v>
      </c>
      <c r="CK39" s="36">
        <v>0</v>
      </c>
      <c r="CL39" s="36">
        <v>0</v>
      </c>
      <c r="CM39" s="36">
        <v>24.2254</v>
      </c>
      <c r="CN39" s="36">
        <f t="shared" si="7"/>
        <v>24.2254</v>
      </c>
      <c r="CO39" s="36">
        <v>0</v>
      </c>
      <c r="CP39" s="36">
        <v>1.9862</v>
      </c>
      <c r="CQ39" s="36">
        <v>435.3938</v>
      </c>
      <c r="CR39" s="36">
        <v>5.6785</v>
      </c>
      <c r="CS39" s="36">
        <f t="shared" si="8"/>
        <v>443.0585</v>
      </c>
      <c r="CT39" s="37">
        <f t="shared" si="9"/>
        <v>196149.31410000002</v>
      </c>
    </row>
    <row r="40" spans="1:98" ht="12" customHeight="1">
      <c r="A40" s="31"/>
      <c r="B40" s="41"/>
      <c r="C40" s="43" t="s">
        <v>159</v>
      </c>
      <c r="D40" s="36">
        <v>2148.6838</v>
      </c>
      <c r="E40" s="36">
        <v>6823.2295</v>
      </c>
      <c r="F40" s="36">
        <v>5336.0297</v>
      </c>
      <c r="G40" s="36">
        <v>45628.713</v>
      </c>
      <c r="H40" s="36">
        <v>0</v>
      </c>
      <c r="I40" s="36">
        <v>26611.1288</v>
      </c>
      <c r="J40" s="36">
        <v>205233.0448</v>
      </c>
      <c r="K40" s="36">
        <v>0</v>
      </c>
      <c r="L40" s="36">
        <v>45145.7134</v>
      </c>
      <c r="M40" s="36">
        <f t="shared" si="23"/>
        <v>336926.543</v>
      </c>
      <c r="N40" s="36">
        <v>0</v>
      </c>
      <c r="O40" s="36">
        <v>0</v>
      </c>
      <c r="P40" s="36">
        <v>0</v>
      </c>
      <c r="Q40" s="36">
        <v>0</v>
      </c>
      <c r="R40" s="36">
        <v>6.7617</v>
      </c>
      <c r="S40" s="36">
        <f t="shared" si="18"/>
        <v>6.7617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1.565</v>
      </c>
      <c r="AB40" s="36">
        <v>2.2635</v>
      </c>
      <c r="AC40" s="36">
        <f t="shared" si="19"/>
        <v>3.8285</v>
      </c>
      <c r="AD40" s="36">
        <v>0</v>
      </c>
      <c r="AE40" s="36">
        <v>18.683</v>
      </c>
      <c r="AF40" s="36">
        <v>5781.2981</v>
      </c>
      <c r="AG40" s="36">
        <v>821.196</v>
      </c>
      <c r="AH40" s="36">
        <v>2229.6173</v>
      </c>
      <c r="AI40" s="36">
        <v>0</v>
      </c>
      <c r="AJ40" s="36">
        <v>0</v>
      </c>
      <c r="AK40" s="36">
        <v>6.5798</v>
      </c>
      <c r="AL40" s="36">
        <v>0</v>
      </c>
      <c r="AM40" s="36">
        <v>831.2839</v>
      </c>
      <c r="AN40" s="36">
        <f t="shared" si="20"/>
        <v>9688.6581</v>
      </c>
      <c r="AO40" s="36">
        <v>0</v>
      </c>
      <c r="AP40" s="36">
        <v>0</v>
      </c>
      <c r="AQ40" s="36">
        <v>0</v>
      </c>
      <c r="AR40" s="36">
        <v>31.465</v>
      </c>
      <c r="AS40" s="36">
        <v>0</v>
      </c>
      <c r="AT40" s="36">
        <v>716.7283</v>
      </c>
      <c r="AU40" s="36">
        <v>7.8004</v>
      </c>
      <c r="AV40" s="36">
        <v>3.75</v>
      </c>
      <c r="AW40" s="36">
        <v>1430.1848</v>
      </c>
      <c r="AX40" s="36">
        <v>3.7277</v>
      </c>
      <c r="AY40" s="36">
        <v>0</v>
      </c>
      <c r="AZ40" s="36">
        <v>0</v>
      </c>
      <c r="BA40" s="36">
        <v>0</v>
      </c>
      <c r="BB40" s="36">
        <v>187.4603</v>
      </c>
      <c r="BC40" s="36">
        <v>28.5488</v>
      </c>
      <c r="BD40" s="36">
        <v>1114.3941</v>
      </c>
      <c r="BE40" s="36">
        <v>1512.4328</v>
      </c>
      <c r="BF40" s="36">
        <v>8707.693</v>
      </c>
      <c r="BG40" s="36">
        <v>8505.0948</v>
      </c>
      <c r="BH40" s="36">
        <f t="shared" si="21"/>
        <v>22249.28</v>
      </c>
      <c r="BI40" s="36">
        <v>1.6068</v>
      </c>
      <c r="BJ40" s="36">
        <v>1519.7728</v>
      </c>
      <c r="BK40" s="36">
        <v>6.9922</v>
      </c>
      <c r="BL40" s="36">
        <v>6.9922</v>
      </c>
      <c r="BM40" s="36">
        <v>8664.452</v>
      </c>
      <c r="BN40" s="36">
        <v>639750.5216</v>
      </c>
      <c r="BO40" s="36">
        <v>93680.9524</v>
      </c>
      <c r="BP40" s="36">
        <f t="shared" si="6"/>
        <v>743631.2899999999</v>
      </c>
      <c r="BQ40" s="36">
        <v>3223.9017</v>
      </c>
      <c r="BR40" s="36">
        <v>0</v>
      </c>
      <c r="BS40" s="36">
        <v>646.1166</v>
      </c>
      <c r="BT40" s="36">
        <v>454.7123</v>
      </c>
      <c r="BU40" s="36">
        <v>43.1731</v>
      </c>
      <c r="BV40" s="36">
        <v>3159.6208</v>
      </c>
      <c r="BW40" s="36">
        <v>0</v>
      </c>
      <c r="BX40" s="36">
        <v>3.9171</v>
      </c>
      <c r="BY40" s="36">
        <v>771.3673</v>
      </c>
      <c r="BZ40" s="36">
        <f t="shared" si="22"/>
        <v>8302.8089</v>
      </c>
      <c r="CA40" s="36">
        <v>0</v>
      </c>
      <c r="CB40" s="36">
        <v>0</v>
      </c>
      <c r="CC40" s="36">
        <v>0</v>
      </c>
      <c r="CD40" s="36">
        <v>0</v>
      </c>
      <c r="CE40" s="36">
        <v>5101.714</v>
      </c>
      <c r="CF40" s="36">
        <v>0</v>
      </c>
      <c r="CG40" s="36">
        <v>0</v>
      </c>
      <c r="CH40" s="36">
        <v>0</v>
      </c>
      <c r="CI40" s="36">
        <v>0</v>
      </c>
      <c r="CJ40" s="36">
        <v>0</v>
      </c>
      <c r="CK40" s="36">
        <v>0</v>
      </c>
      <c r="CL40" s="36">
        <v>0</v>
      </c>
      <c r="CM40" s="36">
        <v>1.1325</v>
      </c>
      <c r="CN40" s="36">
        <f t="shared" si="7"/>
        <v>5102.8465</v>
      </c>
      <c r="CO40" s="36">
        <v>625.0411</v>
      </c>
      <c r="CP40" s="36">
        <v>0</v>
      </c>
      <c r="CQ40" s="36">
        <v>1066.2593</v>
      </c>
      <c r="CR40" s="36">
        <v>239.7431</v>
      </c>
      <c r="CS40" s="36">
        <f t="shared" si="8"/>
        <v>1931.0435</v>
      </c>
      <c r="CT40" s="37">
        <f t="shared" si="9"/>
        <v>1127843.0602</v>
      </c>
    </row>
    <row r="41" spans="1:98" ht="12" customHeight="1">
      <c r="A41" s="31"/>
      <c r="B41" s="41" t="s">
        <v>18</v>
      </c>
      <c r="C41" s="43" t="s">
        <v>160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1.2912</v>
      </c>
      <c r="J41" s="36">
        <v>0</v>
      </c>
      <c r="K41" s="36">
        <v>0</v>
      </c>
      <c r="L41" s="36">
        <v>7.3742</v>
      </c>
      <c r="M41" s="36">
        <f t="shared" si="23"/>
        <v>8.6654</v>
      </c>
      <c r="N41" s="36">
        <v>65.7848</v>
      </c>
      <c r="O41" s="36">
        <v>34956.0877</v>
      </c>
      <c r="P41" s="36">
        <v>1.6708</v>
      </c>
      <c r="Q41" s="36">
        <v>0</v>
      </c>
      <c r="R41" s="36">
        <v>784.1174</v>
      </c>
      <c r="S41" s="36">
        <f t="shared" si="18"/>
        <v>35807.6607</v>
      </c>
      <c r="T41" s="36">
        <v>14.2102</v>
      </c>
      <c r="U41" s="36">
        <v>0</v>
      </c>
      <c r="V41" s="36">
        <v>17.5139</v>
      </c>
      <c r="W41" s="36">
        <v>872.1622</v>
      </c>
      <c r="X41" s="36">
        <v>337.7908</v>
      </c>
      <c r="Y41" s="36">
        <v>0</v>
      </c>
      <c r="Z41" s="36">
        <v>0</v>
      </c>
      <c r="AA41" s="36">
        <v>0</v>
      </c>
      <c r="AB41" s="36">
        <v>5740.4236</v>
      </c>
      <c r="AC41" s="36">
        <f t="shared" si="19"/>
        <v>6982.1007</v>
      </c>
      <c r="AD41" s="36">
        <v>63978.2681</v>
      </c>
      <c r="AE41" s="36">
        <v>63171.3697</v>
      </c>
      <c r="AF41" s="36">
        <v>88705.3041</v>
      </c>
      <c r="AG41" s="36">
        <v>81128.311</v>
      </c>
      <c r="AH41" s="36">
        <v>1205.4489</v>
      </c>
      <c r="AI41" s="36">
        <v>0</v>
      </c>
      <c r="AJ41" s="36">
        <v>1831.1028</v>
      </c>
      <c r="AK41" s="36">
        <v>21.7888</v>
      </c>
      <c r="AL41" s="36">
        <v>2642.313</v>
      </c>
      <c r="AM41" s="36">
        <v>3468.4371</v>
      </c>
      <c r="AN41" s="36">
        <f t="shared" si="20"/>
        <v>306152.3435</v>
      </c>
      <c r="AO41" s="36">
        <v>919.6231</v>
      </c>
      <c r="AP41" s="36">
        <v>0</v>
      </c>
      <c r="AQ41" s="36">
        <v>2059.2434</v>
      </c>
      <c r="AR41" s="36">
        <v>31988.1152</v>
      </c>
      <c r="AS41" s="36">
        <v>1798.176</v>
      </c>
      <c r="AT41" s="36">
        <v>4136.6256</v>
      </c>
      <c r="AU41" s="36">
        <v>1550.7863</v>
      </c>
      <c r="AV41" s="36">
        <v>572.9551</v>
      </c>
      <c r="AW41" s="36">
        <v>3394.9644</v>
      </c>
      <c r="AX41" s="36">
        <v>3004.3384</v>
      </c>
      <c r="AY41" s="36">
        <v>2965.8595</v>
      </c>
      <c r="AZ41" s="36">
        <v>2.2411</v>
      </c>
      <c r="BA41" s="36">
        <v>0</v>
      </c>
      <c r="BB41" s="36">
        <v>17263.8194</v>
      </c>
      <c r="BC41" s="36">
        <v>63.1819</v>
      </c>
      <c r="BD41" s="36">
        <v>37510.1749</v>
      </c>
      <c r="BE41" s="36">
        <v>22201.4214</v>
      </c>
      <c r="BF41" s="36">
        <v>6.0499</v>
      </c>
      <c r="BG41" s="36">
        <v>33004.885</v>
      </c>
      <c r="BH41" s="36">
        <f t="shared" si="21"/>
        <v>162442.46060000002</v>
      </c>
      <c r="BI41" s="36">
        <v>0</v>
      </c>
      <c r="BJ41" s="36">
        <v>1432.9866</v>
      </c>
      <c r="BK41" s="36">
        <v>83.4213</v>
      </c>
      <c r="BL41" s="36">
        <v>131.7106</v>
      </c>
      <c r="BM41" s="36">
        <v>0</v>
      </c>
      <c r="BN41" s="36">
        <v>24.6201</v>
      </c>
      <c r="BO41" s="36">
        <v>0</v>
      </c>
      <c r="BP41" s="36">
        <f t="shared" si="6"/>
        <v>1672.7386000000001</v>
      </c>
      <c r="BQ41" s="36">
        <v>2787.3981</v>
      </c>
      <c r="BR41" s="36">
        <v>0</v>
      </c>
      <c r="BS41" s="36">
        <v>88.9103</v>
      </c>
      <c r="BT41" s="36">
        <v>61.1856</v>
      </c>
      <c r="BU41" s="36">
        <v>114.4469</v>
      </c>
      <c r="BV41" s="36">
        <v>55750.471</v>
      </c>
      <c r="BW41" s="36">
        <v>8376.545</v>
      </c>
      <c r="BX41" s="36">
        <v>3028.5419</v>
      </c>
      <c r="BY41" s="36">
        <v>61703.8031</v>
      </c>
      <c r="BZ41" s="36">
        <f t="shared" si="22"/>
        <v>131911.3019</v>
      </c>
      <c r="CA41" s="36">
        <v>1.9862</v>
      </c>
      <c r="CB41" s="36">
        <v>0</v>
      </c>
      <c r="CC41" s="36">
        <v>20189.7595</v>
      </c>
      <c r="CD41" s="36">
        <v>3.7422</v>
      </c>
      <c r="CE41" s="36">
        <v>63.3493</v>
      </c>
      <c r="CF41" s="36">
        <v>0</v>
      </c>
      <c r="CG41" s="36">
        <v>9197.8764</v>
      </c>
      <c r="CH41" s="36">
        <v>139.3829</v>
      </c>
      <c r="CI41" s="36">
        <v>3826.2855</v>
      </c>
      <c r="CJ41" s="36">
        <v>1.8284</v>
      </c>
      <c r="CK41" s="36">
        <v>5.0536</v>
      </c>
      <c r="CL41" s="36">
        <v>0</v>
      </c>
      <c r="CM41" s="36">
        <v>35.9351</v>
      </c>
      <c r="CN41" s="36">
        <f t="shared" si="7"/>
        <v>33465.199100000005</v>
      </c>
      <c r="CO41" s="36">
        <v>0</v>
      </c>
      <c r="CP41" s="36">
        <v>338.7071</v>
      </c>
      <c r="CQ41" s="36">
        <v>38.2952</v>
      </c>
      <c r="CR41" s="36">
        <v>17.3486</v>
      </c>
      <c r="CS41" s="36">
        <f t="shared" si="8"/>
        <v>394.3509</v>
      </c>
      <c r="CT41" s="37">
        <f t="shared" si="9"/>
        <v>678836.8214</v>
      </c>
    </row>
    <row r="42" spans="1:98" ht="12" customHeight="1">
      <c r="A42" s="31"/>
      <c r="B42" s="41"/>
      <c r="C42" s="43" t="s">
        <v>161</v>
      </c>
      <c r="D42" s="36">
        <v>87.6287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7.3742</v>
      </c>
      <c r="M42" s="36">
        <f t="shared" si="23"/>
        <v>95.0029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f t="shared" si="18"/>
        <v>0</v>
      </c>
      <c r="T42" s="36">
        <v>0</v>
      </c>
      <c r="U42" s="36">
        <v>0</v>
      </c>
      <c r="V42" s="36">
        <v>0</v>
      </c>
      <c r="W42" s="36">
        <v>6.5193</v>
      </c>
      <c r="X42" s="36">
        <v>0</v>
      </c>
      <c r="Y42" s="36">
        <v>0</v>
      </c>
      <c r="Z42" s="36">
        <v>0</v>
      </c>
      <c r="AA42" s="36">
        <v>0</v>
      </c>
      <c r="AB42" s="36">
        <v>15.3021</v>
      </c>
      <c r="AC42" s="36">
        <f t="shared" si="19"/>
        <v>21.8214</v>
      </c>
      <c r="AD42" s="36">
        <v>4258.5434</v>
      </c>
      <c r="AE42" s="36">
        <v>2210.0273</v>
      </c>
      <c r="AF42" s="36">
        <v>190716.8473</v>
      </c>
      <c r="AG42" s="36">
        <v>130200.4512</v>
      </c>
      <c r="AH42" s="36">
        <v>137323.1258</v>
      </c>
      <c r="AI42" s="36">
        <v>2130.961</v>
      </c>
      <c r="AJ42" s="36">
        <v>72992.4672</v>
      </c>
      <c r="AK42" s="36">
        <v>14105.4342</v>
      </c>
      <c r="AL42" s="36">
        <v>80640.5836</v>
      </c>
      <c r="AM42" s="36">
        <v>23578.3279</v>
      </c>
      <c r="AN42" s="36">
        <f t="shared" si="20"/>
        <v>658156.7689</v>
      </c>
      <c r="AO42" s="36">
        <v>0</v>
      </c>
      <c r="AP42" s="36">
        <v>0</v>
      </c>
      <c r="AQ42" s="36">
        <v>0</v>
      </c>
      <c r="AR42" s="36">
        <v>230.8789</v>
      </c>
      <c r="AS42" s="36">
        <v>829.6725</v>
      </c>
      <c r="AT42" s="36">
        <v>364.3167</v>
      </c>
      <c r="AU42" s="36">
        <v>0</v>
      </c>
      <c r="AV42" s="36">
        <v>9.513</v>
      </c>
      <c r="AW42" s="36">
        <v>980.3712</v>
      </c>
      <c r="AX42" s="36">
        <v>29.8216</v>
      </c>
      <c r="AY42" s="36">
        <v>4020.9817</v>
      </c>
      <c r="AZ42" s="36">
        <v>0</v>
      </c>
      <c r="BA42" s="36">
        <v>0</v>
      </c>
      <c r="BB42" s="36">
        <v>8327.0232</v>
      </c>
      <c r="BC42" s="36">
        <v>8.3318</v>
      </c>
      <c r="BD42" s="36">
        <v>649.1004</v>
      </c>
      <c r="BE42" s="36">
        <v>2546.4666</v>
      </c>
      <c r="BF42" s="36">
        <v>0</v>
      </c>
      <c r="BG42" s="36">
        <v>4022.11</v>
      </c>
      <c r="BH42" s="36">
        <f t="shared" si="21"/>
        <v>22018.5876</v>
      </c>
      <c r="BI42" s="36">
        <v>0</v>
      </c>
      <c r="BJ42" s="36">
        <v>1965.8976</v>
      </c>
      <c r="BK42" s="36">
        <v>7.0528</v>
      </c>
      <c r="BL42" s="36">
        <v>64.3949</v>
      </c>
      <c r="BM42" s="36">
        <v>0</v>
      </c>
      <c r="BN42" s="36">
        <v>46.0197</v>
      </c>
      <c r="BO42" s="36">
        <v>0</v>
      </c>
      <c r="BP42" s="36">
        <f t="shared" si="6"/>
        <v>2083.365</v>
      </c>
      <c r="BQ42" s="36">
        <v>26480.0316</v>
      </c>
      <c r="BR42" s="36">
        <v>0</v>
      </c>
      <c r="BS42" s="36">
        <v>347.9199</v>
      </c>
      <c r="BT42" s="36">
        <v>4506.4987</v>
      </c>
      <c r="BU42" s="36">
        <v>611.9421</v>
      </c>
      <c r="BV42" s="36">
        <v>436.529</v>
      </c>
      <c r="BW42" s="36">
        <v>120.457</v>
      </c>
      <c r="BX42" s="36">
        <v>7633.8058</v>
      </c>
      <c r="BY42" s="36">
        <v>23641.2884</v>
      </c>
      <c r="BZ42" s="36">
        <f t="shared" si="22"/>
        <v>63778.4725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f t="shared" si="7"/>
        <v>0</v>
      </c>
      <c r="CO42" s="36">
        <v>57.4743</v>
      </c>
      <c r="CP42" s="36">
        <v>0</v>
      </c>
      <c r="CQ42" s="36">
        <v>426.3947</v>
      </c>
      <c r="CR42" s="36">
        <v>0</v>
      </c>
      <c r="CS42" s="36">
        <f t="shared" si="8"/>
        <v>483.869</v>
      </c>
      <c r="CT42" s="37">
        <f t="shared" si="9"/>
        <v>746637.8873000001</v>
      </c>
    </row>
    <row r="43" spans="1:98" ht="12" customHeight="1">
      <c r="A43" s="31"/>
      <c r="B43" s="41" t="s">
        <v>19</v>
      </c>
      <c r="C43" s="44" t="s">
        <v>123</v>
      </c>
      <c r="D43" s="36">
        <v>6.036</v>
      </c>
      <c r="E43" s="36">
        <v>2.5637</v>
      </c>
      <c r="F43" s="36">
        <v>31.1285</v>
      </c>
      <c r="G43" s="36">
        <v>185.2592</v>
      </c>
      <c r="H43" s="36">
        <v>0</v>
      </c>
      <c r="I43" s="36">
        <v>174.51</v>
      </c>
      <c r="J43" s="36">
        <v>5900.1997</v>
      </c>
      <c r="K43" s="36">
        <v>11.9174</v>
      </c>
      <c r="L43" s="36">
        <v>7625.6754</v>
      </c>
      <c r="M43" s="36">
        <f t="shared" si="23"/>
        <v>13937.2899</v>
      </c>
      <c r="N43" s="36">
        <v>0</v>
      </c>
      <c r="O43" s="36">
        <v>179.4299</v>
      </c>
      <c r="P43" s="36">
        <v>19.1289</v>
      </c>
      <c r="Q43" s="36">
        <v>0</v>
      </c>
      <c r="R43" s="36">
        <v>834.7775</v>
      </c>
      <c r="S43" s="36">
        <f t="shared" si="18"/>
        <v>1033.3363</v>
      </c>
      <c r="T43" s="36">
        <v>0</v>
      </c>
      <c r="U43" s="36">
        <v>0</v>
      </c>
      <c r="V43" s="36">
        <v>0</v>
      </c>
      <c r="W43" s="36">
        <v>184.7476</v>
      </c>
      <c r="X43" s="36">
        <v>57.7062</v>
      </c>
      <c r="Y43" s="36">
        <v>0</v>
      </c>
      <c r="Z43" s="36">
        <v>0</v>
      </c>
      <c r="AA43" s="36">
        <v>0</v>
      </c>
      <c r="AB43" s="36">
        <v>1826.7507</v>
      </c>
      <c r="AC43" s="36">
        <f t="shared" si="19"/>
        <v>2069.2045</v>
      </c>
      <c r="AD43" s="36">
        <v>2295.8455</v>
      </c>
      <c r="AE43" s="36">
        <v>3142.4895</v>
      </c>
      <c r="AF43" s="36">
        <v>36184.4305</v>
      </c>
      <c r="AG43" s="36">
        <v>27338.4063</v>
      </c>
      <c r="AH43" s="36">
        <v>8832.0269</v>
      </c>
      <c r="AI43" s="36">
        <v>0</v>
      </c>
      <c r="AJ43" s="36">
        <v>899.4948</v>
      </c>
      <c r="AK43" s="36">
        <v>3694.0296</v>
      </c>
      <c r="AL43" s="36">
        <v>48212.5325</v>
      </c>
      <c r="AM43" s="36">
        <v>13458.4757</v>
      </c>
      <c r="AN43" s="36">
        <f t="shared" si="20"/>
        <v>144057.73129999998</v>
      </c>
      <c r="AO43" s="36">
        <v>0</v>
      </c>
      <c r="AP43" s="36">
        <v>0</v>
      </c>
      <c r="AQ43" s="36">
        <v>123.5467</v>
      </c>
      <c r="AR43" s="36">
        <v>838.1588</v>
      </c>
      <c r="AS43" s="36">
        <v>33146.6234</v>
      </c>
      <c r="AT43" s="36">
        <v>4497.4965</v>
      </c>
      <c r="AU43" s="36">
        <v>1.6797</v>
      </c>
      <c r="AV43" s="36">
        <v>7.5</v>
      </c>
      <c r="AW43" s="36">
        <v>38.3677</v>
      </c>
      <c r="AX43" s="36">
        <v>4751.8573</v>
      </c>
      <c r="AY43" s="36">
        <v>81.0551</v>
      </c>
      <c r="AZ43" s="36">
        <v>0</v>
      </c>
      <c r="BA43" s="36">
        <v>6.9987</v>
      </c>
      <c r="BB43" s="36">
        <v>3282.3043</v>
      </c>
      <c r="BC43" s="36">
        <v>3411.0592</v>
      </c>
      <c r="BD43" s="36">
        <v>1255.2812</v>
      </c>
      <c r="BE43" s="36">
        <v>30489.9289</v>
      </c>
      <c r="BF43" s="36">
        <v>292.0223</v>
      </c>
      <c r="BG43" s="36">
        <v>348223.2482</v>
      </c>
      <c r="BH43" s="36">
        <f t="shared" si="21"/>
        <v>430447.12799999997</v>
      </c>
      <c r="BI43" s="36">
        <v>206.2999</v>
      </c>
      <c r="BJ43" s="36">
        <v>27001.9598</v>
      </c>
      <c r="BK43" s="36">
        <v>155.6196</v>
      </c>
      <c r="BL43" s="36">
        <v>282.7642</v>
      </c>
      <c r="BM43" s="36">
        <v>118.1796</v>
      </c>
      <c r="BN43" s="36">
        <v>63892.7928</v>
      </c>
      <c r="BO43" s="36">
        <v>102.4334</v>
      </c>
      <c r="BP43" s="36">
        <f t="shared" si="6"/>
        <v>91760.0493</v>
      </c>
      <c r="BQ43" s="36">
        <v>100528.6854</v>
      </c>
      <c r="BR43" s="36">
        <v>3445.0105</v>
      </c>
      <c r="BS43" s="36">
        <v>3541.6029</v>
      </c>
      <c r="BT43" s="36">
        <v>26781.9349</v>
      </c>
      <c r="BU43" s="36">
        <v>9055.4755</v>
      </c>
      <c r="BV43" s="36">
        <v>83467.9512</v>
      </c>
      <c r="BW43" s="36">
        <v>3646.7704</v>
      </c>
      <c r="BX43" s="36">
        <v>7232.9517</v>
      </c>
      <c r="BY43" s="36">
        <v>226870.5016</v>
      </c>
      <c r="BZ43" s="36">
        <f t="shared" si="22"/>
        <v>464570.88409999997</v>
      </c>
      <c r="CA43" s="36">
        <v>0</v>
      </c>
      <c r="CB43" s="36">
        <v>0</v>
      </c>
      <c r="CC43" s="36">
        <v>320.0531</v>
      </c>
      <c r="CD43" s="36">
        <v>0</v>
      </c>
      <c r="CE43" s="36">
        <v>0</v>
      </c>
      <c r="CF43" s="36">
        <v>0</v>
      </c>
      <c r="CG43" s="36">
        <v>1830.3883</v>
      </c>
      <c r="CH43" s="36">
        <v>49.9998</v>
      </c>
      <c r="CI43" s="36">
        <v>0</v>
      </c>
      <c r="CJ43" s="36">
        <v>0</v>
      </c>
      <c r="CK43" s="36">
        <v>2.8986</v>
      </c>
      <c r="CL43" s="36">
        <v>0</v>
      </c>
      <c r="CM43" s="36">
        <v>0</v>
      </c>
      <c r="CN43" s="36">
        <f t="shared" si="7"/>
        <v>2203.3398</v>
      </c>
      <c r="CO43" s="36">
        <v>5218.0716</v>
      </c>
      <c r="CP43" s="36">
        <v>19.0746</v>
      </c>
      <c r="CQ43" s="36">
        <v>8755.1223</v>
      </c>
      <c r="CR43" s="36">
        <v>6818.7772</v>
      </c>
      <c r="CS43" s="36">
        <f t="shared" si="8"/>
        <v>20811.045700000002</v>
      </c>
      <c r="CT43" s="37">
        <f t="shared" si="9"/>
        <v>1170890.0089</v>
      </c>
    </row>
    <row r="44" spans="1:98" ht="12" customHeight="1">
      <c r="A44" s="31"/>
      <c r="B44" s="42"/>
      <c r="C44" s="47" t="s">
        <v>12</v>
      </c>
      <c r="D44" s="34">
        <f aca="true" t="shared" si="24" ref="D44:L44">SUM(D38:D43)</f>
        <v>2838.8603000000003</v>
      </c>
      <c r="E44" s="34">
        <f t="shared" si="24"/>
        <v>6902.9636</v>
      </c>
      <c r="F44" s="34">
        <f t="shared" si="24"/>
        <v>6284.0446999999995</v>
      </c>
      <c r="G44" s="34">
        <f t="shared" si="24"/>
        <v>59445.297000000006</v>
      </c>
      <c r="H44" s="34">
        <f t="shared" si="24"/>
        <v>161.3886</v>
      </c>
      <c r="I44" s="34">
        <f t="shared" si="24"/>
        <v>33633.8911</v>
      </c>
      <c r="J44" s="34">
        <f t="shared" si="24"/>
        <v>221738.5079</v>
      </c>
      <c r="K44" s="34">
        <f t="shared" si="24"/>
        <v>11.9174</v>
      </c>
      <c r="L44" s="34">
        <f t="shared" si="24"/>
        <v>59223.313799999996</v>
      </c>
      <c r="M44" s="34">
        <f t="shared" si="23"/>
        <v>390240.18439999997</v>
      </c>
      <c r="N44" s="34">
        <f>SUM(N38:N43)</f>
        <v>65.7848</v>
      </c>
      <c r="O44" s="34">
        <f>SUM(O38:O43)</f>
        <v>35161.6398</v>
      </c>
      <c r="P44" s="34">
        <f>SUM(P38:P43)</f>
        <v>20.7997</v>
      </c>
      <c r="Q44" s="34">
        <f>SUM(Q38:Q43)</f>
        <v>0</v>
      </c>
      <c r="R44" s="34">
        <f>SUM(R38:R43)</f>
        <v>1627.7820000000002</v>
      </c>
      <c r="S44" s="34">
        <f t="shared" si="18"/>
        <v>36876.0063</v>
      </c>
      <c r="T44" s="34">
        <f aca="true" t="shared" si="25" ref="T44:AB44">SUM(T38:T43)</f>
        <v>14.2102</v>
      </c>
      <c r="U44" s="34">
        <f t="shared" si="25"/>
        <v>0</v>
      </c>
      <c r="V44" s="34">
        <f t="shared" si="25"/>
        <v>17.5139</v>
      </c>
      <c r="W44" s="34">
        <f t="shared" si="25"/>
        <v>1144.5203</v>
      </c>
      <c r="X44" s="34">
        <f t="shared" si="25"/>
        <v>395.497</v>
      </c>
      <c r="Y44" s="34">
        <f t="shared" si="25"/>
        <v>0</v>
      </c>
      <c r="Z44" s="34">
        <f t="shared" si="25"/>
        <v>0</v>
      </c>
      <c r="AA44" s="34">
        <f t="shared" si="25"/>
        <v>1.565</v>
      </c>
      <c r="AB44" s="34">
        <f t="shared" si="25"/>
        <v>7601.8238</v>
      </c>
      <c r="AC44" s="34">
        <f t="shared" si="19"/>
        <v>9175.1302</v>
      </c>
      <c r="AD44" s="34">
        <f aca="true" t="shared" si="26" ref="AD44:AM44">SUM(AD38:AD43)</f>
        <v>80613.7175</v>
      </c>
      <c r="AE44" s="34">
        <f t="shared" si="26"/>
        <v>70158.09169999999</v>
      </c>
      <c r="AF44" s="34">
        <f t="shared" si="26"/>
        <v>503787.64</v>
      </c>
      <c r="AG44" s="34">
        <f t="shared" si="26"/>
        <v>261331.1417</v>
      </c>
      <c r="AH44" s="34">
        <f t="shared" si="26"/>
        <v>173667.8448</v>
      </c>
      <c r="AI44" s="34">
        <f t="shared" si="26"/>
        <v>2584.3887</v>
      </c>
      <c r="AJ44" s="34">
        <f t="shared" si="26"/>
        <v>78397.1877</v>
      </c>
      <c r="AK44" s="34">
        <f t="shared" si="26"/>
        <v>19114.375399999997</v>
      </c>
      <c r="AL44" s="34">
        <f t="shared" si="26"/>
        <v>151639.90409999999</v>
      </c>
      <c r="AM44" s="34">
        <f t="shared" si="26"/>
        <v>44363.784700000004</v>
      </c>
      <c r="AN44" s="34">
        <f t="shared" si="20"/>
        <v>1385658.0762999998</v>
      </c>
      <c r="AO44" s="34">
        <f aca="true" t="shared" si="27" ref="AO44:BG44">SUM(AO38:AO43)</f>
        <v>919.6231</v>
      </c>
      <c r="AP44" s="34">
        <f t="shared" si="27"/>
        <v>0</v>
      </c>
      <c r="AQ44" s="34">
        <f t="shared" si="27"/>
        <v>2276.4019999999996</v>
      </c>
      <c r="AR44" s="34">
        <f t="shared" si="27"/>
        <v>33161.8242</v>
      </c>
      <c r="AS44" s="34">
        <f t="shared" si="27"/>
        <v>85009.3248</v>
      </c>
      <c r="AT44" s="34">
        <f t="shared" si="27"/>
        <v>11439.5304</v>
      </c>
      <c r="AU44" s="34">
        <f t="shared" si="27"/>
        <v>1594.2867999999999</v>
      </c>
      <c r="AV44" s="34">
        <f t="shared" si="27"/>
        <v>595.7029</v>
      </c>
      <c r="AW44" s="34">
        <f t="shared" si="27"/>
        <v>7009.640399999999</v>
      </c>
      <c r="AX44" s="34">
        <f t="shared" si="27"/>
        <v>7934.307</v>
      </c>
      <c r="AY44" s="34">
        <f t="shared" si="27"/>
        <v>7492.139499999999</v>
      </c>
      <c r="AZ44" s="34">
        <f t="shared" si="27"/>
        <v>2.2411</v>
      </c>
      <c r="BA44" s="34">
        <f t="shared" si="27"/>
        <v>6.9987</v>
      </c>
      <c r="BB44" s="34">
        <f t="shared" si="27"/>
        <v>34300.859899999996</v>
      </c>
      <c r="BC44" s="34">
        <f t="shared" si="27"/>
        <v>3758.5388000000003</v>
      </c>
      <c r="BD44" s="34">
        <f t="shared" si="27"/>
        <v>42715.3604</v>
      </c>
      <c r="BE44" s="34">
        <f t="shared" si="27"/>
        <v>71889.3539</v>
      </c>
      <c r="BF44" s="34">
        <f t="shared" si="27"/>
        <v>9028.3649</v>
      </c>
      <c r="BG44" s="34">
        <f t="shared" si="27"/>
        <v>411639.53949999996</v>
      </c>
      <c r="BH44" s="34">
        <f t="shared" si="21"/>
        <v>730774.0383</v>
      </c>
      <c r="BI44" s="34">
        <f aca="true" t="shared" si="28" ref="BI44:BO44">SUM(BI38:BI43)</f>
        <v>207.9067</v>
      </c>
      <c r="BJ44" s="34">
        <f t="shared" si="28"/>
        <v>40896.7044</v>
      </c>
      <c r="BK44" s="34">
        <f t="shared" si="28"/>
        <v>3339.3837</v>
      </c>
      <c r="BL44" s="34">
        <f t="shared" si="28"/>
        <v>39847.2006</v>
      </c>
      <c r="BM44" s="34">
        <f t="shared" si="28"/>
        <v>9032.360299999998</v>
      </c>
      <c r="BN44" s="34">
        <f t="shared" si="28"/>
        <v>738598.9598999999</v>
      </c>
      <c r="BO44" s="34">
        <f t="shared" si="28"/>
        <v>97018.79319999999</v>
      </c>
      <c r="BP44" s="34">
        <f t="shared" si="6"/>
        <v>928941.3087999999</v>
      </c>
      <c r="BQ44" s="34">
        <f aca="true" t="shared" si="29" ref="BQ44:BY44">SUM(BQ38:BQ43)</f>
        <v>159129.0146</v>
      </c>
      <c r="BR44" s="34">
        <f t="shared" si="29"/>
        <v>6382.1453</v>
      </c>
      <c r="BS44" s="34">
        <f t="shared" si="29"/>
        <v>151696.294</v>
      </c>
      <c r="BT44" s="34">
        <f t="shared" si="29"/>
        <v>42447.8262</v>
      </c>
      <c r="BU44" s="34">
        <f t="shared" si="29"/>
        <v>14838.205600000001</v>
      </c>
      <c r="BV44" s="34">
        <f t="shared" si="29"/>
        <v>201400.2022</v>
      </c>
      <c r="BW44" s="34">
        <f t="shared" si="29"/>
        <v>12959.8672</v>
      </c>
      <c r="BX44" s="34">
        <f t="shared" si="29"/>
        <v>27061.419</v>
      </c>
      <c r="BY44" s="34">
        <f t="shared" si="29"/>
        <v>439257.60959999997</v>
      </c>
      <c r="BZ44" s="34">
        <f t="shared" si="22"/>
        <v>1055172.5836999998</v>
      </c>
      <c r="CA44" s="34">
        <f aca="true" t="shared" si="30" ref="CA44:CM44">SUM(CA38:CA43)</f>
        <v>1.9862</v>
      </c>
      <c r="CB44" s="34">
        <f t="shared" si="30"/>
        <v>1.3438</v>
      </c>
      <c r="CC44" s="34">
        <f t="shared" si="30"/>
        <v>20534.5137</v>
      </c>
      <c r="CD44" s="34">
        <f t="shared" si="30"/>
        <v>3.7422</v>
      </c>
      <c r="CE44" s="34">
        <f t="shared" si="30"/>
        <v>5165.0633</v>
      </c>
      <c r="CF44" s="34">
        <f t="shared" si="30"/>
        <v>11.9274</v>
      </c>
      <c r="CG44" s="34">
        <f t="shared" si="30"/>
        <v>11028.2647</v>
      </c>
      <c r="CH44" s="34">
        <f t="shared" si="30"/>
        <v>189.3827</v>
      </c>
      <c r="CI44" s="34">
        <f t="shared" si="30"/>
        <v>3826.2855</v>
      </c>
      <c r="CJ44" s="34">
        <f t="shared" si="30"/>
        <v>1.8284</v>
      </c>
      <c r="CK44" s="34">
        <f t="shared" si="30"/>
        <v>7.9522</v>
      </c>
      <c r="CL44" s="34">
        <f t="shared" si="30"/>
        <v>0</v>
      </c>
      <c r="CM44" s="34">
        <f t="shared" si="30"/>
        <v>61.293</v>
      </c>
      <c r="CN44" s="34">
        <f t="shared" si="7"/>
        <v>40833.583099999996</v>
      </c>
      <c r="CO44" s="34">
        <f>SUM(CO38:CO43)</f>
        <v>7366.031300000001</v>
      </c>
      <c r="CP44" s="34">
        <f>SUM(CP38:CP43)</f>
        <v>399.3859</v>
      </c>
      <c r="CQ44" s="34">
        <f>SUM(CQ38:CQ43)</f>
        <v>14724.4701</v>
      </c>
      <c r="CR44" s="34">
        <f>SUM(CR38:CR43)</f>
        <v>75985.7487</v>
      </c>
      <c r="CS44" s="34">
        <f t="shared" si="8"/>
        <v>98475.636</v>
      </c>
      <c r="CT44" s="35">
        <f t="shared" si="9"/>
        <v>4676146.547099998</v>
      </c>
    </row>
    <row r="45" spans="1:98" ht="12" customHeight="1">
      <c r="A45" s="31"/>
      <c r="B45" s="41"/>
      <c r="C45" s="46" t="s">
        <v>122</v>
      </c>
      <c r="D45" s="36">
        <v>4817.8666</v>
      </c>
      <c r="E45" s="36">
        <v>24226.5497</v>
      </c>
      <c r="F45" s="36">
        <v>9931.458</v>
      </c>
      <c r="G45" s="36">
        <v>108531.594</v>
      </c>
      <c r="H45" s="36">
        <v>0</v>
      </c>
      <c r="I45" s="36">
        <v>35502.889</v>
      </c>
      <c r="J45" s="36">
        <v>30482.6715</v>
      </c>
      <c r="K45" s="36">
        <v>0</v>
      </c>
      <c r="L45" s="36">
        <v>77910.234</v>
      </c>
      <c r="M45" s="36">
        <f t="shared" si="23"/>
        <v>291403.2628</v>
      </c>
      <c r="N45" s="36">
        <v>0</v>
      </c>
      <c r="O45" s="36">
        <v>2831.249</v>
      </c>
      <c r="P45" s="36">
        <v>0</v>
      </c>
      <c r="Q45" s="36">
        <v>0</v>
      </c>
      <c r="R45" s="36">
        <v>2.1254</v>
      </c>
      <c r="S45" s="36">
        <f t="shared" si="18"/>
        <v>2833.3743999999997</v>
      </c>
      <c r="T45" s="36">
        <v>0</v>
      </c>
      <c r="U45" s="36">
        <v>0</v>
      </c>
      <c r="V45" s="36">
        <v>0</v>
      </c>
      <c r="W45" s="36">
        <v>1062.2114</v>
      </c>
      <c r="X45" s="36">
        <v>19.2354</v>
      </c>
      <c r="Y45" s="36">
        <v>0</v>
      </c>
      <c r="Z45" s="36">
        <v>0</v>
      </c>
      <c r="AA45" s="36">
        <v>0</v>
      </c>
      <c r="AB45" s="36">
        <v>63.4176</v>
      </c>
      <c r="AC45" s="36">
        <f t="shared" si="19"/>
        <v>1144.8644</v>
      </c>
      <c r="AD45" s="36">
        <v>11838.6491</v>
      </c>
      <c r="AE45" s="36">
        <v>7013.7931</v>
      </c>
      <c r="AF45" s="36">
        <v>166273.3757</v>
      </c>
      <c r="AG45" s="36">
        <v>9843.5079</v>
      </c>
      <c r="AH45" s="36">
        <v>34693.075</v>
      </c>
      <c r="AI45" s="36">
        <v>500</v>
      </c>
      <c r="AJ45" s="36">
        <v>10488.4401</v>
      </c>
      <c r="AK45" s="36">
        <v>614.2573</v>
      </c>
      <c r="AL45" s="36">
        <v>1446.9506</v>
      </c>
      <c r="AM45" s="36">
        <v>18083.7877</v>
      </c>
      <c r="AN45" s="36">
        <f t="shared" si="20"/>
        <v>260795.83650000003</v>
      </c>
      <c r="AO45" s="36">
        <v>3066.1337</v>
      </c>
      <c r="AP45" s="36">
        <v>0</v>
      </c>
      <c r="AQ45" s="36">
        <v>2123.869</v>
      </c>
      <c r="AR45" s="36">
        <v>407.7779</v>
      </c>
      <c r="AS45" s="36">
        <v>2259.3406</v>
      </c>
      <c r="AT45" s="36">
        <v>4274.3672</v>
      </c>
      <c r="AU45" s="36">
        <v>11.7589</v>
      </c>
      <c r="AV45" s="36">
        <v>5.0473</v>
      </c>
      <c r="AW45" s="36">
        <v>15691.4661</v>
      </c>
      <c r="AX45" s="36">
        <v>1374.3449</v>
      </c>
      <c r="AY45" s="36">
        <v>68.0344</v>
      </c>
      <c r="AZ45" s="36">
        <v>0</v>
      </c>
      <c r="BA45" s="36">
        <v>0</v>
      </c>
      <c r="BB45" s="36">
        <v>992.992</v>
      </c>
      <c r="BC45" s="36">
        <v>948.9961</v>
      </c>
      <c r="BD45" s="36">
        <v>7013.0593</v>
      </c>
      <c r="BE45" s="36">
        <v>4441.8454</v>
      </c>
      <c r="BF45" s="36">
        <v>2909.669</v>
      </c>
      <c r="BG45" s="36">
        <v>142281.0285</v>
      </c>
      <c r="BH45" s="36">
        <f t="shared" si="21"/>
        <v>187869.73029999994</v>
      </c>
      <c r="BI45" s="36">
        <v>22.7342</v>
      </c>
      <c r="BJ45" s="36">
        <v>10285.9767</v>
      </c>
      <c r="BK45" s="36">
        <v>197.3909</v>
      </c>
      <c r="BL45" s="36">
        <v>31568.3752</v>
      </c>
      <c r="BM45" s="36">
        <v>19627.9687</v>
      </c>
      <c r="BN45" s="36">
        <v>626308.4211</v>
      </c>
      <c r="BO45" s="36">
        <v>23727.7086</v>
      </c>
      <c r="BP45" s="36">
        <f t="shared" si="6"/>
        <v>711738.5754000001</v>
      </c>
      <c r="BQ45" s="36">
        <v>31490.9498</v>
      </c>
      <c r="BR45" s="36">
        <v>28531.7223</v>
      </c>
      <c r="BS45" s="36">
        <v>92640.1214</v>
      </c>
      <c r="BT45" s="36">
        <v>19657.3637</v>
      </c>
      <c r="BU45" s="36">
        <v>15753.2297</v>
      </c>
      <c r="BV45" s="36">
        <v>162011.6333</v>
      </c>
      <c r="BW45" s="36">
        <v>6402.7646</v>
      </c>
      <c r="BX45" s="36">
        <v>12230.4745</v>
      </c>
      <c r="BY45" s="36">
        <v>49553.3163</v>
      </c>
      <c r="BZ45" s="36">
        <f t="shared" si="22"/>
        <v>418271.5756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0</v>
      </c>
      <c r="CN45" s="36">
        <f t="shared" si="7"/>
        <v>0</v>
      </c>
      <c r="CO45" s="36">
        <v>11563.578</v>
      </c>
      <c r="CP45" s="36">
        <v>0</v>
      </c>
      <c r="CQ45" s="36">
        <v>1089.4903</v>
      </c>
      <c r="CR45" s="36">
        <v>47991.4556</v>
      </c>
      <c r="CS45" s="36">
        <f t="shared" si="8"/>
        <v>60644.5239</v>
      </c>
      <c r="CT45" s="37">
        <f t="shared" si="9"/>
        <v>1934701.7433000002</v>
      </c>
    </row>
    <row r="46" spans="1:98" ht="12" customHeight="1">
      <c r="A46" s="31"/>
      <c r="B46" s="41" t="s">
        <v>20</v>
      </c>
      <c r="C46" s="43" t="s">
        <v>162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23.3136</v>
      </c>
      <c r="J46" s="36">
        <v>2432.3578</v>
      </c>
      <c r="K46" s="36">
        <v>0</v>
      </c>
      <c r="L46" s="36">
        <v>0</v>
      </c>
      <c r="M46" s="36">
        <f t="shared" si="23"/>
        <v>2455.6714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f t="shared" si="18"/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f t="shared" si="19"/>
        <v>0</v>
      </c>
      <c r="AD46" s="36">
        <v>0</v>
      </c>
      <c r="AE46" s="36">
        <v>0</v>
      </c>
      <c r="AF46" s="36">
        <v>1588.6063</v>
      </c>
      <c r="AG46" s="36">
        <v>27.621</v>
      </c>
      <c r="AH46" s="36">
        <v>545.2619</v>
      </c>
      <c r="AI46" s="36">
        <v>0</v>
      </c>
      <c r="AJ46" s="36">
        <v>0</v>
      </c>
      <c r="AK46" s="36">
        <v>69.988</v>
      </c>
      <c r="AL46" s="36">
        <v>625.5859</v>
      </c>
      <c r="AM46" s="36">
        <v>709.38</v>
      </c>
      <c r="AN46" s="36">
        <f t="shared" si="20"/>
        <v>3566.4431</v>
      </c>
      <c r="AO46" s="36">
        <v>0</v>
      </c>
      <c r="AP46" s="36">
        <v>0</v>
      </c>
      <c r="AQ46" s="36">
        <v>0</v>
      </c>
      <c r="AR46" s="36">
        <v>0</v>
      </c>
      <c r="AS46" s="36">
        <v>114.079</v>
      </c>
      <c r="AT46" s="36">
        <v>0</v>
      </c>
      <c r="AU46" s="36">
        <v>0</v>
      </c>
      <c r="AV46" s="36">
        <v>3.75</v>
      </c>
      <c r="AW46" s="36">
        <v>0</v>
      </c>
      <c r="AX46" s="36">
        <v>3.0895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3.7364</v>
      </c>
      <c r="BE46" s="36">
        <v>1.3266</v>
      </c>
      <c r="BF46" s="36">
        <v>137.2038</v>
      </c>
      <c r="BG46" s="36">
        <v>75.1586</v>
      </c>
      <c r="BH46" s="36">
        <f t="shared" si="21"/>
        <v>338.3439</v>
      </c>
      <c r="BI46" s="36">
        <v>0</v>
      </c>
      <c r="BJ46" s="36">
        <v>951.4196</v>
      </c>
      <c r="BK46" s="36">
        <v>773.5987</v>
      </c>
      <c r="BL46" s="36">
        <v>24245.3467</v>
      </c>
      <c r="BM46" s="36">
        <v>0</v>
      </c>
      <c r="BN46" s="36">
        <v>695.2043</v>
      </c>
      <c r="BO46" s="36">
        <v>1601.208</v>
      </c>
      <c r="BP46" s="36">
        <f t="shared" si="6"/>
        <v>28266.777299999998</v>
      </c>
      <c r="BQ46" s="36">
        <v>5997.2581</v>
      </c>
      <c r="BR46" s="36">
        <v>169.2663</v>
      </c>
      <c r="BS46" s="36">
        <v>686640.1675</v>
      </c>
      <c r="BT46" s="36">
        <v>826.5061</v>
      </c>
      <c r="BU46" s="36">
        <v>83.7922</v>
      </c>
      <c r="BV46" s="36">
        <v>683.0037</v>
      </c>
      <c r="BW46" s="36">
        <v>10.4897</v>
      </c>
      <c r="BX46" s="36">
        <v>0</v>
      </c>
      <c r="BY46" s="36">
        <v>1073.3559</v>
      </c>
      <c r="BZ46" s="36">
        <f t="shared" si="22"/>
        <v>695483.8395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36">
        <v>0</v>
      </c>
      <c r="CH46" s="36">
        <v>0</v>
      </c>
      <c r="CI46" s="36">
        <v>0</v>
      </c>
      <c r="CJ46" s="36">
        <v>0</v>
      </c>
      <c r="CK46" s="36">
        <v>0</v>
      </c>
      <c r="CL46" s="36">
        <v>0</v>
      </c>
      <c r="CM46" s="36">
        <v>0</v>
      </c>
      <c r="CN46" s="36">
        <f t="shared" si="7"/>
        <v>0</v>
      </c>
      <c r="CO46" s="36">
        <v>0</v>
      </c>
      <c r="CP46" s="36">
        <v>0</v>
      </c>
      <c r="CQ46" s="36">
        <v>1745.8223</v>
      </c>
      <c r="CR46" s="36">
        <v>0</v>
      </c>
      <c r="CS46" s="36">
        <f t="shared" si="8"/>
        <v>1745.8223</v>
      </c>
      <c r="CT46" s="37">
        <f t="shared" si="9"/>
        <v>731856.8975</v>
      </c>
    </row>
    <row r="47" spans="1:98" ht="12" customHeight="1">
      <c r="A47" s="31"/>
      <c r="B47" s="41"/>
      <c r="C47" s="43" t="s">
        <v>163</v>
      </c>
      <c r="D47" s="36">
        <v>178.9306</v>
      </c>
      <c r="E47" s="36">
        <v>25356.2004</v>
      </c>
      <c r="F47" s="36">
        <v>3030.8395</v>
      </c>
      <c r="G47" s="36">
        <v>51085.529</v>
      </c>
      <c r="H47" s="36">
        <v>0</v>
      </c>
      <c r="I47" s="36">
        <v>52742.6708</v>
      </c>
      <c r="J47" s="36">
        <v>155835.5741</v>
      </c>
      <c r="K47" s="36">
        <v>0</v>
      </c>
      <c r="L47" s="36">
        <v>36277.6143</v>
      </c>
      <c r="M47" s="36">
        <f t="shared" si="23"/>
        <v>324507.3587</v>
      </c>
      <c r="N47" s="36">
        <v>0</v>
      </c>
      <c r="O47" s="36">
        <v>0</v>
      </c>
      <c r="P47" s="36">
        <v>0</v>
      </c>
      <c r="Q47" s="36">
        <v>0</v>
      </c>
      <c r="R47" s="36">
        <v>2.1254</v>
      </c>
      <c r="S47" s="36">
        <f t="shared" si="18"/>
        <v>2.1254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f t="shared" si="19"/>
        <v>0</v>
      </c>
      <c r="AD47" s="36">
        <v>12.7405</v>
      </c>
      <c r="AE47" s="36">
        <v>0</v>
      </c>
      <c r="AF47" s="36">
        <v>1466.4654</v>
      </c>
      <c r="AG47" s="36">
        <v>2201.3412</v>
      </c>
      <c r="AH47" s="36">
        <v>3172.4192</v>
      </c>
      <c r="AI47" s="36">
        <v>0</v>
      </c>
      <c r="AJ47" s="36">
        <v>0</v>
      </c>
      <c r="AK47" s="36">
        <v>69.988</v>
      </c>
      <c r="AL47" s="36">
        <v>3362.9123</v>
      </c>
      <c r="AM47" s="36">
        <v>86.6624</v>
      </c>
      <c r="AN47" s="36">
        <f t="shared" si="20"/>
        <v>10372.528999999999</v>
      </c>
      <c r="AO47" s="36">
        <v>0</v>
      </c>
      <c r="AP47" s="36">
        <v>0</v>
      </c>
      <c r="AQ47" s="36">
        <v>0</v>
      </c>
      <c r="AR47" s="36">
        <v>26.6895</v>
      </c>
      <c r="AS47" s="36">
        <v>0</v>
      </c>
      <c r="AT47" s="36">
        <v>0</v>
      </c>
      <c r="AU47" s="36">
        <v>0</v>
      </c>
      <c r="AV47" s="36">
        <v>0</v>
      </c>
      <c r="AW47" s="36">
        <v>1.6797</v>
      </c>
      <c r="AX47" s="36">
        <v>5.8998</v>
      </c>
      <c r="AY47" s="36">
        <v>162.4214</v>
      </c>
      <c r="AZ47" s="36">
        <v>0</v>
      </c>
      <c r="BA47" s="36">
        <v>0</v>
      </c>
      <c r="BB47" s="36">
        <v>4.9506</v>
      </c>
      <c r="BC47" s="36">
        <v>0</v>
      </c>
      <c r="BD47" s="36">
        <v>16.966</v>
      </c>
      <c r="BE47" s="36">
        <v>8602.1599</v>
      </c>
      <c r="BF47" s="36">
        <v>1984.9939</v>
      </c>
      <c r="BG47" s="36">
        <v>17698.4513</v>
      </c>
      <c r="BH47" s="36">
        <f t="shared" si="21"/>
        <v>28504.212100000004</v>
      </c>
      <c r="BI47" s="36">
        <v>0</v>
      </c>
      <c r="BJ47" s="36">
        <v>13208.9142</v>
      </c>
      <c r="BK47" s="36">
        <v>9.8696</v>
      </c>
      <c r="BL47" s="36">
        <v>0</v>
      </c>
      <c r="BM47" s="36">
        <v>1587.7083</v>
      </c>
      <c r="BN47" s="36">
        <v>446098.411</v>
      </c>
      <c r="BO47" s="36">
        <v>220338.8098</v>
      </c>
      <c r="BP47" s="36">
        <f t="shared" si="6"/>
        <v>681243.7128999999</v>
      </c>
      <c r="BQ47" s="36">
        <v>31919.4242</v>
      </c>
      <c r="BR47" s="36">
        <v>1783.7338</v>
      </c>
      <c r="BS47" s="36">
        <v>1267.3424</v>
      </c>
      <c r="BT47" s="36">
        <v>453.777</v>
      </c>
      <c r="BU47" s="36">
        <v>266.0896</v>
      </c>
      <c r="BV47" s="36">
        <v>7768.6259</v>
      </c>
      <c r="BW47" s="36">
        <v>1046.2106</v>
      </c>
      <c r="BX47" s="36">
        <v>0</v>
      </c>
      <c r="BY47" s="36">
        <v>759.2135</v>
      </c>
      <c r="BZ47" s="36">
        <f t="shared" si="22"/>
        <v>45264.417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8.4158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f t="shared" si="7"/>
        <v>8.4158</v>
      </c>
      <c r="CO47" s="36">
        <v>229.398</v>
      </c>
      <c r="CP47" s="36">
        <v>0</v>
      </c>
      <c r="CQ47" s="36">
        <v>336.0696</v>
      </c>
      <c r="CR47" s="36">
        <v>729.7268</v>
      </c>
      <c r="CS47" s="36">
        <f t="shared" si="8"/>
        <v>1295.1943999999999</v>
      </c>
      <c r="CT47" s="37">
        <f t="shared" si="9"/>
        <v>1091197.9652999998</v>
      </c>
    </row>
    <row r="48" spans="1:98" ht="12" customHeight="1">
      <c r="A48" s="31"/>
      <c r="B48" s="41" t="s">
        <v>18</v>
      </c>
      <c r="C48" s="43" t="s">
        <v>164</v>
      </c>
      <c r="D48" s="36">
        <v>175.2574</v>
      </c>
      <c r="E48" s="36">
        <v>0</v>
      </c>
      <c r="F48" s="36">
        <v>0</v>
      </c>
      <c r="G48" s="36">
        <v>0</v>
      </c>
      <c r="H48" s="36">
        <v>0</v>
      </c>
      <c r="I48" s="36">
        <v>61.526</v>
      </c>
      <c r="J48" s="36">
        <v>0</v>
      </c>
      <c r="K48" s="36">
        <v>0</v>
      </c>
      <c r="L48" s="36">
        <v>161.964</v>
      </c>
      <c r="M48" s="36">
        <f t="shared" si="23"/>
        <v>398.74739999999997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f t="shared" si="18"/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f t="shared" si="19"/>
        <v>0</v>
      </c>
      <c r="AD48" s="36">
        <v>0</v>
      </c>
      <c r="AE48" s="36">
        <v>4604.6163</v>
      </c>
      <c r="AF48" s="36">
        <v>14902.7253</v>
      </c>
      <c r="AG48" s="36">
        <v>36503.7562</v>
      </c>
      <c r="AH48" s="36">
        <v>225620.0023</v>
      </c>
      <c r="AI48" s="36">
        <v>12803.9887</v>
      </c>
      <c r="AJ48" s="36">
        <v>86680.8451</v>
      </c>
      <c r="AK48" s="36">
        <v>12626.7618</v>
      </c>
      <c r="AL48" s="36">
        <v>47122.7032</v>
      </c>
      <c r="AM48" s="36">
        <v>64281.4424</v>
      </c>
      <c r="AN48" s="36">
        <f t="shared" si="20"/>
        <v>505146.8413</v>
      </c>
      <c r="AO48" s="36">
        <v>0</v>
      </c>
      <c r="AP48" s="36">
        <v>0</v>
      </c>
      <c r="AQ48" s="36">
        <v>23.7707</v>
      </c>
      <c r="AR48" s="36">
        <v>15.5418</v>
      </c>
      <c r="AS48" s="36">
        <v>94.227</v>
      </c>
      <c r="AT48" s="36">
        <v>39.9975</v>
      </c>
      <c r="AU48" s="36">
        <v>0</v>
      </c>
      <c r="AV48" s="36">
        <v>16.2203</v>
      </c>
      <c r="AW48" s="36">
        <v>1207.6197</v>
      </c>
      <c r="AX48" s="36">
        <v>0</v>
      </c>
      <c r="AY48" s="36">
        <v>341.3898</v>
      </c>
      <c r="AZ48" s="36">
        <v>0</v>
      </c>
      <c r="BA48" s="36">
        <v>0</v>
      </c>
      <c r="BB48" s="36">
        <v>1050.4471</v>
      </c>
      <c r="BC48" s="36">
        <v>0</v>
      </c>
      <c r="BD48" s="36">
        <v>2196.9316</v>
      </c>
      <c r="BE48" s="36">
        <v>1648.0799</v>
      </c>
      <c r="BF48" s="36">
        <v>12.406</v>
      </c>
      <c r="BG48" s="36">
        <v>4375.8006</v>
      </c>
      <c r="BH48" s="36">
        <f t="shared" si="21"/>
        <v>11022.432000000003</v>
      </c>
      <c r="BI48" s="36">
        <v>0</v>
      </c>
      <c r="BJ48" s="36">
        <v>936.7438</v>
      </c>
      <c r="BK48" s="36">
        <v>0</v>
      </c>
      <c r="BL48" s="36">
        <v>10.3581</v>
      </c>
      <c r="BM48" s="36">
        <v>0</v>
      </c>
      <c r="BN48" s="36">
        <v>84.7153</v>
      </c>
      <c r="BO48" s="36">
        <v>2</v>
      </c>
      <c r="BP48" s="36">
        <f t="shared" si="6"/>
        <v>1033.8172</v>
      </c>
      <c r="BQ48" s="36">
        <v>20892.9946</v>
      </c>
      <c r="BR48" s="36">
        <v>11175.1808</v>
      </c>
      <c r="BS48" s="36">
        <v>225.9378</v>
      </c>
      <c r="BT48" s="36">
        <v>13804.307</v>
      </c>
      <c r="BU48" s="36">
        <v>176.7271</v>
      </c>
      <c r="BV48" s="36">
        <v>8352.0577</v>
      </c>
      <c r="BW48" s="36">
        <v>0</v>
      </c>
      <c r="BX48" s="36">
        <v>3688.2477</v>
      </c>
      <c r="BY48" s="36">
        <v>30144.9443</v>
      </c>
      <c r="BZ48" s="36">
        <f t="shared" si="22"/>
        <v>88460.39700000001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f t="shared" si="7"/>
        <v>0</v>
      </c>
      <c r="CO48" s="36">
        <v>0</v>
      </c>
      <c r="CP48" s="36">
        <v>0</v>
      </c>
      <c r="CQ48" s="36">
        <v>3.3664</v>
      </c>
      <c r="CR48" s="36">
        <v>0</v>
      </c>
      <c r="CS48" s="36">
        <f t="shared" si="8"/>
        <v>3.3664</v>
      </c>
      <c r="CT48" s="37">
        <f t="shared" si="9"/>
        <v>606065.6013</v>
      </c>
    </row>
    <row r="49" spans="1:98" ht="12" customHeight="1">
      <c r="A49" s="31"/>
      <c r="B49" s="41"/>
      <c r="C49" s="43" t="s">
        <v>165</v>
      </c>
      <c r="D49" s="36">
        <v>0</v>
      </c>
      <c r="E49" s="36">
        <v>110.3353</v>
      </c>
      <c r="F49" s="36">
        <v>0</v>
      </c>
      <c r="G49" s="36">
        <v>0</v>
      </c>
      <c r="H49" s="36">
        <v>0</v>
      </c>
      <c r="I49" s="36">
        <v>693.0939</v>
      </c>
      <c r="J49" s="36">
        <v>659.9592</v>
      </c>
      <c r="K49" s="36">
        <v>0</v>
      </c>
      <c r="L49" s="36">
        <v>81984.86</v>
      </c>
      <c r="M49" s="36">
        <f t="shared" si="23"/>
        <v>83448.2484</v>
      </c>
      <c r="N49" s="36">
        <v>0</v>
      </c>
      <c r="O49" s="36">
        <v>45027.374</v>
      </c>
      <c r="P49" s="36">
        <v>514.2388</v>
      </c>
      <c r="Q49" s="36">
        <v>0</v>
      </c>
      <c r="R49" s="36">
        <v>600.3471</v>
      </c>
      <c r="S49" s="36">
        <f t="shared" si="18"/>
        <v>46141.9599</v>
      </c>
      <c r="T49" s="36">
        <v>0</v>
      </c>
      <c r="U49" s="36">
        <v>0</v>
      </c>
      <c r="V49" s="36">
        <v>0</v>
      </c>
      <c r="W49" s="36">
        <v>20399.716</v>
      </c>
      <c r="X49" s="36">
        <v>0</v>
      </c>
      <c r="Y49" s="36">
        <v>0</v>
      </c>
      <c r="Z49" s="36">
        <v>0</v>
      </c>
      <c r="AA49" s="36">
        <v>0</v>
      </c>
      <c r="AB49" s="36">
        <v>212.0716</v>
      </c>
      <c r="AC49" s="36">
        <f t="shared" si="19"/>
        <v>20611.7876</v>
      </c>
      <c r="AD49" s="36">
        <v>4679.9697</v>
      </c>
      <c r="AE49" s="36">
        <v>3566.0485</v>
      </c>
      <c r="AF49" s="36">
        <v>72287.2286</v>
      </c>
      <c r="AG49" s="36">
        <v>34716.7831</v>
      </c>
      <c r="AH49" s="36">
        <v>78563.6128</v>
      </c>
      <c r="AI49" s="36">
        <v>2.0252</v>
      </c>
      <c r="AJ49" s="36">
        <v>447870.5665</v>
      </c>
      <c r="AK49" s="36">
        <v>881.7834</v>
      </c>
      <c r="AL49" s="36">
        <v>36618.273</v>
      </c>
      <c r="AM49" s="36">
        <v>28008.5761</v>
      </c>
      <c r="AN49" s="36">
        <f t="shared" si="20"/>
        <v>707194.8669</v>
      </c>
      <c r="AO49" s="36">
        <v>760.7433</v>
      </c>
      <c r="AP49" s="36">
        <v>0</v>
      </c>
      <c r="AQ49" s="36">
        <v>1996.7328</v>
      </c>
      <c r="AR49" s="36">
        <v>2777.6782</v>
      </c>
      <c r="AS49" s="36">
        <v>32599.3027</v>
      </c>
      <c r="AT49" s="36">
        <v>1131.5871</v>
      </c>
      <c r="AU49" s="36">
        <v>436.9664</v>
      </c>
      <c r="AV49" s="36">
        <v>5533.9752</v>
      </c>
      <c r="AW49" s="36">
        <v>32371.3497</v>
      </c>
      <c r="AX49" s="36">
        <v>61180.4312</v>
      </c>
      <c r="AY49" s="36">
        <v>2958.3915</v>
      </c>
      <c r="AZ49" s="36">
        <v>0</v>
      </c>
      <c r="BA49" s="36">
        <v>5.0124</v>
      </c>
      <c r="BB49" s="36">
        <v>4588.3743</v>
      </c>
      <c r="BC49" s="36">
        <v>537.9249</v>
      </c>
      <c r="BD49" s="36">
        <v>25683.4946</v>
      </c>
      <c r="BE49" s="36">
        <v>15758.4469</v>
      </c>
      <c r="BF49" s="36">
        <v>123.4377</v>
      </c>
      <c r="BG49" s="36">
        <v>175022.4591</v>
      </c>
      <c r="BH49" s="36">
        <f t="shared" si="21"/>
        <v>363466.30799999996</v>
      </c>
      <c r="BI49" s="36">
        <v>6.3762</v>
      </c>
      <c r="BJ49" s="36">
        <v>17920.1427</v>
      </c>
      <c r="BK49" s="36">
        <v>40.273</v>
      </c>
      <c r="BL49" s="36">
        <v>32.577</v>
      </c>
      <c r="BM49" s="36">
        <v>0</v>
      </c>
      <c r="BN49" s="36">
        <v>7614.3786</v>
      </c>
      <c r="BO49" s="36">
        <v>1787.2741</v>
      </c>
      <c r="BP49" s="36">
        <f t="shared" si="6"/>
        <v>27401.0216</v>
      </c>
      <c r="BQ49" s="36">
        <v>96560.8937</v>
      </c>
      <c r="BR49" s="36">
        <v>12263.0716</v>
      </c>
      <c r="BS49" s="36">
        <v>103922.2285</v>
      </c>
      <c r="BT49" s="36">
        <v>121854.6249</v>
      </c>
      <c r="BU49" s="36">
        <v>111705.1223</v>
      </c>
      <c r="BV49" s="36">
        <v>74202.0497</v>
      </c>
      <c r="BW49" s="36">
        <v>30329.3597</v>
      </c>
      <c r="BX49" s="36">
        <v>12512.9289</v>
      </c>
      <c r="BY49" s="36">
        <v>170984.9204</v>
      </c>
      <c r="BZ49" s="36">
        <f t="shared" si="22"/>
        <v>734335.1997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36">
        <v>0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f t="shared" si="7"/>
        <v>0</v>
      </c>
      <c r="CO49" s="36">
        <v>3047.4228</v>
      </c>
      <c r="CP49" s="36">
        <v>1041.8074</v>
      </c>
      <c r="CQ49" s="36">
        <v>5413.4708</v>
      </c>
      <c r="CR49" s="36">
        <v>31244.7289</v>
      </c>
      <c r="CS49" s="36">
        <f t="shared" si="8"/>
        <v>40747.4299</v>
      </c>
      <c r="CT49" s="37">
        <f t="shared" si="9"/>
        <v>2023346.8219999997</v>
      </c>
    </row>
    <row r="50" spans="1:98" ht="12" customHeight="1">
      <c r="A50" s="31"/>
      <c r="B50" s="41" t="s">
        <v>19</v>
      </c>
      <c r="C50" s="44" t="s">
        <v>166</v>
      </c>
      <c r="D50" s="36">
        <v>0</v>
      </c>
      <c r="E50" s="36">
        <v>0</v>
      </c>
      <c r="F50" s="36">
        <v>0</v>
      </c>
      <c r="G50" s="36">
        <v>3533.7916</v>
      </c>
      <c r="H50" s="36">
        <v>0</v>
      </c>
      <c r="I50" s="36">
        <v>619.4101</v>
      </c>
      <c r="J50" s="36">
        <v>500.4461</v>
      </c>
      <c r="K50" s="36">
        <v>0</v>
      </c>
      <c r="L50" s="36">
        <v>129.048</v>
      </c>
      <c r="M50" s="36">
        <f>SUM(D50:L50)</f>
        <v>4782.6957999999995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f t="shared" si="18"/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f t="shared" si="19"/>
        <v>0</v>
      </c>
      <c r="AD50" s="36">
        <v>0</v>
      </c>
      <c r="AE50" s="36">
        <v>3399.6628</v>
      </c>
      <c r="AF50" s="36">
        <v>2361.9984</v>
      </c>
      <c r="AG50" s="36">
        <v>196.7066</v>
      </c>
      <c r="AH50" s="36">
        <v>4352.2533</v>
      </c>
      <c r="AI50" s="36">
        <v>0</v>
      </c>
      <c r="AJ50" s="36">
        <v>0</v>
      </c>
      <c r="AK50" s="36">
        <v>61.6172</v>
      </c>
      <c r="AL50" s="36">
        <v>2087.4437</v>
      </c>
      <c r="AM50" s="36">
        <v>7108.7171</v>
      </c>
      <c r="AN50" s="36">
        <f t="shared" si="20"/>
        <v>19568.399100000002</v>
      </c>
      <c r="AO50" s="36">
        <v>0</v>
      </c>
      <c r="AP50" s="36">
        <v>0</v>
      </c>
      <c r="AQ50" s="36">
        <v>0</v>
      </c>
      <c r="AR50" s="36">
        <v>426.1283</v>
      </c>
      <c r="AS50" s="36">
        <v>182.5264</v>
      </c>
      <c r="AT50" s="36">
        <v>555.372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6.9987</v>
      </c>
      <c r="BC50" s="36">
        <v>0</v>
      </c>
      <c r="BD50" s="36">
        <v>2764.1279</v>
      </c>
      <c r="BE50" s="36">
        <v>48.8196</v>
      </c>
      <c r="BF50" s="36">
        <v>0</v>
      </c>
      <c r="BG50" s="36">
        <v>3000.9481</v>
      </c>
      <c r="BH50" s="36">
        <f t="shared" si="21"/>
        <v>6984.921</v>
      </c>
      <c r="BI50" s="36">
        <v>0</v>
      </c>
      <c r="BJ50" s="36">
        <v>153.9151</v>
      </c>
      <c r="BK50" s="36">
        <v>41.9006</v>
      </c>
      <c r="BL50" s="36">
        <v>52.4359</v>
      </c>
      <c r="BM50" s="36">
        <v>42.4594</v>
      </c>
      <c r="BN50" s="36">
        <v>14316.9897</v>
      </c>
      <c r="BO50" s="36">
        <v>12875.1538</v>
      </c>
      <c r="BP50" s="36">
        <f t="shared" si="6"/>
        <v>27482.8545</v>
      </c>
      <c r="BQ50" s="36">
        <v>9513.7159</v>
      </c>
      <c r="BR50" s="36">
        <v>961.3916</v>
      </c>
      <c r="BS50" s="36">
        <v>4876.426</v>
      </c>
      <c r="BT50" s="36">
        <v>4560.8118</v>
      </c>
      <c r="BU50" s="36">
        <v>1613.7334</v>
      </c>
      <c r="BV50" s="36">
        <v>8823.8615</v>
      </c>
      <c r="BW50" s="36">
        <v>19.4043</v>
      </c>
      <c r="BX50" s="36">
        <v>155.2344</v>
      </c>
      <c r="BY50" s="36">
        <v>2439.6202</v>
      </c>
      <c r="BZ50" s="36">
        <f t="shared" si="22"/>
        <v>32964.1991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19.4043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f t="shared" si="7"/>
        <v>19.4043</v>
      </c>
      <c r="CO50" s="36">
        <v>0</v>
      </c>
      <c r="CP50" s="36">
        <v>0</v>
      </c>
      <c r="CQ50" s="36">
        <v>339.6514</v>
      </c>
      <c r="CR50" s="36">
        <v>1045.8377</v>
      </c>
      <c r="CS50" s="36">
        <f t="shared" si="8"/>
        <v>1385.4891</v>
      </c>
      <c r="CT50" s="37">
        <f t="shared" si="9"/>
        <v>93187.9629</v>
      </c>
    </row>
    <row r="51" spans="1:98" ht="12" customHeight="1">
      <c r="A51" s="31"/>
      <c r="B51" s="42"/>
      <c r="C51" s="47" t="s">
        <v>12</v>
      </c>
      <c r="D51" s="34">
        <f aca="true" t="shared" si="31" ref="D51:L51">SUM(D45:D50)</f>
        <v>5172.0546</v>
      </c>
      <c r="E51" s="34">
        <f t="shared" si="31"/>
        <v>49693.0854</v>
      </c>
      <c r="F51" s="34">
        <f t="shared" si="31"/>
        <v>12962.2975</v>
      </c>
      <c r="G51" s="34">
        <f t="shared" si="31"/>
        <v>163150.9146</v>
      </c>
      <c r="H51" s="34">
        <f t="shared" si="31"/>
        <v>0</v>
      </c>
      <c r="I51" s="34">
        <f t="shared" si="31"/>
        <v>89642.90340000001</v>
      </c>
      <c r="J51" s="34">
        <f t="shared" si="31"/>
        <v>189911.0087</v>
      </c>
      <c r="K51" s="34">
        <f t="shared" si="31"/>
        <v>0</v>
      </c>
      <c r="L51" s="34">
        <f t="shared" si="31"/>
        <v>196463.72030000002</v>
      </c>
      <c r="M51" s="34">
        <f t="shared" si="23"/>
        <v>706995.9845</v>
      </c>
      <c r="N51" s="34">
        <f>SUM(N45:N50)</f>
        <v>0</v>
      </c>
      <c r="O51" s="34">
        <f>SUM(O45:O50)</f>
        <v>47858.62300000001</v>
      </c>
      <c r="P51" s="34">
        <f>SUM(P45:P50)</f>
        <v>514.2388</v>
      </c>
      <c r="Q51" s="34">
        <f>SUM(Q45:Q50)</f>
        <v>0</v>
      </c>
      <c r="R51" s="34">
        <f>SUM(R45:R50)</f>
        <v>604.5979</v>
      </c>
      <c r="S51" s="34">
        <f t="shared" si="18"/>
        <v>48977.45970000001</v>
      </c>
      <c r="T51" s="34">
        <f aca="true" t="shared" si="32" ref="T51:AB51">SUM(T45:T50)</f>
        <v>0</v>
      </c>
      <c r="U51" s="34">
        <f t="shared" si="32"/>
        <v>0</v>
      </c>
      <c r="V51" s="34">
        <f t="shared" si="32"/>
        <v>0</v>
      </c>
      <c r="W51" s="34">
        <f t="shared" si="32"/>
        <v>21461.9274</v>
      </c>
      <c r="X51" s="34">
        <f t="shared" si="32"/>
        <v>19.2354</v>
      </c>
      <c r="Y51" s="34">
        <f t="shared" si="32"/>
        <v>0</v>
      </c>
      <c r="Z51" s="34">
        <f t="shared" si="32"/>
        <v>0</v>
      </c>
      <c r="AA51" s="34">
        <f t="shared" si="32"/>
        <v>0</v>
      </c>
      <c r="AB51" s="34">
        <f t="shared" si="32"/>
        <v>275.4892</v>
      </c>
      <c r="AC51" s="34">
        <f t="shared" si="19"/>
        <v>21756.652000000002</v>
      </c>
      <c r="AD51" s="34">
        <f aca="true" t="shared" si="33" ref="AD51:AM51">SUM(AD45:AD50)</f>
        <v>16531.3593</v>
      </c>
      <c r="AE51" s="34">
        <f t="shared" si="33"/>
        <v>18584.1207</v>
      </c>
      <c r="AF51" s="34">
        <f t="shared" si="33"/>
        <v>258880.3997</v>
      </c>
      <c r="AG51" s="34">
        <f t="shared" si="33"/>
        <v>83489.71600000001</v>
      </c>
      <c r="AH51" s="34">
        <f t="shared" si="33"/>
        <v>346946.6245</v>
      </c>
      <c r="AI51" s="34">
        <f t="shared" si="33"/>
        <v>13306.0139</v>
      </c>
      <c r="AJ51" s="34">
        <f t="shared" si="33"/>
        <v>545039.8517</v>
      </c>
      <c r="AK51" s="34">
        <f t="shared" si="33"/>
        <v>14324.395700000001</v>
      </c>
      <c r="AL51" s="34">
        <f t="shared" si="33"/>
        <v>91263.8687</v>
      </c>
      <c r="AM51" s="34">
        <f t="shared" si="33"/>
        <v>118278.56569999999</v>
      </c>
      <c r="AN51" s="34">
        <f t="shared" si="20"/>
        <v>1506644.9159</v>
      </c>
      <c r="AO51" s="34">
        <f aca="true" t="shared" si="34" ref="AO51:BG51">SUM(AO45:AO50)</f>
        <v>3826.877</v>
      </c>
      <c r="AP51" s="34">
        <f t="shared" si="34"/>
        <v>0</v>
      </c>
      <c r="AQ51" s="34">
        <f t="shared" si="34"/>
        <v>4144.3725</v>
      </c>
      <c r="AR51" s="34">
        <f t="shared" si="34"/>
        <v>3653.8156999999997</v>
      </c>
      <c r="AS51" s="34">
        <f t="shared" si="34"/>
        <v>35249.4757</v>
      </c>
      <c r="AT51" s="34">
        <f t="shared" si="34"/>
        <v>6001.3238</v>
      </c>
      <c r="AU51" s="34">
        <f t="shared" si="34"/>
        <v>448.7253</v>
      </c>
      <c r="AV51" s="34">
        <f t="shared" si="34"/>
        <v>5558.9928</v>
      </c>
      <c r="AW51" s="34">
        <f t="shared" si="34"/>
        <v>49272.1152</v>
      </c>
      <c r="AX51" s="34">
        <f t="shared" si="34"/>
        <v>62563.7654</v>
      </c>
      <c r="AY51" s="34">
        <f t="shared" si="34"/>
        <v>3530.2371000000003</v>
      </c>
      <c r="AZ51" s="34">
        <f t="shared" si="34"/>
        <v>0</v>
      </c>
      <c r="BA51" s="34">
        <f t="shared" si="34"/>
        <v>5.0124</v>
      </c>
      <c r="BB51" s="34">
        <f t="shared" si="34"/>
        <v>6643.762700000001</v>
      </c>
      <c r="BC51" s="34">
        <f t="shared" si="34"/>
        <v>1486.9209999999998</v>
      </c>
      <c r="BD51" s="34">
        <f t="shared" si="34"/>
        <v>37678.315800000004</v>
      </c>
      <c r="BE51" s="34">
        <f t="shared" si="34"/>
        <v>30500.678300000003</v>
      </c>
      <c r="BF51" s="34">
        <f t="shared" si="34"/>
        <v>5167.710400000001</v>
      </c>
      <c r="BG51" s="34">
        <f t="shared" si="34"/>
        <v>342453.84619999997</v>
      </c>
      <c r="BH51" s="34">
        <f t="shared" si="21"/>
        <v>598185.9473</v>
      </c>
      <c r="BI51" s="34">
        <f aca="true" t="shared" si="35" ref="BI51:BO51">SUM(BI45:BI50)</f>
        <v>29.110400000000002</v>
      </c>
      <c r="BJ51" s="34">
        <f t="shared" si="35"/>
        <v>43457.1121</v>
      </c>
      <c r="BK51" s="34">
        <f t="shared" si="35"/>
        <v>1063.0328</v>
      </c>
      <c r="BL51" s="34">
        <f t="shared" si="35"/>
        <v>55909.09289999999</v>
      </c>
      <c r="BM51" s="34">
        <f t="shared" si="35"/>
        <v>21258.1364</v>
      </c>
      <c r="BN51" s="34">
        <f t="shared" si="35"/>
        <v>1095118.12</v>
      </c>
      <c r="BO51" s="34">
        <f t="shared" si="35"/>
        <v>260332.1543</v>
      </c>
      <c r="BP51" s="34">
        <f t="shared" si="6"/>
        <v>1477166.7589000002</v>
      </c>
      <c r="BQ51" s="34">
        <f aca="true" t="shared" si="36" ref="BQ51:BY51">SUM(BQ45:BQ50)</f>
        <v>196375.23630000002</v>
      </c>
      <c r="BR51" s="34">
        <f t="shared" si="36"/>
        <v>54884.3664</v>
      </c>
      <c r="BS51" s="34">
        <f t="shared" si="36"/>
        <v>889572.2235999999</v>
      </c>
      <c r="BT51" s="34">
        <f t="shared" si="36"/>
        <v>161157.3905</v>
      </c>
      <c r="BU51" s="34">
        <f t="shared" si="36"/>
        <v>129598.6943</v>
      </c>
      <c r="BV51" s="34">
        <f t="shared" si="36"/>
        <v>261841.2318</v>
      </c>
      <c r="BW51" s="34">
        <f t="shared" si="36"/>
        <v>37808.2289</v>
      </c>
      <c r="BX51" s="34">
        <f t="shared" si="36"/>
        <v>28586.885500000004</v>
      </c>
      <c r="BY51" s="34">
        <f t="shared" si="36"/>
        <v>254955.37060000002</v>
      </c>
      <c r="BZ51" s="34">
        <f t="shared" si="22"/>
        <v>2014779.6279</v>
      </c>
      <c r="CA51" s="34">
        <f aca="true" t="shared" si="37" ref="CA51:CM51">SUM(CA45:CA50)</f>
        <v>0</v>
      </c>
      <c r="CB51" s="34">
        <f t="shared" si="37"/>
        <v>0</v>
      </c>
      <c r="CC51" s="34">
        <f t="shared" si="37"/>
        <v>0</v>
      </c>
      <c r="CD51" s="34">
        <f t="shared" si="37"/>
        <v>0</v>
      </c>
      <c r="CE51" s="34">
        <f t="shared" si="37"/>
        <v>0</v>
      </c>
      <c r="CF51" s="34">
        <f t="shared" si="37"/>
        <v>27.8201</v>
      </c>
      <c r="CG51" s="34">
        <f t="shared" si="37"/>
        <v>0</v>
      </c>
      <c r="CH51" s="34">
        <f t="shared" si="37"/>
        <v>0</v>
      </c>
      <c r="CI51" s="34">
        <f t="shared" si="37"/>
        <v>0</v>
      </c>
      <c r="CJ51" s="34">
        <f t="shared" si="37"/>
        <v>0</v>
      </c>
      <c r="CK51" s="34">
        <f t="shared" si="37"/>
        <v>0</v>
      </c>
      <c r="CL51" s="34">
        <f t="shared" si="37"/>
        <v>0</v>
      </c>
      <c r="CM51" s="34">
        <f t="shared" si="37"/>
        <v>0</v>
      </c>
      <c r="CN51" s="34">
        <f t="shared" si="7"/>
        <v>27.8201</v>
      </c>
      <c r="CO51" s="34">
        <f>SUM(CO45:CO50)</f>
        <v>14840.398799999999</v>
      </c>
      <c r="CP51" s="34">
        <f>SUM(CP45:CP50)</f>
        <v>1041.8074</v>
      </c>
      <c r="CQ51" s="34">
        <f>SUM(CQ45:CQ50)</f>
        <v>8927.8708</v>
      </c>
      <c r="CR51" s="34">
        <f>SUM(CR45:CR50)</f>
        <v>81011.749</v>
      </c>
      <c r="CS51" s="34">
        <f t="shared" si="8"/>
        <v>105821.826</v>
      </c>
      <c r="CT51" s="35">
        <f t="shared" si="9"/>
        <v>6480356.9923</v>
      </c>
    </row>
    <row r="52" spans="1:98" ht="12" customHeight="1">
      <c r="A52" s="31"/>
      <c r="B52" s="60" t="s">
        <v>167</v>
      </c>
      <c r="C52" s="61"/>
      <c r="D52" s="34">
        <v>171.4881</v>
      </c>
      <c r="E52" s="34">
        <v>31833.1818</v>
      </c>
      <c r="F52" s="34">
        <v>4131.7115</v>
      </c>
      <c r="G52" s="34">
        <v>33875.1182</v>
      </c>
      <c r="H52" s="34">
        <v>0</v>
      </c>
      <c r="I52" s="34">
        <v>62069.5438</v>
      </c>
      <c r="J52" s="34">
        <v>84204.1576</v>
      </c>
      <c r="K52" s="34">
        <v>0</v>
      </c>
      <c r="L52" s="34">
        <v>676.478</v>
      </c>
      <c r="M52" s="34">
        <f t="shared" si="23"/>
        <v>216961.679</v>
      </c>
      <c r="N52" s="34">
        <v>0</v>
      </c>
      <c r="O52" s="34">
        <v>0</v>
      </c>
      <c r="P52" s="34">
        <v>2095.5963</v>
      </c>
      <c r="Q52" s="34">
        <v>0</v>
      </c>
      <c r="R52" s="34">
        <v>0</v>
      </c>
      <c r="S52" s="34">
        <f t="shared" si="18"/>
        <v>2095.5963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2.2635</v>
      </c>
      <c r="AC52" s="34">
        <f t="shared" si="19"/>
        <v>2.2635</v>
      </c>
      <c r="AD52" s="34">
        <v>1</v>
      </c>
      <c r="AE52" s="34">
        <v>10.8603</v>
      </c>
      <c r="AF52" s="34">
        <v>87900.0411</v>
      </c>
      <c r="AG52" s="34">
        <v>1261.787</v>
      </c>
      <c r="AH52" s="34">
        <v>869.2236</v>
      </c>
      <c r="AI52" s="34">
        <v>0</v>
      </c>
      <c r="AJ52" s="34">
        <v>0</v>
      </c>
      <c r="AK52" s="34">
        <v>0</v>
      </c>
      <c r="AL52" s="34">
        <v>129.0208</v>
      </c>
      <c r="AM52" s="34">
        <v>132.7474</v>
      </c>
      <c r="AN52" s="34">
        <f t="shared" si="20"/>
        <v>90304.6802</v>
      </c>
      <c r="AO52" s="34">
        <v>0</v>
      </c>
      <c r="AP52" s="34">
        <v>0</v>
      </c>
      <c r="AQ52" s="34">
        <v>0</v>
      </c>
      <c r="AR52" s="34">
        <v>370.9356</v>
      </c>
      <c r="AS52" s="34">
        <v>6377.8766</v>
      </c>
      <c r="AT52" s="34">
        <v>17.9975</v>
      </c>
      <c r="AU52" s="34">
        <v>30.7277</v>
      </c>
      <c r="AV52" s="34">
        <v>0</v>
      </c>
      <c r="AW52" s="34">
        <v>5.9622</v>
      </c>
      <c r="AX52" s="34">
        <v>24.716</v>
      </c>
      <c r="AY52" s="34">
        <v>3.0469</v>
      </c>
      <c r="AZ52" s="34">
        <v>0</v>
      </c>
      <c r="BA52" s="34">
        <v>0</v>
      </c>
      <c r="BB52" s="34">
        <v>550.9025</v>
      </c>
      <c r="BC52" s="34">
        <v>0</v>
      </c>
      <c r="BD52" s="34">
        <v>0</v>
      </c>
      <c r="BE52" s="34">
        <v>136.5342</v>
      </c>
      <c r="BF52" s="34">
        <v>1870.1484</v>
      </c>
      <c r="BG52" s="34">
        <v>3006.7482</v>
      </c>
      <c r="BH52" s="34">
        <f t="shared" si="21"/>
        <v>12395.595799999997</v>
      </c>
      <c r="BI52" s="34">
        <v>147.7116</v>
      </c>
      <c r="BJ52" s="34">
        <v>5317.8163</v>
      </c>
      <c r="BK52" s="34">
        <v>0</v>
      </c>
      <c r="BL52" s="34">
        <v>482.2866</v>
      </c>
      <c r="BM52" s="34">
        <v>710.1866</v>
      </c>
      <c r="BN52" s="34">
        <v>224865.4243</v>
      </c>
      <c r="BO52" s="34">
        <v>17180.2884</v>
      </c>
      <c r="BP52" s="34">
        <f t="shared" si="6"/>
        <v>248703.7138</v>
      </c>
      <c r="BQ52" s="34">
        <v>18336.3789</v>
      </c>
      <c r="BR52" s="34">
        <v>219.3363</v>
      </c>
      <c r="BS52" s="34">
        <v>82.299</v>
      </c>
      <c r="BT52" s="34">
        <v>844.8259</v>
      </c>
      <c r="BU52" s="34">
        <v>39824.8702</v>
      </c>
      <c r="BV52" s="34">
        <v>18138.771</v>
      </c>
      <c r="BW52" s="34">
        <v>0</v>
      </c>
      <c r="BX52" s="34">
        <v>0</v>
      </c>
      <c r="BY52" s="34">
        <v>3770.5171</v>
      </c>
      <c r="BZ52" s="34">
        <f t="shared" si="22"/>
        <v>81216.9984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0</v>
      </c>
      <c r="CG52" s="34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34">
        <f t="shared" si="7"/>
        <v>0</v>
      </c>
      <c r="CO52" s="34">
        <v>0</v>
      </c>
      <c r="CP52" s="34">
        <v>0</v>
      </c>
      <c r="CQ52" s="34">
        <v>694.0667</v>
      </c>
      <c r="CR52" s="34">
        <v>20368.3438</v>
      </c>
      <c r="CS52" s="34">
        <f t="shared" si="8"/>
        <v>21062.410499999998</v>
      </c>
      <c r="CT52" s="35">
        <f t="shared" si="9"/>
        <v>672742.9375</v>
      </c>
    </row>
    <row r="53" spans="1:98" ht="12" customHeight="1">
      <c r="A53" s="31"/>
      <c r="B53" s="60" t="s">
        <v>168</v>
      </c>
      <c r="C53" s="61"/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f>SUM(D53:L53)</f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f>SUM(O53:R53,N53)</f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f>SUM(T53:Y53,Z53:AB53)</f>
        <v>0</v>
      </c>
      <c r="AD53" s="34">
        <v>0</v>
      </c>
      <c r="AE53" s="34">
        <v>343.8584</v>
      </c>
      <c r="AF53" s="34">
        <v>16.2509</v>
      </c>
      <c r="AG53" s="34">
        <v>161.1768</v>
      </c>
      <c r="AH53" s="34">
        <v>364.3368</v>
      </c>
      <c r="AI53" s="34">
        <v>0</v>
      </c>
      <c r="AJ53" s="34">
        <v>0</v>
      </c>
      <c r="AK53" s="34">
        <v>0</v>
      </c>
      <c r="AL53" s="34">
        <v>423.5875</v>
      </c>
      <c r="AM53" s="34">
        <v>2145.0863</v>
      </c>
      <c r="AN53" s="34">
        <f>SUM(AK53:AM53,AD53:AJ53)</f>
        <v>3454.2967000000003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1.6797</v>
      </c>
      <c r="AX53" s="34">
        <v>0</v>
      </c>
      <c r="AY53" s="34">
        <v>0</v>
      </c>
      <c r="AZ53" s="34">
        <v>0</v>
      </c>
      <c r="BA53" s="34">
        <v>0</v>
      </c>
      <c r="BB53" s="34">
        <v>21.3446</v>
      </c>
      <c r="BC53" s="34">
        <v>0</v>
      </c>
      <c r="BD53" s="34">
        <v>0</v>
      </c>
      <c r="BE53" s="34">
        <v>1.3266</v>
      </c>
      <c r="BF53" s="34">
        <v>0</v>
      </c>
      <c r="BG53" s="34">
        <v>98.7939</v>
      </c>
      <c r="BH53" s="34">
        <f>SUM(BG53,AV53:BF53,AO53:AU53)</f>
        <v>123.14479999999999</v>
      </c>
      <c r="BI53" s="34">
        <v>0</v>
      </c>
      <c r="BJ53" s="34">
        <v>1577.559</v>
      </c>
      <c r="BK53" s="34">
        <v>0</v>
      </c>
      <c r="BL53" s="34">
        <v>0</v>
      </c>
      <c r="BM53" s="34">
        <v>0</v>
      </c>
      <c r="BN53" s="34">
        <v>89.0224</v>
      </c>
      <c r="BO53" s="34">
        <v>23.2331</v>
      </c>
      <c r="BP53" s="34">
        <f>SUM(BI53:BO53)</f>
        <v>1689.8145</v>
      </c>
      <c r="BQ53" s="34">
        <v>3941.4047</v>
      </c>
      <c r="BR53" s="34">
        <v>0</v>
      </c>
      <c r="BS53" s="34">
        <v>0</v>
      </c>
      <c r="BT53" s="34">
        <v>2949.6659</v>
      </c>
      <c r="BU53" s="34">
        <v>174.9781</v>
      </c>
      <c r="BV53" s="34">
        <v>84.76</v>
      </c>
      <c r="BW53" s="34">
        <v>0</v>
      </c>
      <c r="BX53" s="34">
        <v>0</v>
      </c>
      <c r="BY53" s="34">
        <v>239.6069</v>
      </c>
      <c r="BZ53" s="34">
        <f>SUM(BR53:BY53,BQ53)</f>
        <v>7390.4156</v>
      </c>
      <c r="CA53" s="34">
        <v>0</v>
      </c>
      <c r="CB53" s="34">
        <v>0</v>
      </c>
      <c r="CC53" s="34">
        <v>0</v>
      </c>
      <c r="CD53" s="34">
        <v>0</v>
      </c>
      <c r="CE53" s="34">
        <v>0</v>
      </c>
      <c r="CF53" s="34">
        <v>0</v>
      </c>
      <c r="CG53" s="34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  <c r="CM53" s="34">
        <v>0</v>
      </c>
      <c r="CN53" s="34">
        <f t="shared" si="7"/>
        <v>0</v>
      </c>
      <c r="CO53" s="34">
        <v>0</v>
      </c>
      <c r="CP53" s="34">
        <v>0</v>
      </c>
      <c r="CQ53" s="34">
        <v>0</v>
      </c>
      <c r="CR53" s="34">
        <v>17.3486</v>
      </c>
      <c r="CS53" s="34">
        <f t="shared" si="8"/>
        <v>17.3486</v>
      </c>
      <c r="CT53" s="35">
        <f t="shared" si="9"/>
        <v>12675.0202</v>
      </c>
    </row>
    <row r="54" spans="1:98" ht="12" customHeight="1">
      <c r="A54" s="31"/>
      <c r="B54" s="60" t="s">
        <v>169</v>
      </c>
      <c r="C54" s="61"/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f t="shared" si="23"/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f t="shared" si="18"/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f t="shared" si="19"/>
        <v>0</v>
      </c>
      <c r="AD54" s="34">
        <v>847.3134</v>
      </c>
      <c r="AE54" s="34">
        <v>0</v>
      </c>
      <c r="AF54" s="34">
        <v>397.7954</v>
      </c>
      <c r="AG54" s="34">
        <v>1439.311</v>
      </c>
      <c r="AH54" s="34">
        <v>1026.3535</v>
      </c>
      <c r="AI54" s="34">
        <v>0</v>
      </c>
      <c r="AJ54" s="34">
        <v>19.5615</v>
      </c>
      <c r="AK54" s="34">
        <v>0</v>
      </c>
      <c r="AL54" s="34">
        <v>72.1959</v>
      </c>
      <c r="AM54" s="34">
        <v>1883.7601</v>
      </c>
      <c r="AN54" s="34">
        <f t="shared" si="20"/>
        <v>5686.2908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3.0905</v>
      </c>
      <c r="AX54" s="34">
        <v>0</v>
      </c>
      <c r="AY54" s="34">
        <v>0</v>
      </c>
      <c r="AZ54" s="34">
        <v>0</v>
      </c>
      <c r="BA54" s="34">
        <v>0</v>
      </c>
      <c r="BB54" s="34">
        <v>1055.7557</v>
      </c>
      <c r="BC54" s="34">
        <v>0</v>
      </c>
      <c r="BD54" s="34">
        <v>0</v>
      </c>
      <c r="BE54" s="34">
        <v>23.3732</v>
      </c>
      <c r="BF54" s="34">
        <v>0</v>
      </c>
      <c r="BG54" s="34">
        <v>24.0932</v>
      </c>
      <c r="BH54" s="34">
        <f t="shared" si="21"/>
        <v>1106.3126</v>
      </c>
      <c r="BI54" s="34">
        <v>0</v>
      </c>
      <c r="BJ54" s="34">
        <v>366.3692</v>
      </c>
      <c r="BK54" s="34">
        <v>0</v>
      </c>
      <c r="BL54" s="34">
        <v>3631.3284</v>
      </c>
      <c r="BM54" s="34">
        <v>0</v>
      </c>
      <c r="BN54" s="34">
        <v>0</v>
      </c>
      <c r="BO54" s="34">
        <v>164.6464</v>
      </c>
      <c r="BP54" s="34">
        <f t="shared" si="6"/>
        <v>4162.344</v>
      </c>
      <c r="BQ54" s="34">
        <v>3713.0377</v>
      </c>
      <c r="BR54" s="34">
        <v>0</v>
      </c>
      <c r="BS54" s="34">
        <v>193.9215</v>
      </c>
      <c r="BT54" s="34">
        <v>624.4459</v>
      </c>
      <c r="BU54" s="34">
        <v>21.8133</v>
      </c>
      <c r="BV54" s="34">
        <v>280.4646</v>
      </c>
      <c r="BW54" s="34">
        <v>0</v>
      </c>
      <c r="BX54" s="34">
        <v>6.7576</v>
      </c>
      <c r="BY54" s="34">
        <v>8693.8736</v>
      </c>
      <c r="BZ54" s="34">
        <f t="shared" si="22"/>
        <v>13534.3142</v>
      </c>
      <c r="CA54" s="34">
        <v>0</v>
      </c>
      <c r="CB54" s="34">
        <v>0</v>
      </c>
      <c r="CC54" s="34">
        <v>0</v>
      </c>
      <c r="CD54" s="34">
        <v>0</v>
      </c>
      <c r="CE54" s="34">
        <v>0</v>
      </c>
      <c r="CF54" s="34">
        <v>1.6123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4">
        <v>0</v>
      </c>
      <c r="CN54" s="34">
        <f t="shared" si="7"/>
        <v>1.6123</v>
      </c>
      <c r="CO54" s="34">
        <v>0</v>
      </c>
      <c r="CP54" s="34">
        <v>0</v>
      </c>
      <c r="CQ54" s="34">
        <v>2.0267</v>
      </c>
      <c r="CR54" s="34">
        <v>0</v>
      </c>
      <c r="CS54" s="34">
        <f t="shared" si="8"/>
        <v>2.0267</v>
      </c>
      <c r="CT54" s="35">
        <f t="shared" si="9"/>
        <v>24492.9006</v>
      </c>
    </row>
    <row r="55" spans="1:98" ht="12" customHeight="1">
      <c r="A55" s="31"/>
      <c r="B55" s="60" t="s">
        <v>170</v>
      </c>
      <c r="C55" s="61"/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f t="shared" si="23"/>
        <v>0</v>
      </c>
      <c r="N55" s="34">
        <v>0</v>
      </c>
      <c r="O55" s="34">
        <v>3.5386</v>
      </c>
      <c r="P55" s="34">
        <v>0</v>
      </c>
      <c r="Q55" s="34">
        <v>0</v>
      </c>
      <c r="R55" s="34">
        <v>0</v>
      </c>
      <c r="S55" s="34">
        <f t="shared" si="18"/>
        <v>3.5386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f t="shared" si="19"/>
        <v>0</v>
      </c>
      <c r="AD55" s="34">
        <v>0</v>
      </c>
      <c r="AE55" s="34">
        <v>55.0278</v>
      </c>
      <c r="AF55" s="34">
        <v>29.5022</v>
      </c>
      <c r="AG55" s="34">
        <v>9.506</v>
      </c>
      <c r="AH55" s="34">
        <v>527.5203</v>
      </c>
      <c r="AI55" s="34">
        <v>72.824</v>
      </c>
      <c r="AJ55" s="34">
        <v>0</v>
      </c>
      <c r="AK55" s="34">
        <v>562.981</v>
      </c>
      <c r="AL55" s="34">
        <v>39.2628</v>
      </c>
      <c r="AM55" s="34">
        <v>14.7816</v>
      </c>
      <c r="AN55" s="34">
        <f t="shared" si="20"/>
        <v>1311.4057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67.237</v>
      </c>
      <c r="AV55" s="34">
        <v>0</v>
      </c>
      <c r="AW55" s="34">
        <v>112.5966</v>
      </c>
      <c r="AX55" s="34">
        <v>604.9533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15.3238</v>
      </c>
      <c r="BF55" s="34">
        <v>0</v>
      </c>
      <c r="BG55" s="34">
        <v>1432.222</v>
      </c>
      <c r="BH55" s="34">
        <f t="shared" si="21"/>
        <v>2232.3327000000004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40.4112</v>
      </c>
      <c r="BO55" s="34">
        <v>0</v>
      </c>
      <c r="BP55" s="34">
        <f t="shared" si="6"/>
        <v>40.4112</v>
      </c>
      <c r="BQ55" s="34">
        <v>842.268</v>
      </c>
      <c r="BR55" s="34">
        <v>0</v>
      </c>
      <c r="BS55" s="34">
        <v>0</v>
      </c>
      <c r="BT55" s="34">
        <v>24</v>
      </c>
      <c r="BU55" s="34">
        <v>0</v>
      </c>
      <c r="BV55" s="34">
        <v>0</v>
      </c>
      <c r="BW55" s="34">
        <v>677.4136</v>
      </c>
      <c r="BX55" s="34">
        <v>36.6582</v>
      </c>
      <c r="BY55" s="34">
        <v>454.4341</v>
      </c>
      <c r="BZ55" s="34">
        <f t="shared" si="22"/>
        <v>2034.7739</v>
      </c>
      <c r="CA55" s="34">
        <v>0</v>
      </c>
      <c r="CB55" s="34">
        <v>0</v>
      </c>
      <c r="CC55" s="34">
        <v>0</v>
      </c>
      <c r="CD55" s="34">
        <v>0</v>
      </c>
      <c r="CE55" s="34">
        <v>0</v>
      </c>
      <c r="CF55" s="34">
        <v>0</v>
      </c>
      <c r="CG55" s="34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f t="shared" si="7"/>
        <v>0</v>
      </c>
      <c r="CO55" s="34">
        <v>0</v>
      </c>
      <c r="CP55" s="34">
        <v>97.6099</v>
      </c>
      <c r="CQ55" s="34">
        <v>1607.8577</v>
      </c>
      <c r="CR55" s="34">
        <v>0</v>
      </c>
      <c r="CS55" s="34">
        <f t="shared" si="8"/>
        <v>1705.4676</v>
      </c>
      <c r="CT55" s="35">
        <f t="shared" si="9"/>
        <v>7327.929700000001</v>
      </c>
    </row>
    <row r="56" spans="1:98" ht="12" customHeight="1">
      <c r="A56" s="31"/>
      <c r="B56" s="60" t="s">
        <v>171</v>
      </c>
      <c r="C56" s="61"/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f t="shared" si="23"/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f t="shared" si="18"/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f t="shared" si="19"/>
        <v>0</v>
      </c>
      <c r="AD56" s="34">
        <v>0</v>
      </c>
      <c r="AE56" s="34">
        <v>9182.2947</v>
      </c>
      <c r="AF56" s="34">
        <v>855.2773</v>
      </c>
      <c r="AG56" s="34">
        <v>249.7988</v>
      </c>
      <c r="AH56" s="34">
        <v>12045.9613</v>
      </c>
      <c r="AI56" s="34">
        <v>0</v>
      </c>
      <c r="AJ56" s="34">
        <v>0</v>
      </c>
      <c r="AK56" s="34">
        <v>0</v>
      </c>
      <c r="AL56" s="34">
        <v>9151.0324</v>
      </c>
      <c r="AM56" s="34">
        <v>4016.7396</v>
      </c>
      <c r="AN56" s="34">
        <f t="shared" si="20"/>
        <v>35501.104100000004</v>
      </c>
      <c r="AO56" s="34">
        <v>0</v>
      </c>
      <c r="AP56" s="34">
        <v>0</v>
      </c>
      <c r="AQ56" s="34">
        <v>4240.8619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6.0938</v>
      </c>
      <c r="AX56" s="34">
        <v>0</v>
      </c>
      <c r="AY56" s="34">
        <v>0</v>
      </c>
      <c r="AZ56" s="34">
        <v>0</v>
      </c>
      <c r="BA56" s="34">
        <v>0</v>
      </c>
      <c r="BB56" s="34">
        <v>185.2878</v>
      </c>
      <c r="BC56" s="34">
        <v>0</v>
      </c>
      <c r="BD56" s="34">
        <v>0</v>
      </c>
      <c r="BE56" s="34">
        <v>19.2487</v>
      </c>
      <c r="BF56" s="34">
        <v>1.9041</v>
      </c>
      <c r="BG56" s="34">
        <v>64.0757</v>
      </c>
      <c r="BH56" s="34">
        <f t="shared" si="21"/>
        <v>4517.472</v>
      </c>
      <c r="BI56" s="34">
        <v>0</v>
      </c>
      <c r="BJ56" s="34">
        <v>3130.9763</v>
      </c>
      <c r="BK56" s="34">
        <v>0</v>
      </c>
      <c r="BL56" s="34">
        <v>0</v>
      </c>
      <c r="BM56" s="34">
        <v>0</v>
      </c>
      <c r="BN56" s="34">
        <v>91.7141</v>
      </c>
      <c r="BO56" s="34">
        <v>13.2846</v>
      </c>
      <c r="BP56" s="34">
        <f t="shared" si="6"/>
        <v>3235.975</v>
      </c>
      <c r="BQ56" s="34">
        <v>24848.9801</v>
      </c>
      <c r="BR56" s="34">
        <v>0</v>
      </c>
      <c r="BS56" s="34">
        <v>147.6058</v>
      </c>
      <c r="BT56" s="34">
        <v>2064.2218</v>
      </c>
      <c r="BU56" s="34">
        <v>525.7817</v>
      </c>
      <c r="BV56" s="34">
        <v>0</v>
      </c>
      <c r="BW56" s="34">
        <v>0</v>
      </c>
      <c r="BX56" s="34">
        <v>59.0831</v>
      </c>
      <c r="BY56" s="34">
        <v>2487.8974</v>
      </c>
      <c r="BZ56" s="34">
        <f t="shared" si="22"/>
        <v>30133.569900000002</v>
      </c>
      <c r="CA56" s="34">
        <v>0</v>
      </c>
      <c r="CB56" s="34">
        <v>0</v>
      </c>
      <c r="CC56" s="34">
        <v>0</v>
      </c>
      <c r="CD56" s="34">
        <v>0</v>
      </c>
      <c r="CE56" s="34">
        <v>0</v>
      </c>
      <c r="CF56" s="34">
        <v>0</v>
      </c>
      <c r="CG56" s="34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34">
        <f t="shared" si="7"/>
        <v>0</v>
      </c>
      <c r="CO56" s="34">
        <v>0</v>
      </c>
      <c r="CP56" s="34">
        <v>0</v>
      </c>
      <c r="CQ56" s="34">
        <v>135.8612</v>
      </c>
      <c r="CR56" s="34">
        <v>34.8328</v>
      </c>
      <c r="CS56" s="34">
        <f t="shared" si="8"/>
        <v>170.694</v>
      </c>
      <c r="CT56" s="35">
        <f t="shared" si="9"/>
        <v>73558.815</v>
      </c>
    </row>
    <row r="57" spans="1:98" ht="12" customHeight="1">
      <c r="A57" s="31"/>
      <c r="B57" s="60" t="s">
        <v>172</v>
      </c>
      <c r="C57" s="61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49.1272</v>
      </c>
      <c r="M57" s="34">
        <f t="shared" si="23"/>
        <v>49.1272</v>
      </c>
      <c r="N57" s="34">
        <v>0</v>
      </c>
      <c r="O57" s="34">
        <v>3.5386</v>
      </c>
      <c r="P57" s="34">
        <v>0</v>
      </c>
      <c r="Q57" s="34">
        <v>0</v>
      </c>
      <c r="R57" s="34">
        <v>0</v>
      </c>
      <c r="S57" s="34">
        <f t="shared" si="18"/>
        <v>3.5386</v>
      </c>
      <c r="T57" s="34">
        <v>36.6574</v>
      </c>
      <c r="U57" s="34">
        <v>0</v>
      </c>
      <c r="V57" s="34">
        <v>0</v>
      </c>
      <c r="W57" s="34">
        <v>0</v>
      </c>
      <c r="X57" s="34">
        <v>19.84</v>
      </c>
      <c r="Y57" s="34">
        <v>85.3947</v>
      </c>
      <c r="Z57" s="34">
        <v>0</v>
      </c>
      <c r="AA57" s="34">
        <v>0</v>
      </c>
      <c r="AB57" s="34">
        <v>0</v>
      </c>
      <c r="AC57" s="34">
        <f t="shared" si="19"/>
        <v>141.8921</v>
      </c>
      <c r="AD57" s="34">
        <v>5920.3897</v>
      </c>
      <c r="AE57" s="34">
        <v>41072.6443</v>
      </c>
      <c r="AF57" s="34">
        <v>6106.4581</v>
      </c>
      <c r="AG57" s="34">
        <v>8129.9768</v>
      </c>
      <c r="AH57" s="34">
        <v>20185.8089</v>
      </c>
      <c r="AI57" s="34">
        <v>0</v>
      </c>
      <c r="AJ57" s="34">
        <v>0</v>
      </c>
      <c r="AK57" s="34">
        <v>90.0239</v>
      </c>
      <c r="AL57" s="34">
        <v>4667.0972</v>
      </c>
      <c r="AM57" s="34">
        <v>1023.463</v>
      </c>
      <c r="AN57" s="34">
        <f t="shared" si="20"/>
        <v>87195.8619</v>
      </c>
      <c r="AO57" s="34">
        <v>310.1233</v>
      </c>
      <c r="AP57" s="34">
        <v>0</v>
      </c>
      <c r="AQ57" s="34">
        <v>2862.7747</v>
      </c>
      <c r="AR57" s="34">
        <v>2214.7035</v>
      </c>
      <c r="AS57" s="34">
        <v>124.7438</v>
      </c>
      <c r="AT57" s="34">
        <v>92.6503</v>
      </c>
      <c r="AU57" s="34">
        <v>328.1405</v>
      </c>
      <c r="AV57" s="34">
        <v>0</v>
      </c>
      <c r="AW57" s="34">
        <v>140.992</v>
      </c>
      <c r="AX57" s="34">
        <v>2279.0066</v>
      </c>
      <c r="AY57" s="34">
        <v>74.0891</v>
      </c>
      <c r="AZ57" s="34">
        <v>0</v>
      </c>
      <c r="BA57" s="34">
        <v>0</v>
      </c>
      <c r="BB57" s="34">
        <v>3509.082</v>
      </c>
      <c r="BC57" s="34">
        <v>0</v>
      </c>
      <c r="BD57" s="34">
        <v>8.617</v>
      </c>
      <c r="BE57" s="34">
        <v>1202.4394</v>
      </c>
      <c r="BF57" s="34">
        <v>1</v>
      </c>
      <c r="BG57" s="34">
        <v>891.2712</v>
      </c>
      <c r="BH57" s="34">
        <f t="shared" si="21"/>
        <v>14039.633399999999</v>
      </c>
      <c r="BI57" s="34">
        <v>0</v>
      </c>
      <c r="BJ57" s="34">
        <v>88.3289</v>
      </c>
      <c r="BK57" s="34">
        <v>0</v>
      </c>
      <c r="BL57" s="34">
        <v>0</v>
      </c>
      <c r="BM57" s="34">
        <v>0</v>
      </c>
      <c r="BN57" s="34">
        <v>11.5861</v>
      </c>
      <c r="BO57" s="34">
        <v>0</v>
      </c>
      <c r="BP57" s="34">
        <f t="shared" si="6"/>
        <v>99.915</v>
      </c>
      <c r="BQ57" s="34">
        <v>3257.6938</v>
      </c>
      <c r="BR57" s="34">
        <v>0</v>
      </c>
      <c r="BS57" s="34">
        <v>1550.417</v>
      </c>
      <c r="BT57" s="34">
        <v>1678.3121</v>
      </c>
      <c r="BU57" s="34">
        <v>41.8986</v>
      </c>
      <c r="BV57" s="34">
        <v>1445.154</v>
      </c>
      <c r="BW57" s="34">
        <v>0</v>
      </c>
      <c r="BX57" s="34">
        <v>19.8594</v>
      </c>
      <c r="BY57" s="34">
        <v>1891.3449</v>
      </c>
      <c r="BZ57" s="34">
        <f t="shared" si="22"/>
        <v>9884.6798</v>
      </c>
      <c r="CA57" s="34">
        <v>0</v>
      </c>
      <c r="CB57" s="34">
        <v>0</v>
      </c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f t="shared" si="7"/>
        <v>0</v>
      </c>
      <c r="CO57" s="34">
        <v>0</v>
      </c>
      <c r="CP57" s="34">
        <v>48.9732</v>
      </c>
      <c r="CQ57" s="34">
        <v>5.4708</v>
      </c>
      <c r="CR57" s="34">
        <v>42228.5267</v>
      </c>
      <c r="CS57" s="34">
        <f t="shared" si="8"/>
        <v>42282.970700000005</v>
      </c>
      <c r="CT57" s="35">
        <f t="shared" si="9"/>
        <v>153697.6187</v>
      </c>
    </row>
    <row r="58" spans="1:98" ht="12" customHeight="1">
      <c r="A58" s="31"/>
      <c r="B58" s="60" t="s">
        <v>173</v>
      </c>
      <c r="C58" s="61"/>
      <c r="D58" s="34">
        <v>87.6287</v>
      </c>
      <c r="E58" s="34">
        <v>3239.4702</v>
      </c>
      <c r="F58" s="34">
        <v>39.1517</v>
      </c>
      <c r="G58" s="34">
        <v>1262.0195</v>
      </c>
      <c r="H58" s="34">
        <v>0</v>
      </c>
      <c r="I58" s="34">
        <v>22449.8852</v>
      </c>
      <c r="J58" s="34">
        <v>3519.7053</v>
      </c>
      <c r="K58" s="34">
        <v>0</v>
      </c>
      <c r="L58" s="34">
        <v>362.5332</v>
      </c>
      <c r="M58" s="34">
        <f t="shared" si="23"/>
        <v>30960.393800000005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f t="shared" si="18"/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f t="shared" si="19"/>
        <v>0</v>
      </c>
      <c r="AD58" s="34">
        <v>0</v>
      </c>
      <c r="AE58" s="34">
        <v>258.776</v>
      </c>
      <c r="AF58" s="34">
        <v>141.806</v>
      </c>
      <c r="AG58" s="34">
        <v>494.9223</v>
      </c>
      <c r="AH58" s="34">
        <v>2002.3677</v>
      </c>
      <c r="AI58" s="34">
        <v>3.3157</v>
      </c>
      <c r="AJ58" s="34">
        <v>0</v>
      </c>
      <c r="AK58" s="34">
        <v>748.461</v>
      </c>
      <c r="AL58" s="34">
        <v>55356.926</v>
      </c>
      <c r="AM58" s="34">
        <v>3961.6884</v>
      </c>
      <c r="AN58" s="34">
        <f t="shared" si="20"/>
        <v>62968.2631</v>
      </c>
      <c r="AO58" s="34">
        <v>0</v>
      </c>
      <c r="AP58" s="34">
        <v>0</v>
      </c>
      <c r="AQ58" s="34">
        <v>0</v>
      </c>
      <c r="AR58" s="34">
        <v>10577.2925</v>
      </c>
      <c r="AS58" s="34">
        <v>0</v>
      </c>
      <c r="AT58" s="34">
        <v>19.012</v>
      </c>
      <c r="AU58" s="34">
        <v>32.191</v>
      </c>
      <c r="AV58" s="34">
        <v>0</v>
      </c>
      <c r="AW58" s="34">
        <v>6.3794</v>
      </c>
      <c r="AX58" s="34">
        <v>39.512</v>
      </c>
      <c r="AY58" s="34">
        <v>0</v>
      </c>
      <c r="AZ58" s="34">
        <v>0</v>
      </c>
      <c r="BA58" s="34">
        <v>0</v>
      </c>
      <c r="BB58" s="34">
        <v>29472.7242</v>
      </c>
      <c r="BC58" s="34">
        <v>0</v>
      </c>
      <c r="BD58" s="34">
        <v>0</v>
      </c>
      <c r="BE58" s="34">
        <v>742.0628</v>
      </c>
      <c r="BF58" s="34">
        <v>112.6261</v>
      </c>
      <c r="BG58" s="34">
        <v>80875.8437</v>
      </c>
      <c r="BH58" s="34">
        <f t="shared" si="21"/>
        <v>121877.6437</v>
      </c>
      <c r="BI58" s="34">
        <v>0</v>
      </c>
      <c r="BJ58" s="34">
        <v>1634.9847</v>
      </c>
      <c r="BK58" s="34">
        <v>0</v>
      </c>
      <c r="BL58" s="34">
        <v>9511.1877</v>
      </c>
      <c r="BM58" s="34">
        <v>49.311</v>
      </c>
      <c r="BN58" s="34">
        <v>10705.563</v>
      </c>
      <c r="BO58" s="34">
        <v>507.6165</v>
      </c>
      <c r="BP58" s="34">
        <f t="shared" si="6"/>
        <v>22408.6629</v>
      </c>
      <c r="BQ58" s="34">
        <v>9056.3446</v>
      </c>
      <c r="BR58" s="34">
        <v>0</v>
      </c>
      <c r="BS58" s="34">
        <v>3056.6344</v>
      </c>
      <c r="BT58" s="34">
        <v>7698.2348</v>
      </c>
      <c r="BU58" s="34">
        <v>3653.3513</v>
      </c>
      <c r="BV58" s="34">
        <v>3556.3208</v>
      </c>
      <c r="BW58" s="34">
        <v>0</v>
      </c>
      <c r="BX58" s="34">
        <v>1859.0244</v>
      </c>
      <c r="BY58" s="34">
        <v>117889.5152</v>
      </c>
      <c r="BZ58" s="34">
        <f t="shared" si="22"/>
        <v>146769.4255</v>
      </c>
      <c r="CA58" s="34">
        <v>0</v>
      </c>
      <c r="CB58" s="34">
        <v>0</v>
      </c>
      <c r="CC58" s="34">
        <v>0</v>
      </c>
      <c r="CD58" s="34">
        <v>0</v>
      </c>
      <c r="CE58" s="34">
        <v>0</v>
      </c>
      <c r="CF58" s="34">
        <v>0</v>
      </c>
      <c r="CG58" s="34">
        <v>0</v>
      </c>
      <c r="CH58" s="34">
        <v>0</v>
      </c>
      <c r="CI58" s="34">
        <v>0</v>
      </c>
      <c r="CJ58" s="34">
        <v>0</v>
      </c>
      <c r="CK58" s="34">
        <v>0</v>
      </c>
      <c r="CL58" s="34">
        <v>0</v>
      </c>
      <c r="CM58" s="34">
        <v>0</v>
      </c>
      <c r="CN58" s="34">
        <f t="shared" si="7"/>
        <v>0</v>
      </c>
      <c r="CO58" s="34">
        <v>38.6284</v>
      </c>
      <c r="CP58" s="34">
        <v>288.8004</v>
      </c>
      <c r="CQ58" s="34">
        <v>94.4505</v>
      </c>
      <c r="CR58" s="34">
        <v>428.8057</v>
      </c>
      <c r="CS58" s="34">
        <f t="shared" si="8"/>
        <v>850.6850000000001</v>
      </c>
      <c r="CT58" s="35">
        <f t="shared" si="9"/>
        <v>385835.074</v>
      </c>
    </row>
    <row r="59" spans="1:98" ht="12" customHeight="1">
      <c r="A59" s="31"/>
      <c r="B59" s="60" t="s">
        <v>174</v>
      </c>
      <c r="C59" s="61"/>
      <c r="D59" s="34">
        <v>0</v>
      </c>
      <c r="E59" s="34">
        <v>6663.0489</v>
      </c>
      <c r="F59" s="34">
        <v>125.7445</v>
      </c>
      <c r="G59" s="34">
        <v>751.9729</v>
      </c>
      <c r="H59" s="34">
        <v>0</v>
      </c>
      <c r="I59" s="34">
        <v>46781.1476</v>
      </c>
      <c r="J59" s="34">
        <v>363.5122</v>
      </c>
      <c r="K59" s="34">
        <v>0</v>
      </c>
      <c r="L59" s="34">
        <v>10.7785</v>
      </c>
      <c r="M59" s="34">
        <f>SUM(D59:L59)</f>
        <v>54696.2046</v>
      </c>
      <c r="N59" s="34">
        <v>0</v>
      </c>
      <c r="O59" s="34">
        <v>12.2027</v>
      </c>
      <c r="P59" s="34">
        <v>0</v>
      </c>
      <c r="Q59" s="34">
        <v>0</v>
      </c>
      <c r="R59" s="34">
        <v>0</v>
      </c>
      <c r="S59" s="34">
        <f>SUM(O59:R59,N59)</f>
        <v>12.2027</v>
      </c>
      <c r="T59" s="34">
        <v>0</v>
      </c>
      <c r="U59" s="34">
        <v>0</v>
      </c>
      <c r="V59" s="34">
        <v>0</v>
      </c>
      <c r="W59" s="34">
        <v>14.4724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f>SUM(T59:Y59,Z59:AB59)</f>
        <v>14.4724</v>
      </c>
      <c r="AD59" s="34">
        <v>6.133</v>
      </c>
      <c r="AE59" s="34">
        <v>32.2479</v>
      </c>
      <c r="AF59" s="34">
        <v>1132.4756</v>
      </c>
      <c r="AG59" s="34">
        <v>432.7429</v>
      </c>
      <c r="AH59" s="34">
        <v>1904.9239</v>
      </c>
      <c r="AI59" s="34">
        <v>0</v>
      </c>
      <c r="AJ59" s="34">
        <v>0</v>
      </c>
      <c r="AK59" s="34">
        <v>0</v>
      </c>
      <c r="AL59" s="34">
        <v>2015.1861</v>
      </c>
      <c r="AM59" s="34">
        <v>635.0771</v>
      </c>
      <c r="AN59" s="34">
        <f>SUM(AK59:AM59,AD59:AJ59)</f>
        <v>6158.786499999999</v>
      </c>
      <c r="AO59" s="34">
        <v>0</v>
      </c>
      <c r="AP59" s="34">
        <v>0</v>
      </c>
      <c r="AQ59" s="34">
        <v>0</v>
      </c>
      <c r="AR59" s="34">
        <v>638.4685</v>
      </c>
      <c r="AS59" s="34">
        <v>25.67</v>
      </c>
      <c r="AT59" s="34">
        <v>10.5272</v>
      </c>
      <c r="AU59" s="34">
        <v>1.6028</v>
      </c>
      <c r="AV59" s="34">
        <v>6.534</v>
      </c>
      <c r="AW59" s="34">
        <v>4.7985</v>
      </c>
      <c r="AX59" s="34">
        <v>6.8172</v>
      </c>
      <c r="AY59" s="34">
        <v>3.2385</v>
      </c>
      <c r="AZ59" s="34">
        <v>0</v>
      </c>
      <c r="BA59" s="34">
        <v>0</v>
      </c>
      <c r="BB59" s="34">
        <v>806.6524</v>
      </c>
      <c r="BC59" s="34">
        <v>0</v>
      </c>
      <c r="BD59" s="34">
        <v>9.7443</v>
      </c>
      <c r="BE59" s="34">
        <v>849.3185</v>
      </c>
      <c r="BF59" s="34">
        <v>105.9015</v>
      </c>
      <c r="BG59" s="34">
        <v>4273.6832</v>
      </c>
      <c r="BH59" s="34">
        <f>SUM(BG59,AV59:BF59,AO59:AU59)</f>
        <v>6742.956600000001</v>
      </c>
      <c r="BI59" s="34">
        <v>0</v>
      </c>
      <c r="BJ59" s="34">
        <v>2076.4487</v>
      </c>
      <c r="BK59" s="34">
        <v>124.217</v>
      </c>
      <c r="BL59" s="34">
        <v>0</v>
      </c>
      <c r="BM59" s="34">
        <v>53.809</v>
      </c>
      <c r="BN59" s="34">
        <v>27166.4106</v>
      </c>
      <c r="BO59" s="34">
        <v>1493.4829</v>
      </c>
      <c r="BP59" s="34">
        <f>SUM(BI59:BO59)</f>
        <v>30914.368199999997</v>
      </c>
      <c r="BQ59" s="34">
        <v>24736.7939</v>
      </c>
      <c r="BR59" s="34">
        <v>0</v>
      </c>
      <c r="BS59" s="34">
        <v>7122.9407</v>
      </c>
      <c r="BT59" s="34">
        <v>16805.2933</v>
      </c>
      <c r="BU59" s="34">
        <v>1341.7376</v>
      </c>
      <c r="BV59" s="34">
        <v>1636.4777</v>
      </c>
      <c r="BW59" s="34">
        <v>112.6381</v>
      </c>
      <c r="BX59" s="34">
        <v>14.7321</v>
      </c>
      <c r="BY59" s="34">
        <v>738.2968</v>
      </c>
      <c r="BZ59" s="34">
        <f>SUM(BR59:BY59,BQ59)</f>
        <v>52508.9102</v>
      </c>
      <c r="CA59" s="34">
        <v>0</v>
      </c>
      <c r="CB59" s="34">
        <v>0</v>
      </c>
      <c r="CC59" s="34">
        <v>0</v>
      </c>
      <c r="CD59" s="34">
        <v>0</v>
      </c>
      <c r="CE59" s="34">
        <v>0</v>
      </c>
      <c r="CF59" s="34">
        <v>0</v>
      </c>
      <c r="CG59" s="34">
        <v>0</v>
      </c>
      <c r="CH59" s="34">
        <v>0</v>
      </c>
      <c r="CI59" s="34">
        <v>0</v>
      </c>
      <c r="CJ59" s="34">
        <v>0</v>
      </c>
      <c r="CK59" s="34">
        <v>0</v>
      </c>
      <c r="CL59" s="34">
        <v>0</v>
      </c>
      <c r="CM59" s="34">
        <v>0</v>
      </c>
      <c r="CN59" s="34">
        <f aca="true" t="shared" si="38" ref="CN59:CN66">SUM(CA59:CM59)</f>
        <v>0</v>
      </c>
      <c r="CO59" s="34">
        <v>4.6313</v>
      </c>
      <c r="CP59" s="34">
        <v>0</v>
      </c>
      <c r="CQ59" s="34">
        <v>87.8343</v>
      </c>
      <c r="CR59" s="34">
        <v>73.0059</v>
      </c>
      <c r="CS59" s="34">
        <f aca="true" t="shared" si="39" ref="CS59:CS66">SUM(CO59:CR59)</f>
        <v>165.4715</v>
      </c>
      <c r="CT59" s="35">
        <f aca="true" t="shared" si="40" ref="CT59:CT66">SUM(CS59,CN59,BZ59,BP59,BH59,AN59,AC59,S59,M59)</f>
        <v>151213.3727</v>
      </c>
    </row>
    <row r="60" spans="1:98" ht="12" customHeight="1">
      <c r="A60" s="31"/>
      <c r="B60" s="60" t="s">
        <v>175</v>
      </c>
      <c r="C60" s="61"/>
      <c r="D60" s="34">
        <v>0</v>
      </c>
      <c r="E60" s="34">
        <v>0</v>
      </c>
      <c r="F60" s="34">
        <v>0</v>
      </c>
      <c r="G60" s="34">
        <v>2.4875</v>
      </c>
      <c r="H60" s="34">
        <v>0</v>
      </c>
      <c r="I60" s="34">
        <v>1369.8166</v>
      </c>
      <c r="J60" s="34">
        <v>37.2152</v>
      </c>
      <c r="K60" s="34">
        <v>0</v>
      </c>
      <c r="L60" s="34">
        <v>2651.2555</v>
      </c>
      <c r="M60" s="34">
        <f t="shared" si="23"/>
        <v>4060.7748</v>
      </c>
      <c r="N60" s="34">
        <v>0</v>
      </c>
      <c r="O60" s="34">
        <v>0</v>
      </c>
      <c r="P60" s="34">
        <v>0</v>
      </c>
      <c r="Q60" s="34">
        <v>0</v>
      </c>
      <c r="R60" s="34">
        <v>445.9868</v>
      </c>
      <c r="S60" s="34">
        <f t="shared" si="18"/>
        <v>445.9868</v>
      </c>
      <c r="T60" s="34">
        <v>0</v>
      </c>
      <c r="U60" s="34">
        <v>0</v>
      </c>
      <c r="V60" s="34">
        <v>0</v>
      </c>
      <c r="W60" s="34">
        <v>294.0959</v>
      </c>
      <c r="X60" s="34">
        <v>0</v>
      </c>
      <c r="Y60" s="34">
        <v>0</v>
      </c>
      <c r="Z60" s="34">
        <v>0</v>
      </c>
      <c r="AA60" s="34">
        <v>0</v>
      </c>
      <c r="AB60" s="34">
        <v>1572.4684</v>
      </c>
      <c r="AC60" s="34">
        <f t="shared" si="19"/>
        <v>1866.5643</v>
      </c>
      <c r="AD60" s="34">
        <v>0</v>
      </c>
      <c r="AE60" s="34">
        <v>29.469</v>
      </c>
      <c r="AF60" s="34">
        <v>1119.2901</v>
      </c>
      <c r="AG60" s="34">
        <v>1600.1391</v>
      </c>
      <c r="AH60" s="34">
        <v>1775.6156</v>
      </c>
      <c r="AI60" s="34">
        <v>0</v>
      </c>
      <c r="AJ60" s="34">
        <v>2116.4619</v>
      </c>
      <c r="AK60" s="34">
        <v>15.1778</v>
      </c>
      <c r="AL60" s="34">
        <v>8804.0684</v>
      </c>
      <c r="AM60" s="34">
        <v>881.4313</v>
      </c>
      <c r="AN60" s="34">
        <f t="shared" si="20"/>
        <v>16341.653199999999</v>
      </c>
      <c r="AO60" s="34">
        <v>0</v>
      </c>
      <c r="AP60" s="34">
        <v>0</v>
      </c>
      <c r="AQ60" s="34">
        <v>0</v>
      </c>
      <c r="AR60" s="34">
        <v>766.1041</v>
      </c>
      <c r="AS60" s="34">
        <v>343.7463</v>
      </c>
      <c r="AT60" s="34">
        <v>93.1245</v>
      </c>
      <c r="AU60" s="34">
        <v>1.6028</v>
      </c>
      <c r="AV60" s="34">
        <v>2.3914</v>
      </c>
      <c r="AW60" s="34">
        <v>343.7463</v>
      </c>
      <c r="AX60" s="34">
        <v>0</v>
      </c>
      <c r="AY60" s="34">
        <v>169.9599</v>
      </c>
      <c r="AZ60" s="34">
        <v>0</v>
      </c>
      <c r="BA60" s="34">
        <v>0</v>
      </c>
      <c r="BB60" s="34">
        <v>20463.8652</v>
      </c>
      <c r="BC60" s="34">
        <v>4.1659</v>
      </c>
      <c r="BD60" s="34">
        <v>0</v>
      </c>
      <c r="BE60" s="34">
        <v>1146.4302</v>
      </c>
      <c r="BF60" s="34">
        <v>0</v>
      </c>
      <c r="BG60" s="34">
        <v>2489.7242</v>
      </c>
      <c r="BH60" s="34">
        <f t="shared" si="21"/>
        <v>25824.8608</v>
      </c>
      <c r="BI60" s="34">
        <v>0</v>
      </c>
      <c r="BJ60" s="34">
        <v>186.6561</v>
      </c>
      <c r="BK60" s="34">
        <v>20.1479</v>
      </c>
      <c r="BL60" s="34">
        <v>0</v>
      </c>
      <c r="BM60" s="34">
        <v>0</v>
      </c>
      <c r="BN60" s="34">
        <v>156.7053</v>
      </c>
      <c r="BO60" s="34">
        <v>0</v>
      </c>
      <c r="BP60" s="34">
        <f t="shared" si="6"/>
        <v>363.5093</v>
      </c>
      <c r="BQ60" s="34">
        <v>3194.9298</v>
      </c>
      <c r="BR60" s="34">
        <v>0</v>
      </c>
      <c r="BS60" s="34">
        <v>3.9123</v>
      </c>
      <c r="BT60" s="34">
        <v>1140.0646</v>
      </c>
      <c r="BU60" s="34">
        <v>123.9409</v>
      </c>
      <c r="BV60" s="34">
        <v>1.556</v>
      </c>
      <c r="BW60" s="34">
        <v>0</v>
      </c>
      <c r="BX60" s="34">
        <v>2.6844</v>
      </c>
      <c r="BY60" s="34">
        <v>2441.612</v>
      </c>
      <c r="BZ60" s="34">
        <f t="shared" si="22"/>
        <v>6908.7</v>
      </c>
      <c r="CA60" s="34">
        <v>0</v>
      </c>
      <c r="CB60" s="34">
        <v>0</v>
      </c>
      <c r="CC60" s="34">
        <v>0</v>
      </c>
      <c r="CD60" s="34">
        <v>0</v>
      </c>
      <c r="CE60" s="34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34">
        <v>12.526</v>
      </c>
      <c r="CN60" s="34">
        <f t="shared" si="38"/>
        <v>12.526</v>
      </c>
      <c r="CO60" s="34">
        <v>558.1249</v>
      </c>
      <c r="CP60" s="34">
        <v>41.2572</v>
      </c>
      <c r="CQ60" s="34">
        <v>127.4248</v>
      </c>
      <c r="CR60" s="34">
        <v>136.2757</v>
      </c>
      <c r="CS60" s="34">
        <f t="shared" si="39"/>
        <v>863.0826000000001</v>
      </c>
      <c r="CT60" s="35">
        <f t="shared" si="40"/>
        <v>56687.65779999999</v>
      </c>
    </row>
    <row r="61" spans="1:98" ht="12" customHeight="1">
      <c r="A61" s="31"/>
      <c r="B61" s="60" t="s">
        <v>176</v>
      </c>
      <c r="C61" s="61"/>
      <c r="D61" s="34">
        <v>33.2332</v>
      </c>
      <c r="E61" s="34">
        <v>44.927</v>
      </c>
      <c r="F61" s="34">
        <v>30.9464</v>
      </c>
      <c r="G61" s="34">
        <v>94.493</v>
      </c>
      <c r="H61" s="34">
        <v>0</v>
      </c>
      <c r="I61" s="34">
        <v>623.8639</v>
      </c>
      <c r="J61" s="34">
        <v>5087.9326</v>
      </c>
      <c r="K61" s="34">
        <v>0</v>
      </c>
      <c r="L61" s="34">
        <v>1762.6545</v>
      </c>
      <c r="M61" s="34">
        <f t="shared" si="23"/>
        <v>7678.0506000000005</v>
      </c>
      <c r="N61" s="34">
        <v>902.1204</v>
      </c>
      <c r="O61" s="34">
        <v>15.4314</v>
      </c>
      <c r="P61" s="34">
        <v>31.6416</v>
      </c>
      <c r="Q61" s="34">
        <v>0</v>
      </c>
      <c r="R61" s="34">
        <v>1006.8836</v>
      </c>
      <c r="S61" s="34">
        <f t="shared" si="18"/>
        <v>1956.077</v>
      </c>
      <c r="T61" s="34">
        <v>0</v>
      </c>
      <c r="U61" s="34">
        <v>0</v>
      </c>
      <c r="V61" s="34">
        <v>0</v>
      </c>
      <c r="W61" s="34">
        <v>0</v>
      </c>
      <c r="X61" s="34">
        <v>15.34</v>
      </c>
      <c r="Y61" s="34">
        <v>0</v>
      </c>
      <c r="Z61" s="34">
        <v>0</v>
      </c>
      <c r="AA61" s="34">
        <v>0</v>
      </c>
      <c r="AB61" s="34">
        <v>14.4911</v>
      </c>
      <c r="AC61" s="34">
        <f t="shared" si="19"/>
        <v>29.8311</v>
      </c>
      <c r="AD61" s="34">
        <v>132.0122</v>
      </c>
      <c r="AE61" s="34">
        <v>148.0899</v>
      </c>
      <c r="AF61" s="34">
        <v>517.3508</v>
      </c>
      <c r="AG61" s="34">
        <v>4222.3597</v>
      </c>
      <c r="AH61" s="34">
        <v>378.0439</v>
      </c>
      <c r="AI61" s="34">
        <v>0</v>
      </c>
      <c r="AJ61" s="34">
        <v>335.4627</v>
      </c>
      <c r="AK61" s="34">
        <v>0</v>
      </c>
      <c r="AL61" s="34">
        <v>35.188</v>
      </c>
      <c r="AM61" s="34">
        <v>1248.0858</v>
      </c>
      <c r="AN61" s="34">
        <f t="shared" si="20"/>
        <v>7016.593</v>
      </c>
      <c r="AO61" s="34">
        <v>0</v>
      </c>
      <c r="AP61" s="34">
        <v>0</v>
      </c>
      <c r="AQ61" s="34">
        <v>0</v>
      </c>
      <c r="AR61" s="34">
        <v>38.2215</v>
      </c>
      <c r="AS61" s="34">
        <v>0</v>
      </c>
      <c r="AT61" s="34">
        <v>835.1473</v>
      </c>
      <c r="AU61" s="34">
        <v>6.8026</v>
      </c>
      <c r="AV61" s="34">
        <v>3.1398</v>
      </c>
      <c r="AW61" s="34">
        <v>55.3496</v>
      </c>
      <c r="AX61" s="34">
        <v>6.179</v>
      </c>
      <c r="AY61" s="34">
        <v>28.9132</v>
      </c>
      <c r="AZ61" s="34">
        <v>1</v>
      </c>
      <c r="BA61" s="34">
        <v>0</v>
      </c>
      <c r="BB61" s="34">
        <v>174.2353</v>
      </c>
      <c r="BC61" s="34">
        <v>5763.9561</v>
      </c>
      <c r="BD61" s="34">
        <v>144.8497</v>
      </c>
      <c r="BE61" s="34">
        <v>2077.9057</v>
      </c>
      <c r="BF61" s="34">
        <v>29.0155</v>
      </c>
      <c r="BG61" s="34">
        <v>5704.9145</v>
      </c>
      <c r="BH61" s="34">
        <f t="shared" si="21"/>
        <v>14869.6298</v>
      </c>
      <c r="BI61" s="34">
        <v>0</v>
      </c>
      <c r="BJ61" s="34">
        <v>503.8532</v>
      </c>
      <c r="BK61" s="34">
        <v>115.819</v>
      </c>
      <c r="BL61" s="34">
        <v>31.5</v>
      </c>
      <c r="BM61" s="34">
        <v>0</v>
      </c>
      <c r="BN61" s="34">
        <v>6968.6403</v>
      </c>
      <c r="BO61" s="34">
        <v>258.3422</v>
      </c>
      <c r="BP61" s="34">
        <f t="shared" si="6"/>
        <v>7878.1547</v>
      </c>
      <c r="BQ61" s="34">
        <v>3245.2578</v>
      </c>
      <c r="BR61" s="34">
        <v>0</v>
      </c>
      <c r="BS61" s="34">
        <v>136.0062</v>
      </c>
      <c r="BT61" s="34">
        <v>570.3994</v>
      </c>
      <c r="BU61" s="34">
        <v>344.2425</v>
      </c>
      <c r="BV61" s="34">
        <v>220.602</v>
      </c>
      <c r="BW61" s="34">
        <v>679.0477</v>
      </c>
      <c r="BX61" s="34">
        <v>102.0926</v>
      </c>
      <c r="BY61" s="34">
        <v>6032.3538</v>
      </c>
      <c r="BZ61" s="34">
        <f t="shared" si="22"/>
        <v>11330.002</v>
      </c>
      <c r="CA61" s="34">
        <v>0</v>
      </c>
      <c r="CB61" s="34">
        <v>0</v>
      </c>
      <c r="CC61" s="34">
        <v>0</v>
      </c>
      <c r="CD61" s="34">
        <v>0</v>
      </c>
      <c r="CE61" s="34">
        <v>0</v>
      </c>
      <c r="CF61" s="34">
        <v>0</v>
      </c>
      <c r="CG61" s="34">
        <v>0</v>
      </c>
      <c r="CH61" s="34">
        <v>0</v>
      </c>
      <c r="CI61" s="34">
        <v>0</v>
      </c>
      <c r="CJ61" s="34">
        <v>0</v>
      </c>
      <c r="CK61" s="34">
        <v>1</v>
      </c>
      <c r="CL61" s="34">
        <v>0</v>
      </c>
      <c r="CM61" s="34">
        <v>24.5452</v>
      </c>
      <c r="CN61" s="34">
        <f t="shared" si="38"/>
        <v>25.5452</v>
      </c>
      <c r="CO61" s="34">
        <v>3422.1662</v>
      </c>
      <c r="CP61" s="34">
        <v>0</v>
      </c>
      <c r="CQ61" s="34">
        <v>545.2223</v>
      </c>
      <c r="CR61" s="34">
        <v>338.4603</v>
      </c>
      <c r="CS61" s="34">
        <f t="shared" si="39"/>
        <v>4305.8488</v>
      </c>
      <c r="CT61" s="35">
        <f t="shared" si="40"/>
        <v>55089.732200000006</v>
      </c>
    </row>
    <row r="62" spans="1:98" ht="12" customHeight="1">
      <c r="A62" s="31"/>
      <c r="B62" s="60" t="s">
        <v>177</v>
      </c>
      <c r="C62" s="61"/>
      <c r="D62" s="34">
        <v>0</v>
      </c>
      <c r="E62" s="34">
        <v>1417.3874</v>
      </c>
      <c r="F62" s="34">
        <v>0</v>
      </c>
      <c r="G62" s="34">
        <v>742.3844</v>
      </c>
      <c r="H62" s="34">
        <v>0</v>
      </c>
      <c r="I62" s="34">
        <v>930.2632</v>
      </c>
      <c r="J62" s="34">
        <v>1735.1221</v>
      </c>
      <c r="K62" s="34">
        <v>0</v>
      </c>
      <c r="L62" s="34">
        <v>20178.8636</v>
      </c>
      <c r="M62" s="34">
        <f t="shared" si="23"/>
        <v>25004.0207</v>
      </c>
      <c r="N62" s="34">
        <v>0</v>
      </c>
      <c r="O62" s="34">
        <v>0</v>
      </c>
      <c r="P62" s="34">
        <v>0</v>
      </c>
      <c r="Q62" s="34">
        <v>0</v>
      </c>
      <c r="R62" s="34">
        <v>12.735</v>
      </c>
      <c r="S62" s="34">
        <f t="shared" si="18"/>
        <v>12.735</v>
      </c>
      <c r="T62" s="34">
        <v>0</v>
      </c>
      <c r="U62" s="34">
        <v>0</v>
      </c>
      <c r="V62" s="34">
        <v>0</v>
      </c>
      <c r="W62" s="34">
        <v>73.6295</v>
      </c>
      <c r="X62" s="34">
        <v>0</v>
      </c>
      <c r="Y62" s="34">
        <v>0</v>
      </c>
      <c r="Z62" s="34">
        <v>0</v>
      </c>
      <c r="AA62" s="34">
        <v>0</v>
      </c>
      <c r="AB62" s="34">
        <v>41.1904</v>
      </c>
      <c r="AC62" s="34">
        <f t="shared" si="19"/>
        <v>114.81989999999999</v>
      </c>
      <c r="AD62" s="34">
        <v>0</v>
      </c>
      <c r="AE62" s="34">
        <v>32.4374</v>
      </c>
      <c r="AF62" s="34">
        <v>116.8741</v>
      </c>
      <c r="AG62" s="34">
        <v>2655.2617</v>
      </c>
      <c r="AH62" s="34">
        <v>6808.4149</v>
      </c>
      <c r="AI62" s="34">
        <v>0</v>
      </c>
      <c r="AJ62" s="34">
        <v>20.5615</v>
      </c>
      <c r="AK62" s="34">
        <v>166.2407</v>
      </c>
      <c r="AL62" s="34">
        <v>607.6784</v>
      </c>
      <c r="AM62" s="34">
        <v>4969.846</v>
      </c>
      <c r="AN62" s="34">
        <f t="shared" si="20"/>
        <v>15377.314699999999</v>
      </c>
      <c r="AO62" s="34">
        <v>0</v>
      </c>
      <c r="AP62" s="34">
        <v>0</v>
      </c>
      <c r="AQ62" s="34">
        <v>0</v>
      </c>
      <c r="AR62" s="34">
        <v>0</v>
      </c>
      <c r="AS62" s="34">
        <v>22.8158</v>
      </c>
      <c r="AT62" s="34">
        <v>4.0475</v>
      </c>
      <c r="AU62" s="34">
        <v>376.3925</v>
      </c>
      <c r="AV62" s="34">
        <v>0</v>
      </c>
      <c r="AW62" s="34">
        <v>820.9241</v>
      </c>
      <c r="AX62" s="34">
        <v>16.6252</v>
      </c>
      <c r="AY62" s="34">
        <v>71.0813</v>
      </c>
      <c r="AZ62" s="34">
        <v>0</v>
      </c>
      <c r="BA62" s="34">
        <v>0</v>
      </c>
      <c r="BB62" s="34">
        <v>1617.4193</v>
      </c>
      <c r="BC62" s="34">
        <v>32.9213</v>
      </c>
      <c r="BD62" s="34">
        <v>19.5832</v>
      </c>
      <c r="BE62" s="34">
        <v>606.3566</v>
      </c>
      <c r="BF62" s="34">
        <v>2041.5571</v>
      </c>
      <c r="BG62" s="34">
        <v>22805.1572</v>
      </c>
      <c r="BH62" s="34">
        <f t="shared" si="21"/>
        <v>28434.88110000001</v>
      </c>
      <c r="BI62" s="34">
        <v>0</v>
      </c>
      <c r="BJ62" s="34">
        <v>772.5441</v>
      </c>
      <c r="BK62" s="34">
        <v>52.4415</v>
      </c>
      <c r="BL62" s="34">
        <v>936.642</v>
      </c>
      <c r="BM62" s="34">
        <v>742.3844</v>
      </c>
      <c r="BN62" s="34">
        <v>20718.9727</v>
      </c>
      <c r="BO62" s="34">
        <v>4785.1728</v>
      </c>
      <c r="BP62" s="34">
        <f t="shared" si="6"/>
        <v>28008.157499999998</v>
      </c>
      <c r="BQ62" s="34">
        <v>17763.7368</v>
      </c>
      <c r="BR62" s="34">
        <v>451.824</v>
      </c>
      <c r="BS62" s="34">
        <v>1654.9519</v>
      </c>
      <c r="BT62" s="34">
        <v>4865.0351</v>
      </c>
      <c r="BU62" s="34">
        <v>264.3162</v>
      </c>
      <c r="BV62" s="34">
        <v>2883.3642</v>
      </c>
      <c r="BW62" s="34">
        <v>331.3789</v>
      </c>
      <c r="BX62" s="34">
        <v>1197.0787</v>
      </c>
      <c r="BY62" s="34">
        <v>24150.7634</v>
      </c>
      <c r="BZ62" s="34">
        <f t="shared" si="22"/>
        <v>53562.449199999995</v>
      </c>
      <c r="CA62" s="34">
        <v>0</v>
      </c>
      <c r="CB62" s="34">
        <v>0</v>
      </c>
      <c r="CC62" s="34">
        <v>15.2739</v>
      </c>
      <c r="CD62" s="34">
        <v>0</v>
      </c>
      <c r="CE62" s="34">
        <v>0</v>
      </c>
      <c r="CF62" s="34">
        <v>0</v>
      </c>
      <c r="CG62" s="34">
        <v>0</v>
      </c>
      <c r="CH62" s="34">
        <v>0</v>
      </c>
      <c r="CI62" s="34">
        <v>0</v>
      </c>
      <c r="CJ62" s="34">
        <v>5.3752</v>
      </c>
      <c r="CK62" s="34">
        <v>0</v>
      </c>
      <c r="CL62" s="34">
        <v>0</v>
      </c>
      <c r="CM62" s="34">
        <v>27.9993</v>
      </c>
      <c r="CN62" s="34">
        <f t="shared" si="38"/>
        <v>48.6484</v>
      </c>
      <c r="CO62" s="34">
        <v>3.741</v>
      </c>
      <c r="CP62" s="34">
        <v>9.826</v>
      </c>
      <c r="CQ62" s="34">
        <v>69.3606</v>
      </c>
      <c r="CR62" s="34">
        <v>151.4741</v>
      </c>
      <c r="CS62" s="34">
        <f t="shared" si="39"/>
        <v>234.4017</v>
      </c>
      <c r="CT62" s="35">
        <f t="shared" si="40"/>
        <v>150797.42820000002</v>
      </c>
    </row>
    <row r="63" spans="1:98" ht="12" customHeight="1">
      <c r="A63" s="31"/>
      <c r="B63" s="60" t="s">
        <v>178</v>
      </c>
      <c r="C63" s="61"/>
      <c r="D63" s="34">
        <v>0</v>
      </c>
      <c r="E63" s="34">
        <v>0</v>
      </c>
      <c r="F63" s="34">
        <v>35.977</v>
      </c>
      <c r="G63" s="34">
        <v>1.6068</v>
      </c>
      <c r="H63" s="34">
        <v>0</v>
      </c>
      <c r="I63" s="34">
        <v>136.3101</v>
      </c>
      <c r="J63" s="34">
        <v>5.1399</v>
      </c>
      <c r="K63" s="34">
        <v>0</v>
      </c>
      <c r="L63" s="34">
        <v>655.4506</v>
      </c>
      <c r="M63" s="34">
        <f t="shared" si="23"/>
        <v>834.4844</v>
      </c>
      <c r="N63" s="34">
        <v>0</v>
      </c>
      <c r="O63" s="34">
        <v>8.617</v>
      </c>
      <c r="P63" s="34">
        <v>2.2755</v>
      </c>
      <c r="Q63" s="34">
        <v>0</v>
      </c>
      <c r="R63" s="34">
        <v>0</v>
      </c>
      <c r="S63" s="34">
        <f>SUM(O63:R63,N63)</f>
        <v>10.892500000000002</v>
      </c>
      <c r="T63" s="34">
        <v>0</v>
      </c>
      <c r="U63" s="34">
        <v>0</v>
      </c>
      <c r="V63" s="34">
        <v>0</v>
      </c>
      <c r="W63" s="34">
        <v>4183.3009</v>
      </c>
      <c r="X63" s="34">
        <v>9.6315</v>
      </c>
      <c r="Y63" s="34">
        <v>0</v>
      </c>
      <c r="Z63" s="34">
        <v>0</v>
      </c>
      <c r="AA63" s="34">
        <v>0</v>
      </c>
      <c r="AB63" s="34">
        <v>73.2763</v>
      </c>
      <c r="AC63" s="34">
        <f>SUM(T63:Y63,Z63:AB63)</f>
        <v>4266.208700000001</v>
      </c>
      <c r="AD63" s="34">
        <v>1748.4551</v>
      </c>
      <c r="AE63" s="34">
        <v>731.605</v>
      </c>
      <c r="AF63" s="34">
        <v>7283.9564</v>
      </c>
      <c r="AG63" s="34">
        <v>10956.3384</v>
      </c>
      <c r="AH63" s="34">
        <v>27417.2852</v>
      </c>
      <c r="AI63" s="34">
        <v>338.2882</v>
      </c>
      <c r="AJ63" s="34">
        <v>51250.1195</v>
      </c>
      <c r="AK63" s="34">
        <v>350.3829</v>
      </c>
      <c r="AL63" s="34">
        <v>9740.6916</v>
      </c>
      <c r="AM63" s="34">
        <v>31054.9295</v>
      </c>
      <c r="AN63" s="34">
        <f>SUM(AK63:AM63,AD63:AJ63)</f>
        <v>140872.05180000002</v>
      </c>
      <c r="AO63" s="34">
        <v>0</v>
      </c>
      <c r="AP63" s="34">
        <v>0</v>
      </c>
      <c r="AQ63" s="34">
        <v>5.8733</v>
      </c>
      <c r="AR63" s="34">
        <v>446.1448</v>
      </c>
      <c r="AS63" s="34">
        <v>45.6316</v>
      </c>
      <c r="AT63" s="34">
        <v>961.2708</v>
      </c>
      <c r="AU63" s="34">
        <v>142.1469</v>
      </c>
      <c r="AV63" s="34">
        <v>12.3104</v>
      </c>
      <c r="AW63" s="34">
        <v>1070.6038</v>
      </c>
      <c r="AX63" s="34">
        <v>1</v>
      </c>
      <c r="AY63" s="34">
        <v>87.8053</v>
      </c>
      <c r="AZ63" s="34">
        <v>3.9353</v>
      </c>
      <c r="BA63" s="34">
        <v>0</v>
      </c>
      <c r="BB63" s="34">
        <v>5873.4799</v>
      </c>
      <c r="BC63" s="34">
        <v>32.1918</v>
      </c>
      <c r="BD63" s="34">
        <v>33912.1782</v>
      </c>
      <c r="BE63" s="34">
        <v>1163.8065</v>
      </c>
      <c r="BF63" s="34">
        <v>9.3769</v>
      </c>
      <c r="BG63" s="34">
        <v>12935.6382</v>
      </c>
      <c r="BH63" s="34">
        <f>SUM(BG63,AV63:BF63,AO63:AU63)</f>
        <v>56703.39370000001</v>
      </c>
      <c r="BI63" s="34">
        <v>0</v>
      </c>
      <c r="BJ63" s="34">
        <v>6990.6052</v>
      </c>
      <c r="BK63" s="34">
        <v>19.3389</v>
      </c>
      <c r="BL63" s="34">
        <v>1213.4259</v>
      </c>
      <c r="BM63" s="34">
        <v>10.028</v>
      </c>
      <c r="BN63" s="34">
        <v>893.8923</v>
      </c>
      <c r="BO63" s="34">
        <v>175.2914</v>
      </c>
      <c r="BP63" s="34">
        <f t="shared" si="6"/>
        <v>9302.581699999999</v>
      </c>
      <c r="BQ63" s="34">
        <v>10720.5122</v>
      </c>
      <c r="BR63" s="34">
        <v>0</v>
      </c>
      <c r="BS63" s="34">
        <v>7527.8336</v>
      </c>
      <c r="BT63" s="34">
        <v>13937.7035</v>
      </c>
      <c r="BU63" s="34">
        <v>2720.5122</v>
      </c>
      <c r="BV63" s="34">
        <v>6708.8109</v>
      </c>
      <c r="BW63" s="34">
        <v>91.0546</v>
      </c>
      <c r="BX63" s="34">
        <v>13908.5262</v>
      </c>
      <c r="BY63" s="34">
        <v>10206.5982</v>
      </c>
      <c r="BZ63" s="34">
        <f>SUM(BR63:BY63,BQ63)</f>
        <v>65821.55140000001</v>
      </c>
      <c r="CA63" s="34">
        <v>15.7145</v>
      </c>
      <c r="CB63" s="34">
        <v>581.341</v>
      </c>
      <c r="CC63" s="34">
        <v>3851.5491</v>
      </c>
      <c r="CD63" s="34">
        <v>148.2847</v>
      </c>
      <c r="CE63" s="34">
        <v>182.1168</v>
      </c>
      <c r="CF63" s="34">
        <v>4516.6099</v>
      </c>
      <c r="CG63" s="34">
        <v>2056.1392</v>
      </c>
      <c r="CH63" s="34">
        <v>3026.9815</v>
      </c>
      <c r="CI63" s="34">
        <v>82.444</v>
      </c>
      <c r="CJ63" s="34">
        <v>3313.6995</v>
      </c>
      <c r="CK63" s="34">
        <v>204.5259</v>
      </c>
      <c r="CL63" s="34">
        <v>173.7504</v>
      </c>
      <c r="CM63" s="34">
        <v>6137.7523</v>
      </c>
      <c r="CN63" s="34">
        <f t="shared" si="38"/>
        <v>24290.9088</v>
      </c>
      <c r="CO63" s="34">
        <v>0</v>
      </c>
      <c r="CP63" s="34">
        <v>64.2487</v>
      </c>
      <c r="CQ63" s="34">
        <v>326.6135</v>
      </c>
      <c r="CR63" s="34">
        <v>17290.1944</v>
      </c>
      <c r="CS63" s="34">
        <f t="shared" si="39"/>
        <v>17681.0566</v>
      </c>
      <c r="CT63" s="35">
        <f t="shared" si="40"/>
        <v>319783.12960000004</v>
      </c>
    </row>
    <row r="64" spans="1:98" ht="12" customHeight="1">
      <c r="A64" s="31"/>
      <c r="B64" s="60" t="s">
        <v>179</v>
      </c>
      <c r="C64" s="61"/>
      <c r="D64" s="34">
        <v>26.3468</v>
      </c>
      <c r="E64" s="34">
        <v>0</v>
      </c>
      <c r="F64" s="34">
        <v>0</v>
      </c>
      <c r="G64" s="34">
        <v>204.1939</v>
      </c>
      <c r="H64" s="34">
        <v>0</v>
      </c>
      <c r="I64" s="34">
        <v>120.6799</v>
      </c>
      <c r="J64" s="34">
        <v>762.2107</v>
      </c>
      <c r="K64" s="34">
        <v>0</v>
      </c>
      <c r="L64" s="34">
        <v>973.4528</v>
      </c>
      <c r="M64" s="34">
        <f t="shared" si="23"/>
        <v>2086.8841</v>
      </c>
      <c r="N64" s="34">
        <v>0</v>
      </c>
      <c r="O64" s="34">
        <v>3957.2452</v>
      </c>
      <c r="P64" s="34">
        <v>0</v>
      </c>
      <c r="Q64" s="34">
        <v>0</v>
      </c>
      <c r="R64" s="34">
        <v>0</v>
      </c>
      <c r="S64" s="34">
        <f>SUM(O64:R64,N64)</f>
        <v>3957.2452</v>
      </c>
      <c r="T64" s="34">
        <v>0</v>
      </c>
      <c r="U64" s="34">
        <v>0</v>
      </c>
      <c r="V64" s="34">
        <v>0</v>
      </c>
      <c r="W64" s="34">
        <v>11437.6423</v>
      </c>
      <c r="X64" s="34">
        <v>0</v>
      </c>
      <c r="Y64" s="34">
        <v>0</v>
      </c>
      <c r="Z64" s="34">
        <v>0</v>
      </c>
      <c r="AA64" s="34">
        <v>0</v>
      </c>
      <c r="AB64" s="34">
        <v>3.7364</v>
      </c>
      <c r="AC64" s="34">
        <f>SUM(T64:Y64,Z64:AB64)</f>
        <v>11441.3787</v>
      </c>
      <c r="AD64" s="34">
        <v>107.3162</v>
      </c>
      <c r="AE64" s="34">
        <v>887.14</v>
      </c>
      <c r="AF64" s="34">
        <v>78.8964</v>
      </c>
      <c r="AG64" s="34">
        <v>1921.0475</v>
      </c>
      <c r="AH64" s="34">
        <v>10162.144</v>
      </c>
      <c r="AI64" s="34">
        <v>0</v>
      </c>
      <c r="AJ64" s="34">
        <v>2333.8743</v>
      </c>
      <c r="AK64" s="34">
        <v>67.0839</v>
      </c>
      <c r="AL64" s="34">
        <v>21913.5187</v>
      </c>
      <c r="AM64" s="34">
        <v>1623.4481</v>
      </c>
      <c r="AN64" s="34">
        <f>SUM(AK64:AM64,AD64:AJ64)</f>
        <v>39094.46910000001</v>
      </c>
      <c r="AO64" s="34">
        <v>309.1956</v>
      </c>
      <c r="AP64" s="34">
        <v>0</v>
      </c>
      <c r="AQ64" s="34">
        <v>71.7175</v>
      </c>
      <c r="AR64" s="34">
        <v>0</v>
      </c>
      <c r="AS64" s="34">
        <v>27.5097</v>
      </c>
      <c r="AT64" s="34">
        <v>3547.264</v>
      </c>
      <c r="AU64" s="34">
        <v>59.0311</v>
      </c>
      <c r="AV64" s="34">
        <v>0</v>
      </c>
      <c r="AW64" s="34">
        <v>71.4189</v>
      </c>
      <c r="AX64" s="34">
        <v>1118.7437</v>
      </c>
      <c r="AY64" s="34">
        <v>6.3823</v>
      </c>
      <c r="AZ64" s="34">
        <v>0</v>
      </c>
      <c r="BA64" s="34">
        <v>0</v>
      </c>
      <c r="BB64" s="34">
        <v>547.2907</v>
      </c>
      <c r="BC64" s="34">
        <v>18.9331</v>
      </c>
      <c r="BD64" s="34">
        <v>18.682</v>
      </c>
      <c r="BE64" s="34">
        <v>54.8883</v>
      </c>
      <c r="BF64" s="34">
        <v>0</v>
      </c>
      <c r="BG64" s="34">
        <v>3139.128</v>
      </c>
      <c r="BH64" s="34">
        <f>SUM(BG64,AV64:BF64,AO64:AU64)</f>
        <v>8990.1849</v>
      </c>
      <c r="BI64" s="34">
        <v>0</v>
      </c>
      <c r="BJ64" s="34">
        <v>8499.7466</v>
      </c>
      <c r="BK64" s="34">
        <v>3.5016</v>
      </c>
      <c r="BL64" s="34">
        <v>7.9354</v>
      </c>
      <c r="BM64" s="34">
        <v>0</v>
      </c>
      <c r="BN64" s="34">
        <v>67421.9693</v>
      </c>
      <c r="BO64" s="34">
        <v>674.7501</v>
      </c>
      <c r="BP64" s="34">
        <f t="shared" si="6"/>
        <v>76607.903</v>
      </c>
      <c r="BQ64" s="34">
        <v>13300.6897</v>
      </c>
      <c r="BR64" s="34">
        <v>0</v>
      </c>
      <c r="BS64" s="34">
        <v>592.2891</v>
      </c>
      <c r="BT64" s="34">
        <v>11990.9975</v>
      </c>
      <c r="BU64" s="34">
        <v>2874.6905</v>
      </c>
      <c r="BV64" s="34">
        <v>43.518</v>
      </c>
      <c r="BW64" s="34">
        <v>396.1602</v>
      </c>
      <c r="BX64" s="34">
        <v>69.0335</v>
      </c>
      <c r="BY64" s="34">
        <v>4301.2587</v>
      </c>
      <c r="BZ64" s="34">
        <f>SUM(BR64:BY64,BQ64)</f>
        <v>33568.637200000005</v>
      </c>
      <c r="CA64" s="34">
        <v>0</v>
      </c>
      <c r="CB64" s="34">
        <v>0</v>
      </c>
      <c r="CC64" s="34">
        <v>0</v>
      </c>
      <c r="CD64" s="34">
        <v>0</v>
      </c>
      <c r="CE64" s="34">
        <v>0</v>
      </c>
      <c r="CF64" s="34">
        <v>0</v>
      </c>
      <c r="CG64" s="34">
        <v>0</v>
      </c>
      <c r="CH64" s="34">
        <v>0</v>
      </c>
      <c r="CI64" s="34">
        <v>15.6219</v>
      </c>
      <c r="CJ64" s="34">
        <v>0</v>
      </c>
      <c r="CK64" s="34">
        <v>10.6058</v>
      </c>
      <c r="CL64" s="34">
        <v>0</v>
      </c>
      <c r="CM64" s="34">
        <v>12.8238</v>
      </c>
      <c r="CN64" s="34">
        <f t="shared" si="38"/>
        <v>39.0515</v>
      </c>
      <c r="CO64" s="34">
        <v>0</v>
      </c>
      <c r="CP64" s="34">
        <v>7.9881</v>
      </c>
      <c r="CQ64" s="34">
        <v>153.278</v>
      </c>
      <c r="CR64" s="34">
        <v>1258.1244</v>
      </c>
      <c r="CS64" s="34">
        <f t="shared" si="39"/>
        <v>1419.3905</v>
      </c>
      <c r="CT64" s="35">
        <f t="shared" si="40"/>
        <v>177205.14420000004</v>
      </c>
    </row>
    <row r="65" spans="1:98" ht="12" customHeight="1">
      <c r="A65" s="31"/>
      <c r="B65" s="60" t="s">
        <v>180</v>
      </c>
      <c r="C65" s="61"/>
      <c r="D65" s="34">
        <v>87.6287</v>
      </c>
      <c r="E65" s="34">
        <v>9728.984</v>
      </c>
      <c r="F65" s="34">
        <v>156.6068</v>
      </c>
      <c r="G65" s="34">
        <v>708.7239</v>
      </c>
      <c r="H65" s="34">
        <v>0</v>
      </c>
      <c r="I65" s="34">
        <v>46970.0904</v>
      </c>
      <c r="J65" s="34">
        <v>11900.1461</v>
      </c>
      <c r="K65" s="34">
        <v>0</v>
      </c>
      <c r="L65" s="34">
        <v>49671.1016</v>
      </c>
      <c r="M65" s="34">
        <f>SUM(D65:L65)</f>
        <v>119223.28150000001</v>
      </c>
      <c r="N65" s="34">
        <v>0</v>
      </c>
      <c r="O65" s="34">
        <v>1749.8111</v>
      </c>
      <c r="P65" s="34">
        <v>5268.0419</v>
      </c>
      <c r="Q65" s="34">
        <v>0</v>
      </c>
      <c r="R65" s="34">
        <v>6.4272</v>
      </c>
      <c r="S65" s="34">
        <f>SUM(O65:R65,N65)</f>
        <v>7024.2802</v>
      </c>
      <c r="T65" s="34">
        <v>0</v>
      </c>
      <c r="U65" s="34">
        <v>0</v>
      </c>
      <c r="V65" s="34">
        <v>0</v>
      </c>
      <c r="W65" s="34">
        <v>53.8134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f>SUM(T65:Y65,Z65:AB65)</f>
        <v>53.8134</v>
      </c>
      <c r="AD65" s="34">
        <v>10.9997</v>
      </c>
      <c r="AE65" s="34">
        <v>1300.2497</v>
      </c>
      <c r="AF65" s="34">
        <v>57837.7274</v>
      </c>
      <c r="AG65" s="34">
        <v>1842.8235</v>
      </c>
      <c r="AH65" s="34">
        <v>8217.4371</v>
      </c>
      <c r="AI65" s="34">
        <v>4.9034</v>
      </c>
      <c r="AJ65" s="34">
        <v>4095.183</v>
      </c>
      <c r="AK65" s="34">
        <v>184.6583</v>
      </c>
      <c r="AL65" s="34">
        <v>4091.4191</v>
      </c>
      <c r="AM65" s="34">
        <v>834.7362</v>
      </c>
      <c r="AN65" s="34">
        <f>SUM(AK65:AM65,AD65:AJ65)</f>
        <v>78420.1374</v>
      </c>
      <c r="AO65" s="34">
        <v>0</v>
      </c>
      <c r="AP65" s="34">
        <v>0</v>
      </c>
      <c r="AQ65" s="34">
        <v>17.5264</v>
      </c>
      <c r="AR65" s="34">
        <v>1079.8148</v>
      </c>
      <c r="AS65" s="34">
        <v>6528.7883</v>
      </c>
      <c r="AT65" s="34">
        <v>68.8617</v>
      </c>
      <c r="AU65" s="34">
        <v>0</v>
      </c>
      <c r="AV65" s="34">
        <v>1984.7516</v>
      </c>
      <c r="AW65" s="34">
        <v>29996.6816</v>
      </c>
      <c r="AX65" s="34">
        <v>1413.1956</v>
      </c>
      <c r="AY65" s="34">
        <v>0</v>
      </c>
      <c r="AZ65" s="34">
        <v>0</v>
      </c>
      <c r="BA65" s="34">
        <v>0</v>
      </c>
      <c r="BB65" s="34">
        <v>45.3371</v>
      </c>
      <c r="BC65" s="34">
        <v>714.7176</v>
      </c>
      <c r="BD65" s="34">
        <v>3499.3656</v>
      </c>
      <c r="BE65" s="34">
        <v>200.8636</v>
      </c>
      <c r="BF65" s="34">
        <v>13.6758</v>
      </c>
      <c r="BG65" s="34">
        <v>496025.0697</v>
      </c>
      <c r="BH65" s="34">
        <f>SUM(BG65,AV65:BF65,AO65:AU65)</f>
        <v>541588.6494</v>
      </c>
      <c r="BI65" s="34">
        <v>0</v>
      </c>
      <c r="BJ65" s="34">
        <v>264.7397</v>
      </c>
      <c r="BK65" s="34">
        <v>3.5264</v>
      </c>
      <c r="BL65" s="34">
        <v>43743.3597</v>
      </c>
      <c r="BM65" s="34">
        <v>0</v>
      </c>
      <c r="BN65" s="34">
        <v>303727.1568</v>
      </c>
      <c r="BO65" s="34">
        <v>31087.8336</v>
      </c>
      <c r="BP65" s="34">
        <f t="shared" si="6"/>
        <v>378826.6162</v>
      </c>
      <c r="BQ65" s="34">
        <v>22528.1951</v>
      </c>
      <c r="BR65" s="34">
        <v>2593.2245</v>
      </c>
      <c r="BS65" s="34">
        <v>296359.9355</v>
      </c>
      <c r="BT65" s="34">
        <v>5159.3357</v>
      </c>
      <c r="BU65" s="34">
        <v>94449.4878</v>
      </c>
      <c r="BV65" s="34">
        <v>21990.523</v>
      </c>
      <c r="BW65" s="34">
        <v>440.3659</v>
      </c>
      <c r="BX65" s="34">
        <v>118.0504</v>
      </c>
      <c r="BY65" s="34">
        <v>5113.6764</v>
      </c>
      <c r="BZ65" s="34">
        <f>SUM(BR65:BY65,BQ65)</f>
        <v>448752.7943</v>
      </c>
      <c r="CA65" s="34">
        <v>0</v>
      </c>
      <c r="CB65" s="34">
        <v>0</v>
      </c>
      <c r="CC65" s="34">
        <v>0</v>
      </c>
      <c r="CD65" s="34">
        <v>0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f t="shared" si="38"/>
        <v>0</v>
      </c>
      <c r="CO65" s="34">
        <v>440.838</v>
      </c>
      <c r="CP65" s="34">
        <v>537.5348</v>
      </c>
      <c r="CQ65" s="34">
        <v>515.6355</v>
      </c>
      <c r="CR65" s="34">
        <v>1089.785</v>
      </c>
      <c r="CS65" s="34">
        <f t="shared" si="39"/>
        <v>2583.7933000000003</v>
      </c>
      <c r="CT65" s="35">
        <f t="shared" si="40"/>
        <v>1576473.3657000002</v>
      </c>
    </row>
    <row r="66" spans="1:98" ht="12" customHeight="1">
      <c r="A66" s="31"/>
      <c r="B66" s="60" t="s">
        <v>21</v>
      </c>
      <c r="C66" s="61"/>
      <c r="D66" s="34">
        <v>17.5124</v>
      </c>
      <c r="E66" s="34">
        <v>4.9629</v>
      </c>
      <c r="F66" s="34">
        <v>0</v>
      </c>
      <c r="G66" s="34">
        <v>82.9769</v>
      </c>
      <c r="H66" s="34">
        <v>0</v>
      </c>
      <c r="I66" s="34">
        <v>703.4529</v>
      </c>
      <c r="J66" s="34">
        <v>103.0223</v>
      </c>
      <c r="K66" s="34">
        <v>4.3809</v>
      </c>
      <c r="L66" s="34">
        <v>132.0229</v>
      </c>
      <c r="M66" s="34">
        <f>SUM(D66:L66)</f>
        <v>1048.3311999999999</v>
      </c>
      <c r="N66" s="34">
        <v>0</v>
      </c>
      <c r="O66" s="34">
        <v>13.7038</v>
      </c>
      <c r="P66" s="34">
        <v>471.0627</v>
      </c>
      <c r="Q66" s="34">
        <v>24.0528</v>
      </c>
      <c r="R66" s="34">
        <v>0</v>
      </c>
      <c r="S66" s="34">
        <f>SUM(O66:R66,N66)</f>
        <v>508.8193</v>
      </c>
      <c r="T66" s="34">
        <v>0</v>
      </c>
      <c r="U66" s="34">
        <v>0</v>
      </c>
      <c r="V66" s="34">
        <v>2.7729</v>
      </c>
      <c r="W66" s="34">
        <v>643.4591</v>
      </c>
      <c r="X66" s="34">
        <v>139.6478</v>
      </c>
      <c r="Y66" s="34">
        <v>0</v>
      </c>
      <c r="Z66" s="34">
        <v>0</v>
      </c>
      <c r="AA66" s="34">
        <v>0</v>
      </c>
      <c r="AB66" s="34">
        <v>2346.2408</v>
      </c>
      <c r="AC66" s="34">
        <f>SUM(T66:Y66,Z66:AB66)</f>
        <v>3132.1206</v>
      </c>
      <c r="AD66" s="34">
        <v>1100.3808</v>
      </c>
      <c r="AE66" s="34">
        <v>1403.9054</v>
      </c>
      <c r="AF66" s="34">
        <v>2498.4425</v>
      </c>
      <c r="AG66" s="34">
        <v>18483.4351</v>
      </c>
      <c r="AH66" s="34">
        <v>43794.5106</v>
      </c>
      <c r="AI66" s="34">
        <v>2832.7189</v>
      </c>
      <c r="AJ66" s="34">
        <v>3573.2008</v>
      </c>
      <c r="AK66" s="34">
        <v>2694.0783</v>
      </c>
      <c r="AL66" s="34">
        <v>9304.4623</v>
      </c>
      <c r="AM66" s="34">
        <v>703.7556</v>
      </c>
      <c r="AN66" s="34">
        <f>SUM(AK66:AM66,AD66:AJ66)</f>
        <v>86388.89030000001</v>
      </c>
      <c r="AO66" s="34">
        <v>4.8986</v>
      </c>
      <c r="AP66" s="34">
        <v>170.2175</v>
      </c>
      <c r="AQ66" s="34">
        <v>10.0662</v>
      </c>
      <c r="AR66" s="34">
        <v>2463.967</v>
      </c>
      <c r="AS66" s="34">
        <v>24.6991</v>
      </c>
      <c r="AT66" s="34">
        <v>477.0019</v>
      </c>
      <c r="AU66" s="34">
        <v>76.8493</v>
      </c>
      <c r="AV66" s="34">
        <v>2.6359</v>
      </c>
      <c r="AW66" s="34">
        <v>245.4199</v>
      </c>
      <c r="AX66" s="34">
        <v>5.22</v>
      </c>
      <c r="AY66" s="34">
        <v>52.3145</v>
      </c>
      <c r="AZ66" s="34">
        <v>1</v>
      </c>
      <c r="BA66" s="34">
        <v>56.7756</v>
      </c>
      <c r="BB66" s="34">
        <v>1219.0245</v>
      </c>
      <c r="BC66" s="34">
        <v>48.3628</v>
      </c>
      <c r="BD66" s="34">
        <v>866.4448</v>
      </c>
      <c r="BE66" s="34">
        <v>3390.0171</v>
      </c>
      <c r="BF66" s="34">
        <v>20.7826</v>
      </c>
      <c r="BG66" s="34">
        <v>6335.529</v>
      </c>
      <c r="BH66" s="34">
        <f>SUM(BG66,AV66:BF66,AO66:AU66)</f>
        <v>15471.2263</v>
      </c>
      <c r="BI66" s="34">
        <v>71.2786</v>
      </c>
      <c r="BJ66" s="34">
        <v>359.0612</v>
      </c>
      <c r="BK66" s="34">
        <v>336.5912</v>
      </c>
      <c r="BL66" s="34">
        <v>1313.3806</v>
      </c>
      <c r="BM66" s="34">
        <v>0</v>
      </c>
      <c r="BN66" s="34">
        <v>500.3055</v>
      </c>
      <c r="BO66" s="34">
        <v>2503.8214</v>
      </c>
      <c r="BP66" s="34">
        <f>SUM(BI66:BO66)</f>
        <v>5084.4385</v>
      </c>
      <c r="BQ66" s="34">
        <v>1613.6806</v>
      </c>
      <c r="BR66" s="34">
        <v>10.5</v>
      </c>
      <c r="BS66" s="34">
        <v>577.6611</v>
      </c>
      <c r="BT66" s="34">
        <v>350.807</v>
      </c>
      <c r="BU66" s="34">
        <v>15.5697</v>
      </c>
      <c r="BV66" s="34">
        <v>136.7332</v>
      </c>
      <c r="BW66" s="34">
        <v>94.9568</v>
      </c>
      <c r="BX66" s="34">
        <v>1424.0793</v>
      </c>
      <c r="BY66" s="34">
        <v>2595.5369</v>
      </c>
      <c r="BZ66" s="34">
        <f>SUM(BR66:BY66,BQ66)</f>
        <v>6819.5246</v>
      </c>
      <c r="CA66" s="34">
        <v>0</v>
      </c>
      <c r="CB66" s="34">
        <v>0</v>
      </c>
      <c r="CC66" s="34">
        <v>403.9983</v>
      </c>
      <c r="CD66" s="34">
        <v>0</v>
      </c>
      <c r="CE66" s="34">
        <v>0</v>
      </c>
      <c r="CF66" s="34">
        <v>0</v>
      </c>
      <c r="CG66" s="34">
        <v>649.4997</v>
      </c>
      <c r="CH66" s="34">
        <v>7.075</v>
      </c>
      <c r="CI66" s="34">
        <v>0</v>
      </c>
      <c r="CJ66" s="34">
        <v>0</v>
      </c>
      <c r="CK66" s="34">
        <v>60.2607</v>
      </c>
      <c r="CL66" s="34">
        <v>40.1738</v>
      </c>
      <c r="CM66" s="34">
        <v>282.8874</v>
      </c>
      <c r="CN66" s="34">
        <f t="shared" si="38"/>
        <v>1443.8949000000002</v>
      </c>
      <c r="CO66" s="34">
        <v>0</v>
      </c>
      <c r="CP66" s="34">
        <v>4.0727</v>
      </c>
      <c r="CQ66" s="34">
        <v>11.7423</v>
      </c>
      <c r="CR66" s="34">
        <v>34.0827</v>
      </c>
      <c r="CS66" s="34">
        <f t="shared" si="39"/>
        <v>49.8977</v>
      </c>
      <c r="CT66" s="35">
        <f t="shared" si="40"/>
        <v>119947.14340000002</v>
      </c>
    </row>
    <row r="67" spans="1:98" ht="12" customHeight="1">
      <c r="A67" s="31"/>
      <c r="B67" s="64" t="s">
        <v>22</v>
      </c>
      <c r="C67" s="65"/>
      <c r="D67" s="38">
        <f aca="true" t="shared" si="41" ref="D67:AI67">SUM(D8:D12,D37,D44,D51:D66)</f>
        <v>13038.3512</v>
      </c>
      <c r="E67" s="38">
        <f t="shared" si="41"/>
        <v>114193.76189999998</v>
      </c>
      <c r="F67" s="38">
        <f t="shared" si="41"/>
        <v>44683.1502</v>
      </c>
      <c r="G67" s="38">
        <f t="shared" si="41"/>
        <v>280914.81489999994</v>
      </c>
      <c r="H67" s="38">
        <f t="shared" si="41"/>
        <v>178.0512</v>
      </c>
      <c r="I67" s="38">
        <f t="shared" si="41"/>
        <v>380173.2916</v>
      </c>
      <c r="J67" s="38">
        <f t="shared" si="41"/>
        <v>560796.8779000001</v>
      </c>
      <c r="K67" s="38">
        <f t="shared" si="41"/>
        <v>29.1527</v>
      </c>
      <c r="L67" s="38">
        <f t="shared" si="41"/>
        <v>450234.5675</v>
      </c>
      <c r="M67" s="38">
        <f t="shared" si="41"/>
        <v>1844242.0190999997</v>
      </c>
      <c r="N67" s="38">
        <f t="shared" si="41"/>
        <v>3192.7524000000003</v>
      </c>
      <c r="O67" s="38">
        <f t="shared" si="41"/>
        <v>246339.9114</v>
      </c>
      <c r="P67" s="38">
        <f t="shared" si="41"/>
        <v>8734.645700000001</v>
      </c>
      <c r="Q67" s="38">
        <f t="shared" si="41"/>
        <v>4621.9632</v>
      </c>
      <c r="R67" s="38">
        <f t="shared" si="41"/>
        <v>20837.5647</v>
      </c>
      <c r="S67" s="38">
        <f t="shared" si="41"/>
        <v>283726.8374000001</v>
      </c>
      <c r="T67" s="38">
        <f t="shared" si="41"/>
        <v>337.7127</v>
      </c>
      <c r="U67" s="38">
        <f t="shared" si="41"/>
        <v>15.3993</v>
      </c>
      <c r="V67" s="38">
        <f t="shared" si="41"/>
        <v>1294.8201</v>
      </c>
      <c r="W67" s="38">
        <f t="shared" si="41"/>
        <v>137507.0646</v>
      </c>
      <c r="X67" s="38">
        <f t="shared" si="41"/>
        <v>6565.273000000002</v>
      </c>
      <c r="Y67" s="38">
        <f t="shared" si="41"/>
        <v>170.1255</v>
      </c>
      <c r="Z67" s="38">
        <f t="shared" si="41"/>
        <v>31.709200000000003</v>
      </c>
      <c r="AA67" s="38">
        <f t="shared" si="41"/>
        <v>146.7331</v>
      </c>
      <c r="AB67" s="38">
        <f t="shared" si="41"/>
        <v>47632.74149999999</v>
      </c>
      <c r="AC67" s="38">
        <f t="shared" si="41"/>
        <v>193701.579</v>
      </c>
      <c r="AD67" s="38">
        <f t="shared" si="41"/>
        <v>600598.1237</v>
      </c>
      <c r="AE67" s="38">
        <f t="shared" si="41"/>
        <v>512562.7036</v>
      </c>
      <c r="AF67" s="38">
        <f t="shared" si="41"/>
        <v>1617834.2729999998</v>
      </c>
      <c r="AG67" s="38">
        <f t="shared" si="41"/>
        <v>1583875.7403000002</v>
      </c>
      <c r="AH67" s="38">
        <f t="shared" si="41"/>
        <v>1605631.7490999997</v>
      </c>
      <c r="AI67" s="38">
        <f t="shared" si="41"/>
        <v>22132.1708</v>
      </c>
      <c r="AJ67" s="38">
        <f aca="true" t="shared" si="42" ref="AJ67:BO67">SUM(AJ8:AJ12,AJ37,AJ44,AJ51:AJ66)</f>
        <v>1013972.7674999998</v>
      </c>
      <c r="AK67" s="38">
        <f t="shared" si="42"/>
        <v>84435.32829999998</v>
      </c>
      <c r="AL67" s="38">
        <f t="shared" si="42"/>
        <v>727460.5560000003</v>
      </c>
      <c r="AM67" s="38">
        <f t="shared" si="42"/>
        <v>264073.30739999993</v>
      </c>
      <c r="AN67" s="38">
        <f t="shared" si="42"/>
        <v>8032576.7197</v>
      </c>
      <c r="AO67" s="38">
        <f t="shared" si="42"/>
        <v>52263.169499999996</v>
      </c>
      <c r="AP67" s="38">
        <f t="shared" si="42"/>
        <v>161023.58709999998</v>
      </c>
      <c r="AQ67" s="38">
        <f t="shared" si="42"/>
        <v>124218.3374</v>
      </c>
      <c r="AR67" s="38">
        <f t="shared" si="42"/>
        <v>242057.44860000003</v>
      </c>
      <c r="AS67" s="38">
        <f t="shared" si="42"/>
        <v>235595.2423</v>
      </c>
      <c r="AT67" s="38">
        <f t="shared" si="42"/>
        <v>98382.28729999998</v>
      </c>
      <c r="AU67" s="38">
        <f t="shared" si="42"/>
        <v>7303.658799999999</v>
      </c>
      <c r="AV67" s="38">
        <f t="shared" si="42"/>
        <v>8902.0974</v>
      </c>
      <c r="AW67" s="38">
        <f t="shared" si="42"/>
        <v>108925.855</v>
      </c>
      <c r="AX67" s="38">
        <f t="shared" si="42"/>
        <v>77151.0432</v>
      </c>
      <c r="AY67" s="38">
        <f t="shared" si="42"/>
        <v>39492.888399999996</v>
      </c>
      <c r="AZ67" s="38">
        <f t="shared" si="42"/>
        <v>1380.3399000000002</v>
      </c>
      <c r="BA67" s="38">
        <f t="shared" si="42"/>
        <v>793.8699999999999</v>
      </c>
      <c r="BB67" s="38">
        <f t="shared" si="42"/>
        <v>262587.80850000004</v>
      </c>
      <c r="BC67" s="38">
        <f t="shared" si="42"/>
        <v>18953.3586</v>
      </c>
      <c r="BD67" s="38">
        <f t="shared" si="42"/>
        <v>258381.7812</v>
      </c>
      <c r="BE67" s="38">
        <f t="shared" si="42"/>
        <v>432147.0676999999</v>
      </c>
      <c r="BF67" s="38">
        <f t="shared" si="42"/>
        <v>41992.9361</v>
      </c>
      <c r="BG67" s="38">
        <f t="shared" si="42"/>
        <v>1763595.8046000004</v>
      </c>
      <c r="BH67" s="38">
        <f t="shared" si="42"/>
        <v>3935148.5816</v>
      </c>
      <c r="BI67" s="38">
        <f t="shared" si="42"/>
        <v>3539.6573000000003</v>
      </c>
      <c r="BJ67" s="38">
        <f t="shared" si="42"/>
        <v>250621.17260000002</v>
      </c>
      <c r="BK67" s="38">
        <f t="shared" si="42"/>
        <v>26722.27069999999</v>
      </c>
      <c r="BL67" s="38">
        <f t="shared" si="42"/>
        <v>201875.87949999998</v>
      </c>
      <c r="BM67" s="38">
        <f t="shared" si="42"/>
        <v>41724.8789</v>
      </c>
      <c r="BN67" s="38">
        <f t="shared" si="42"/>
        <v>2765183.1241</v>
      </c>
      <c r="BO67" s="38">
        <f t="shared" si="42"/>
        <v>433595.3021000001</v>
      </c>
      <c r="BP67" s="38">
        <f aca="true" t="shared" si="43" ref="BP67:CT67">SUM(BP8:BP12,BP37,BP44,BP51:BP66)</f>
        <v>3723262.2852000003</v>
      </c>
      <c r="BQ67" s="38">
        <f t="shared" si="43"/>
        <v>1037310.8423</v>
      </c>
      <c r="BR67" s="38">
        <f t="shared" si="43"/>
        <v>64875.9563</v>
      </c>
      <c r="BS67" s="38">
        <f t="shared" si="43"/>
        <v>1613213.8800999995</v>
      </c>
      <c r="BT67" s="38">
        <f t="shared" si="43"/>
        <v>340269.8836999999</v>
      </c>
      <c r="BU67" s="38">
        <f t="shared" si="43"/>
        <v>721202.6005000001</v>
      </c>
      <c r="BV67" s="38">
        <f t="shared" si="43"/>
        <v>573482.9164</v>
      </c>
      <c r="BW67" s="38">
        <f t="shared" si="43"/>
        <v>273866.769</v>
      </c>
      <c r="BX67" s="38">
        <f t="shared" si="43"/>
        <v>213100.52060000002</v>
      </c>
      <c r="BY67" s="38">
        <f t="shared" si="43"/>
        <v>1163093.2605999997</v>
      </c>
      <c r="BZ67" s="38">
        <f t="shared" si="43"/>
        <v>6000416.6295</v>
      </c>
      <c r="CA67" s="38">
        <f t="shared" si="43"/>
        <v>332.1641</v>
      </c>
      <c r="CB67" s="38">
        <f t="shared" si="43"/>
        <v>856.3462999999999</v>
      </c>
      <c r="CC67" s="38">
        <f t="shared" si="43"/>
        <v>64949.286</v>
      </c>
      <c r="CD67" s="38">
        <f t="shared" si="43"/>
        <v>534.142</v>
      </c>
      <c r="CE67" s="38">
        <f t="shared" si="43"/>
        <v>7446.191</v>
      </c>
      <c r="CF67" s="38">
        <f t="shared" si="43"/>
        <v>5824.150600000001</v>
      </c>
      <c r="CG67" s="38">
        <f t="shared" si="43"/>
        <v>71831.6626</v>
      </c>
      <c r="CH67" s="38">
        <f t="shared" si="43"/>
        <v>4603.7571</v>
      </c>
      <c r="CI67" s="38">
        <f t="shared" si="43"/>
        <v>3989.898</v>
      </c>
      <c r="CJ67" s="38">
        <f t="shared" si="43"/>
        <v>3480.6687</v>
      </c>
      <c r="CK67" s="38">
        <f t="shared" si="43"/>
        <v>2676.3872</v>
      </c>
      <c r="CL67" s="38">
        <f t="shared" si="43"/>
        <v>279.17539999999997</v>
      </c>
      <c r="CM67" s="38">
        <f t="shared" si="43"/>
        <v>13193.6361</v>
      </c>
      <c r="CN67" s="38">
        <f t="shared" si="43"/>
        <v>179997.46510000003</v>
      </c>
      <c r="CO67" s="38">
        <f t="shared" si="43"/>
        <v>57397.45000000001</v>
      </c>
      <c r="CP67" s="38">
        <f t="shared" si="43"/>
        <v>6323.0563999999995</v>
      </c>
      <c r="CQ67" s="38">
        <f t="shared" si="43"/>
        <v>98875.29250000001</v>
      </c>
      <c r="CR67" s="38">
        <f t="shared" si="43"/>
        <v>260273.985</v>
      </c>
      <c r="CS67" s="38">
        <f t="shared" si="43"/>
        <v>422869.7839</v>
      </c>
      <c r="CT67" s="39">
        <f t="shared" si="43"/>
        <v>24615941.900499996</v>
      </c>
    </row>
    <row r="68" ht="12" customHeight="1"/>
    <row r="69" ht="12" customHeight="1"/>
    <row r="70" ht="12" customHeight="1"/>
    <row r="71" ht="12" customHeight="1"/>
  </sheetData>
  <mergeCells count="86">
    <mergeCell ref="BH6:BH7"/>
    <mergeCell ref="BI6:BI7"/>
    <mergeCell ref="BJ6:BJ7"/>
    <mergeCell ref="CO5:CS5"/>
    <mergeCell ref="CA6:CA7"/>
    <mergeCell ref="CB6:CB7"/>
    <mergeCell ref="CG6:CG7"/>
    <mergeCell ref="CI6:CI7"/>
    <mergeCell ref="CJ6:CJ7"/>
    <mergeCell ref="CK6:CK7"/>
    <mergeCell ref="CA5:CN5"/>
    <mergeCell ref="BO6:BO7"/>
    <mergeCell ref="BP6:BP7"/>
    <mergeCell ref="BJ5:BN5"/>
    <mergeCell ref="CL6:CL7"/>
    <mergeCell ref="BK6:BK7"/>
    <mergeCell ref="BL6:BL7"/>
    <mergeCell ref="BM6:BM7"/>
    <mergeCell ref="CR6:CR7"/>
    <mergeCell ref="BR6:BR7"/>
    <mergeCell ref="BW6:BW7"/>
    <mergeCell ref="BX6:BX7"/>
    <mergeCell ref="BZ6:BZ7"/>
    <mergeCell ref="BC6:BC7"/>
    <mergeCell ref="BE6:BE7"/>
    <mergeCell ref="AL6:AL7"/>
    <mergeCell ref="AN6:AN7"/>
    <mergeCell ref="AO6:AO7"/>
    <mergeCell ref="AU6:AU7"/>
    <mergeCell ref="AV6:AV7"/>
    <mergeCell ref="AZ6:AZ7"/>
    <mergeCell ref="BB6:BB7"/>
    <mergeCell ref="AD6:AD7"/>
    <mergeCell ref="T6:T7"/>
    <mergeCell ref="AS6:AS7"/>
    <mergeCell ref="AI6:AI7"/>
    <mergeCell ref="AJ6:AJ7"/>
    <mergeCell ref="AE6:AE7"/>
    <mergeCell ref="AF6:AF7"/>
    <mergeCell ref="AG6:AG7"/>
    <mergeCell ref="AH6:AH7"/>
    <mergeCell ref="S6:S7"/>
    <mergeCell ref="AC6:AC7"/>
    <mergeCell ref="AA6:AA7"/>
    <mergeCell ref="Z6:Z7"/>
    <mergeCell ref="V5:Z5"/>
    <mergeCell ref="K6:K7"/>
    <mergeCell ref="M6:M7"/>
    <mergeCell ref="N6:N7"/>
    <mergeCell ref="U6:U7"/>
    <mergeCell ref="X6:X7"/>
    <mergeCell ref="O5:Q5"/>
    <mergeCell ref="O6:O7"/>
    <mergeCell ref="P6:P7"/>
    <mergeCell ref="Q6:Q7"/>
    <mergeCell ref="F6:F7"/>
    <mergeCell ref="G6:G7"/>
    <mergeCell ref="H6:H7"/>
    <mergeCell ref="J6:J7"/>
    <mergeCell ref="F5:J5"/>
    <mergeCell ref="B67:C67"/>
    <mergeCell ref="B54:C54"/>
    <mergeCell ref="B57:C57"/>
    <mergeCell ref="B60:C60"/>
    <mergeCell ref="B64:C64"/>
    <mergeCell ref="B65:C65"/>
    <mergeCell ref="B66:C66"/>
    <mergeCell ref="D6:D7"/>
    <mergeCell ref="E6:E7"/>
    <mergeCell ref="B62:C62"/>
    <mergeCell ref="AU5:BB5"/>
    <mergeCell ref="BR5:BX5"/>
    <mergeCell ref="B63:C63"/>
    <mergeCell ref="B8:C8"/>
    <mergeCell ref="B9:C9"/>
    <mergeCell ref="B10:C10"/>
    <mergeCell ref="B52:C52"/>
    <mergeCell ref="B12:C12"/>
    <mergeCell ref="AE5:AK5"/>
    <mergeCell ref="B11:C11"/>
    <mergeCell ref="B55:C55"/>
    <mergeCell ref="B56:C56"/>
    <mergeCell ref="B61:C61"/>
    <mergeCell ref="B53:C53"/>
    <mergeCell ref="B59:C59"/>
    <mergeCell ref="B58:C5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rowBreaks count="1" manualBreakCount="1">
    <brk id="6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