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'Sheet1'!$B$2:$O$101</definedName>
  </definedNames>
  <calcPr fullCalcOnLoad="1"/>
</workbook>
</file>

<file path=xl/sharedStrings.xml><?xml version="1.0" encoding="utf-8"?>
<sst xmlns="http://schemas.openxmlformats.org/spreadsheetml/2006/main" count="147" uniqueCount="124">
  <si>
    <t>鉱</t>
  </si>
  <si>
    <t>業</t>
  </si>
  <si>
    <t>計</t>
  </si>
  <si>
    <t>営業倉庫</t>
  </si>
  <si>
    <t>問屋店頭</t>
  </si>
  <si>
    <t>卸売市場</t>
  </si>
  <si>
    <t>建設現場</t>
  </si>
  <si>
    <t>自家倉庫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</si>
  <si>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</si>
  <si>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</si>
  <si>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</si>
  <si>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</si>
  <si>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</si>
  <si>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</si>
  <si>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</si>
  <si>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</si>
  <si>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</si>
  <si>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</si>
  <si>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</si>
  <si>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</si>
  <si>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</si>
  <si>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</si>
  <si>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</si>
  <si>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</si>
  <si>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</si>
  <si>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</si>
  <si>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</si>
  <si>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</si>
  <si>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</si>
  <si>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</si>
  <si>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</si>
  <si>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</si>
  <si>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</si>
  <si>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</si>
  <si>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</si>
  <si>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</si>
  <si>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</si>
  <si>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</si>
  <si>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</si>
  <si>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</si>
  <si>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</si>
  <si>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</si>
  <si>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</si>
  <si>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</si>
  <si>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</si>
  <si>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</si>
  <si>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</si>
  <si>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</si>
  <si>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</si>
  <si>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</si>
  <si>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</si>
  <si>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</si>
  <si>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</si>
  <si>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</si>
  <si>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</si>
  <si>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</si>
  <si>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</si>
  <si>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</si>
  <si>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</si>
  <si>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</si>
  <si>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</si>
  <si>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</si>
  <si>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</si>
  <si>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</si>
  <si>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</si>
  <si>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</si>
  <si>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</si>
  <si>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</si>
  <si>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</si>
  <si>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</si>
  <si>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</si>
  <si>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</si>
  <si>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</si>
  <si>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</si>
  <si>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</si>
  <si>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</si>
  <si>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</si>
  <si>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</si>
  <si>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</si>
  <si>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</si>
  <si>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</si>
  <si>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</si>
  <si>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</si>
  <si>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</si>
  <si>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</si>
  <si>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</si>
  <si>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</si>
  <si>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</si>
  <si>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</si>
  <si>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</si>
  <si>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(３日間調査　単位：トン）</t>
  </si>
  <si>
    <t xml:space="preserve">届先施設 </t>
  </si>
  <si>
    <t xml:space="preserve"> 品類品目</t>
  </si>
  <si>
    <t>工　　場</t>
  </si>
  <si>
    <t>小売店店頭</t>
  </si>
  <si>
    <t>リサイクル
センター</t>
  </si>
  <si>
    <t>個 人 宅</t>
  </si>
  <si>
    <t>そ の 他</t>
  </si>
  <si>
    <t>外  　国</t>
  </si>
  <si>
    <t>合　  計</t>
  </si>
  <si>
    <t>表Ⅱ－５－４　品類品目・届先施設別流動量　－重量－</t>
  </si>
  <si>
    <t xml:space="preserve">麦         </t>
  </si>
  <si>
    <t>紙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</si>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</sst>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12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6" xfId="17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2" fillId="0" borderId="9" xfId="17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185" fontId="2" fillId="0" borderId="10" xfId="17" applyNumberFormat="1" applyFont="1" applyBorder="1" applyAlignment="1">
      <alignment vertical="center"/>
    </xf>
    <xf numFmtId="185" fontId="2" fillId="0" borderId="11" xfId="17" applyNumberFormat="1" applyFont="1" applyBorder="1" applyAlignment="1">
      <alignment vertical="center"/>
    </xf>
    <xf numFmtId="185" fontId="2" fillId="0" borderId="12" xfId="17" applyNumberFormat="1" applyFont="1" applyBorder="1" applyAlignment="1">
      <alignment vertical="center"/>
    </xf>
    <xf numFmtId="185" fontId="2" fillId="0" borderId="13" xfId="17" applyNumberFormat="1" applyFont="1" applyBorder="1" applyAlignment="1">
      <alignment vertical="center"/>
    </xf>
    <xf numFmtId="185" fontId="2" fillId="0" borderId="14" xfId="17" applyNumberFormat="1" applyFont="1" applyBorder="1" applyAlignment="1">
      <alignment vertical="center"/>
    </xf>
    <xf numFmtId="185" fontId="2" fillId="0" borderId="15" xfId="17" applyNumberFormat="1" applyFont="1" applyBorder="1" applyAlignment="1">
      <alignment vertical="center"/>
    </xf>
    <xf numFmtId="185" fontId="2" fillId="0" borderId="16" xfId="17" applyNumberFormat="1" applyFont="1" applyBorder="1" applyAlignment="1">
      <alignment vertical="center"/>
    </xf>
    <xf numFmtId="185" fontId="2" fillId="0" borderId="17" xfId="17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/>
    </xf>
    <xf numFmtId="38" fontId="4" fillId="0" borderId="9" xfId="17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3</xdr:row>
      <xdr:rowOff>0</xdr:rowOff>
    </xdr:from>
    <xdr:to>
      <xdr:col>2</xdr:col>
      <xdr:colOff>1133475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495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2" name="Line 2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7" name="Line 7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1" name="Line 11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6" name="Line 16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1133475</xdr:colOff>
      <xdr:row>101</xdr:row>
      <xdr:rowOff>0</xdr:rowOff>
    </xdr:from>
    <xdr:to>
      <xdr:col>2</xdr:col>
      <xdr:colOff>1133475</xdr:colOff>
      <xdr:row>101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17354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1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8" width="10.59765625" style="2" customWidth="1"/>
    <col min="9" max="15" width="10.59765625" style="3" customWidth="1"/>
    <col min="16" max="58" width="9" style="3" customWidth="1"/>
    <col min="59" max="59" width="9" style="4" customWidth="1"/>
    <col min="60" max="16384" width="9" style="3" customWidth="1"/>
  </cols>
  <sheetData>
    <row r="1" spans="2:7" s="20" customFormat="1" ht="12">
      <c r="B1" s="21"/>
      <c r="D1" s="22"/>
      <c r="G1" s="22"/>
    </row>
    <row r="2" spans="2:15" s="31" customFormat="1" ht="13.5">
      <c r="B2" s="32" t="s">
        <v>100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4" spans="3:59" ht="13.5" customHeight="1">
      <c r="C4" s="6"/>
      <c r="O4" s="5" t="s">
        <v>90</v>
      </c>
      <c r="BG4" s="3"/>
    </row>
    <row r="5" spans="2:59" ht="15.75" customHeight="1">
      <c r="B5" s="7"/>
      <c r="C5" s="8" t="s">
        <v>91</v>
      </c>
      <c r="D5" s="35" t="s">
        <v>93</v>
      </c>
      <c r="E5" s="35" t="s">
        <v>3</v>
      </c>
      <c r="F5" s="35" t="s">
        <v>7</v>
      </c>
      <c r="G5" s="35" t="s">
        <v>4</v>
      </c>
      <c r="H5" s="42" t="s">
        <v>94</v>
      </c>
      <c r="I5" s="41" t="s">
        <v>5</v>
      </c>
      <c r="J5" s="41" t="s">
        <v>6</v>
      </c>
      <c r="K5" s="39" t="s">
        <v>95</v>
      </c>
      <c r="L5" s="41" t="s">
        <v>96</v>
      </c>
      <c r="M5" s="41" t="s">
        <v>97</v>
      </c>
      <c r="N5" s="41" t="s">
        <v>98</v>
      </c>
      <c r="O5" s="37" t="s">
        <v>99</v>
      </c>
      <c r="BG5" s="3"/>
    </row>
    <row r="6" spans="2:59" ht="15.75" customHeight="1">
      <c r="B6" s="9" t="s">
        <v>92</v>
      </c>
      <c r="C6" s="10"/>
      <c r="D6" s="36"/>
      <c r="E6" s="36"/>
      <c r="F6" s="36"/>
      <c r="G6" s="36"/>
      <c r="H6" s="36"/>
      <c r="I6" s="40"/>
      <c r="J6" s="40"/>
      <c r="K6" s="40"/>
      <c r="L6" s="40"/>
      <c r="M6" s="40"/>
      <c r="N6" s="40"/>
      <c r="O6" s="38"/>
      <c r="BG6" s="3"/>
    </row>
    <row r="7" spans="2:61" ht="13.5" customHeight="1">
      <c r="B7" s="11"/>
      <c r="C7" s="12" t="s">
        <v>101</v>
      </c>
      <c r="D7" s="23">
        <v>77914.2328</v>
      </c>
      <c r="E7" s="23">
        <v>3719.5275</v>
      </c>
      <c r="F7" s="23">
        <v>1149.232</v>
      </c>
      <c r="G7" s="23">
        <v>2216.6028</v>
      </c>
      <c r="H7" s="23">
        <v>396.2615</v>
      </c>
      <c r="I7" s="23">
        <v>0.1176</v>
      </c>
      <c r="J7" s="23">
        <v>0</v>
      </c>
      <c r="K7" s="23">
        <v>0</v>
      </c>
      <c r="L7" s="23">
        <v>0.0876</v>
      </c>
      <c r="M7" s="23">
        <v>1044.6861</v>
      </c>
      <c r="N7" s="23">
        <v>301.4858</v>
      </c>
      <c r="O7" s="24">
        <f aca="true" t="shared" si="0" ref="O7:O16">SUM(D7:N7)</f>
        <v>86742.23369999998</v>
      </c>
      <c r="BG7" s="3"/>
      <c r="BI7" s="13"/>
    </row>
    <row r="8" spans="2:61" ht="13.5" customHeight="1">
      <c r="B8" s="14" t="s">
        <v>8</v>
      </c>
      <c r="C8" s="15" t="s">
        <v>9</v>
      </c>
      <c r="D8" s="25">
        <v>14644.6866</v>
      </c>
      <c r="E8" s="25">
        <v>15442.3206</v>
      </c>
      <c r="F8" s="25">
        <v>10817.807</v>
      </c>
      <c r="G8" s="25">
        <v>810.4218</v>
      </c>
      <c r="H8" s="25">
        <v>16232.938</v>
      </c>
      <c r="I8" s="25">
        <v>64.3749</v>
      </c>
      <c r="J8" s="25">
        <v>0</v>
      </c>
      <c r="K8" s="25">
        <v>0</v>
      </c>
      <c r="L8" s="25">
        <v>111.451</v>
      </c>
      <c r="M8" s="25">
        <v>9091.7364</v>
      </c>
      <c r="N8" s="25">
        <v>3489.0031</v>
      </c>
      <c r="O8" s="26">
        <f t="shared" si="0"/>
        <v>70704.7394</v>
      </c>
      <c r="BG8" s="3"/>
      <c r="BI8" s="13"/>
    </row>
    <row r="9" spans="2:61" ht="13.5" customHeight="1">
      <c r="B9" s="14"/>
      <c r="C9" s="15" t="s">
        <v>10</v>
      </c>
      <c r="D9" s="25">
        <v>193004.6079</v>
      </c>
      <c r="E9" s="25">
        <v>19930.4409</v>
      </c>
      <c r="F9" s="25">
        <v>5745.5878</v>
      </c>
      <c r="G9" s="25">
        <v>604.9622</v>
      </c>
      <c r="H9" s="25">
        <v>626.1492</v>
      </c>
      <c r="I9" s="25">
        <v>144.508</v>
      </c>
      <c r="J9" s="25">
        <v>0</v>
      </c>
      <c r="K9" s="25">
        <v>0</v>
      </c>
      <c r="L9" s="25">
        <v>0.8615</v>
      </c>
      <c r="M9" s="25">
        <v>1077.2891</v>
      </c>
      <c r="N9" s="25">
        <v>0</v>
      </c>
      <c r="O9" s="26">
        <f t="shared" si="0"/>
        <v>221134.40660000002</v>
      </c>
      <c r="BG9" s="3"/>
      <c r="BI9" s="13"/>
    </row>
    <row r="10" spans="2:61" ht="13.5" customHeight="1">
      <c r="B10" s="14" t="s">
        <v>11</v>
      </c>
      <c r="C10" s="15" t="s">
        <v>12</v>
      </c>
      <c r="D10" s="25">
        <v>21551.9437</v>
      </c>
      <c r="E10" s="25">
        <v>33635.6342</v>
      </c>
      <c r="F10" s="25">
        <v>55012.0602</v>
      </c>
      <c r="G10" s="25">
        <v>15367.8399</v>
      </c>
      <c r="H10" s="25">
        <v>56415.5281</v>
      </c>
      <c r="I10" s="25">
        <v>46332.9017</v>
      </c>
      <c r="J10" s="25">
        <v>0</v>
      </c>
      <c r="K10" s="25">
        <v>1.1248</v>
      </c>
      <c r="L10" s="25">
        <v>99.1221</v>
      </c>
      <c r="M10" s="25">
        <v>21133.5437</v>
      </c>
      <c r="N10" s="25">
        <v>632.2172</v>
      </c>
      <c r="O10" s="26">
        <f t="shared" si="0"/>
        <v>250181.91560000007</v>
      </c>
      <c r="BG10" s="3"/>
      <c r="BI10" s="13"/>
    </row>
    <row r="11" spans="2:61" ht="13.5" customHeight="1">
      <c r="B11" s="14"/>
      <c r="C11" s="15" t="s">
        <v>13</v>
      </c>
      <c r="D11" s="25">
        <v>16.7107</v>
      </c>
      <c r="E11" s="25">
        <v>0</v>
      </c>
      <c r="F11" s="25">
        <v>0.5982</v>
      </c>
      <c r="G11" s="25">
        <v>25.1441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f t="shared" si="0"/>
        <v>42.453</v>
      </c>
      <c r="BG11" s="3"/>
      <c r="BI11" s="13"/>
    </row>
    <row r="12" spans="2:61" ht="13.5" customHeight="1">
      <c r="B12" s="14" t="s">
        <v>14</v>
      </c>
      <c r="C12" s="15" t="s">
        <v>15</v>
      </c>
      <c r="D12" s="25">
        <v>41950.6505</v>
      </c>
      <c r="E12" s="25">
        <v>23730.7128</v>
      </c>
      <c r="F12" s="25">
        <v>27456.3018</v>
      </c>
      <c r="G12" s="25">
        <v>6843.5583</v>
      </c>
      <c r="H12" s="25">
        <v>27357.1301</v>
      </c>
      <c r="I12" s="25">
        <v>146.3735</v>
      </c>
      <c r="J12" s="25">
        <v>0</v>
      </c>
      <c r="K12" s="25">
        <v>0</v>
      </c>
      <c r="L12" s="25">
        <v>101.426</v>
      </c>
      <c r="M12" s="25">
        <v>25016.2192</v>
      </c>
      <c r="N12" s="25">
        <v>50113.0594</v>
      </c>
      <c r="O12" s="26">
        <f t="shared" si="0"/>
        <v>202715.4316</v>
      </c>
      <c r="BG12" s="3"/>
      <c r="BI12" s="13"/>
    </row>
    <row r="13" spans="2:61" ht="13.5" customHeight="1">
      <c r="B13" s="14"/>
      <c r="C13" s="15" t="s">
        <v>16</v>
      </c>
      <c r="D13" s="25">
        <v>54421.9955</v>
      </c>
      <c r="E13" s="25">
        <v>44551.1378</v>
      </c>
      <c r="F13" s="25">
        <v>24150.5338</v>
      </c>
      <c r="G13" s="25">
        <v>15038.1073</v>
      </c>
      <c r="H13" s="25">
        <v>21018.3653</v>
      </c>
      <c r="I13" s="25">
        <v>16438.1453</v>
      </c>
      <c r="J13" s="25">
        <v>3.846</v>
      </c>
      <c r="K13" s="25">
        <v>0</v>
      </c>
      <c r="L13" s="25">
        <v>221.2759</v>
      </c>
      <c r="M13" s="25">
        <v>15559.6035</v>
      </c>
      <c r="N13" s="25">
        <v>1098.7436</v>
      </c>
      <c r="O13" s="26">
        <f t="shared" si="0"/>
        <v>192501.754</v>
      </c>
      <c r="BG13" s="3"/>
      <c r="BI13" s="13"/>
    </row>
    <row r="14" spans="2:61" ht="13.5" customHeight="1">
      <c r="B14" s="14" t="s">
        <v>17</v>
      </c>
      <c r="C14" s="15" t="s">
        <v>18</v>
      </c>
      <c r="D14" s="25">
        <v>346.266</v>
      </c>
      <c r="E14" s="25">
        <v>0</v>
      </c>
      <c r="F14" s="25">
        <v>0</v>
      </c>
      <c r="G14" s="25">
        <v>7.1504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60.3355</v>
      </c>
      <c r="O14" s="26">
        <f t="shared" si="0"/>
        <v>413.75190000000003</v>
      </c>
      <c r="BG14" s="3"/>
      <c r="BI14" s="13"/>
    </row>
    <row r="15" spans="2:61" ht="13.5" customHeight="1">
      <c r="B15" s="14"/>
      <c r="C15" s="15" t="s">
        <v>19</v>
      </c>
      <c r="D15" s="25">
        <v>43075.173</v>
      </c>
      <c r="E15" s="25">
        <v>36897.5244</v>
      </c>
      <c r="F15" s="25">
        <v>9861.778</v>
      </c>
      <c r="G15" s="25">
        <v>6893.4941</v>
      </c>
      <c r="H15" s="25">
        <v>7127.366</v>
      </c>
      <c r="I15" s="25">
        <v>362.4476</v>
      </c>
      <c r="J15" s="25">
        <v>4658.2587</v>
      </c>
      <c r="K15" s="25">
        <v>0</v>
      </c>
      <c r="L15" s="25">
        <v>501.9184</v>
      </c>
      <c r="M15" s="25">
        <v>2419.9559</v>
      </c>
      <c r="N15" s="25">
        <v>10981.4875</v>
      </c>
      <c r="O15" s="26">
        <f t="shared" si="0"/>
        <v>122779.4036</v>
      </c>
      <c r="BG15" s="3"/>
      <c r="BI15" s="13"/>
    </row>
    <row r="16" spans="2:61" ht="13.5" customHeight="1">
      <c r="B16" s="16"/>
      <c r="C16" s="17" t="s">
        <v>2</v>
      </c>
      <c r="D16" s="27">
        <f aca="true" t="shared" si="1" ref="D16:N16">SUM(D7:D15)</f>
        <v>446926.26670000004</v>
      </c>
      <c r="E16" s="27">
        <f t="shared" si="1"/>
        <v>177907.2982</v>
      </c>
      <c r="F16" s="27">
        <f t="shared" si="1"/>
        <v>134193.8988</v>
      </c>
      <c r="G16" s="27">
        <f t="shared" si="1"/>
        <v>47807.2809</v>
      </c>
      <c r="H16" s="27">
        <f t="shared" si="1"/>
        <v>129173.73819999999</v>
      </c>
      <c r="I16" s="27">
        <f t="shared" si="1"/>
        <v>63488.8686</v>
      </c>
      <c r="J16" s="27">
        <f t="shared" si="1"/>
        <v>4662.1047</v>
      </c>
      <c r="K16" s="27">
        <f t="shared" si="1"/>
        <v>1.1248</v>
      </c>
      <c r="L16" s="27">
        <f t="shared" si="1"/>
        <v>1036.1425</v>
      </c>
      <c r="M16" s="27">
        <f t="shared" si="1"/>
        <v>75343.0339</v>
      </c>
      <c r="N16" s="27">
        <f t="shared" si="1"/>
        <v>66676.3321</v>
      </c>
      <c r="O16" s="28">
        <f t="shared" si="0"/>
        <v>1147216.0894</v>
      </c>
      <c r="BG16" s="3"/>
      <c r="BI16" s="4"/>
    </row>
    <row r="17" spans="2:61" ht="13.5" customHeight="1">
      <c r="B17" s="14" t="s">
        <v>20</v>
      </c>
      <c r="C17" s="15" t="s">
        <v>21</v>
      </c>
      <c r="D17" s="25">
        <v>17053.6928</v>
      </c>
      <c r="E17" s="25">
        <v>602.878</v>
      </c>
      <c r="F17" s="25">
        <v>194.3604</v>
      </c>
      <c r="G17" s="25">
        <v>127.5696</v>
      </c>
      <c r="H17" s="25">
        <v>0</v>
      </c>
      <c r="I17" s="25">
        <v>0</v>
      </c>
      <c r="J17" s="25">
        <v>6652.0813</v>
      </c>
      <c r="K17" s="25">
        <v>0</v>
      </c>
      <c r="L17" s="25">
        <v>0</v>
      </c>
      <c r="M17" s="25">
        <v>5525.1459</v>
      </c>
      <c r="N17" s="25">
        <v>0</v>
      </c>
      <c r="O17" s="26">
        <f aca="true" t="shared" si="2" ref="O17:O71">SUM(D17:N17)</f>
        <v>30155.728</v>
      </c>
      <c r="BG17" s="3"/>
      <c r="BI17" s="13"/>
    </row>
    <row r="18" spans="2:61" ht="13.5" customHeight="1">
      <c r="B18" s="14"/>
      <c r="C18" s="15" t="s">
        <v>22</v>
      </c>
      <c r="D18" s="25">
        <v>59652.1834</v>
      </c>
      <c r="E18" s="25">
        <v>9899.646</v>
      </c>
      <c r="F18" s="25">
        <v>59322.7832</v>
      </c>
      <c r="G18" s="25">
        <v>8498.9538</v>
      </c>
      <c r="H18" s="25">
        <v>23989.5427</v>
      </c>
      <c r="I18" s="25">
        <v>248.8736</v>
      </c>
      <c r="J18" s="25">
        <v>94668.2315</v>
      </c>
      <c r="K18" s="25">
        <v>0</v>
      </c>
      <c r="L18" s="25">
        <v>43.498</v>
      </c>
      <c r="M18" s="25">
        <v>1947.9243</v>
      </c>
      <c r="N18" s="25">
        <v>445.2392</v>
      </c>
      <c r="O18" s="26">
        <f t="shared" si="2"/>
        <v>258716.87569999998</v>
      </c>
      <c r="BG18" s="3"/>
      <c r="BI18" s="13"/>
    </row>
    <row r="19" spans="2:61" ht="13.5" customHeight="1">
      <c r="B19" s="14" t="s">
        <v>14</v>
      </c>
      <c r="C19" s="15" t="s">
        <v>23</v>
      </c>
      <c r="D19" s="25">
        <v>86.0482</v>
      </c>
      <c r="E19" s="25">
        <v>557.9559</v>
      </c>
      <c r="F19" s="25">
        <v>58.7165</v>
      </c>
      <c r="G19" s="25">
        <v>4.5017</v>
      </c>
      <c r="H19" s="25">
        <v>5.6522</v>
      </c>
      <c r="I19" s="25">
        <v>0</v>
      </c>
      <c r="J19" s="25">
        <v>0</v>
      </c>
      <c r="K19" s="25">
        <v>0</v>
      </c>
      <c r="L19" s="25">
        <v>22.5325</v>
      </c>
      <c r="M19" s="25">
        <v>105.2636</v>
      </c>
      <c r="N19" s="25">
        <v>1.4132</v>
      </c>
      <c r="O19" s="26">
        <f t="shared" si="2"/>
        <v>842.0838</v>
      </c>
      <c r="BG19" s="3"/>
      <c r="BI19" s="13"/>
    </row>
    <row r="20" spans="2:61" ht="13.5" customHeight="1">
      <c r="B20" s="14"/>
      <c r="C20" s="15" t="s">
        <v>24</v>
      </c>
      <c r="D20" s="25">
        <v>1909.6837</v>
      </c>
      <c r="E20" s="25">
        <v>320.4973</v>
      </c>
      <c r="F20" s="25">
        <v>123.9302</v>
      </c>
      <c r="G20" s="25">
        <v>0</v>
      </c>
      <c r="H20" s="25">
        <v>0</v>
      </c>
      <c r="I20" s="25">
        <v>0</v>
      </c>
      <c r="J20" s="25">
        <v>42.0944</v>
      </c>
      <c r="K20" s="25">
        <v>0</v>
      </c>
      <c r="L20" s="25">
        <v>0</v>
      </c>
      <c r="M20" s="25">
        <v>0</v>
      </c>
      <c r="N20" s="25">
        <v>196.9356</v>
      </c>
      <c r="O20" s="26">
        <f t="shared" si="2"/>
        <v>2593.1411999999996</v>
      </c>
      <c r="BG20" s="3"/>
      <c r="BI20" s="13"/>
    </row>
    <row r="21" spans="2:61" ht="13.5" customHeight="1">
      <c r="B21" s="14" t="s">
        <v>17</v>
      </c>
      <c r="C21" s="18" t="s">
        <v>25</v>
      </c>
      <c r="D21" s="25">
        <v>10804.0123</v>
      </c>
      <c r="E21" s="25">
        <v>9227.2935</v>
      </c>
      <c r="F21" s="25">
        <v>1502.0598</v>
      </c>
      <c r="G21" s="25">
        <v>62.2667</v>
      </c>
      <c r="H21" s="25">
        <v>38.8377</v>
      </c>
      <c r="I21" s="25">
        <v>0</v>
      </c>
      <c r="J21" s="25">
        <v>12778.5623</v>
      </c>
      <c r="K21" s="25">
        <v>0</v>
      </c>
      <c r="L21" s="25">
        <v>1.5586</v>
      </c>
      <c r="M21" s="25">
        <v>3042.6516</v>
      </c>
      <c r="N21" s="25">
        <v>0</v>
      </c>
      <c r="O21" s="26">
        <f t="shared" si="2"/>
        <v>37457.24249999999</v>
      </c>
      <c r="BG21" s="3"/>
      <c r="BI21" s="13"/>
    </row>
    <row r="22" spans="2:61" s="19" customFormat="1" ht="13.5" customHeight="1">
      <c r="B22" s="16"/>
      <c r="C22" s="17" t="s">
        <v>2</v>
      </c>
      <c r="D22" s="27">
        <f aca="true" t="shared" si="3" ref="D22:N22">SUM(D17:D21)</f>
        <v>89505.6204</v>
      </c>
      <c r="E22" s="27">
        <f t="shared" si="3"/>
        <v>20608.2707</v>
      </c>
      <c r="F22" s="27">
        <f t="shared" si="3"/>
        <v>61201.8501</v>
      </c>
      <c r="G22" s="27">
        <f t="shared" si="3"/>
        <v>8693.2918</v>
      </c>
      <c r="H22" s="27">
        <f t="shared" si="3"/>
        <v>24034.032600000002</v>
      </c>
      <c r="I22" s="27">
        <f t="shared" si="3"/>
        <v>248.8736</v>
      </c>
      <c r="J22" s="27">
        <f t="shared" si="3"/>
        <v>114140.9695</v>
      </c>
      <c r="K22" s="27">
        <f t="shared" si="3"/>
        <v>0</v>
      </c>
      <c r="L22" s="27">
        <f t="shared" si="3"/>
        <v>67.58909999999999</v>
      </c>
      <c r="M22" s="27">
        <f t="shared" si="3"/>
        <v>10620.985400000001</v>
      </c>
      <c r="N22" s="27">
        <f t="shared" si="3"/>
        <v>643.588</v>
      </c>
      <c r="O22" s="28">
        <f t="shared" si="2"/>
        <v>329765.0712</v>
      </c>
      <c r="BI22" s="13"/>
    </row>
    <row r="23" spans="2:61" ht="13.5" customHeight="1">
      <c r="B23" s="11"/>
      <c r="C23" s="12" t="s">
        <v>26</v>
      </c>
      <c r="D23" s="25">
        <v>114879.4095</v>
      </c>
      <c r="E23" s="25">
        <v>3431.5251</v>
      </c>
      <c r="F23" s="25">
        <v>22.7874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31210.7176</v>
      </c>
      <c r="N23" s="25">
        <v>0</v>
      </c>
      <c r="O23" s="26">
        <f t="shared" si="2"/>
        <v>149544.43959999998</v>
      </c>
      <c r="BG23" s="3"/>
      <c r="BI23" s="13"/>
    </row>
    <row r="24" spans="2:61" ht="13.5" customHeight="1">
      <c r="B24" s="14" t="s">
        <v>0</v>
      </c>
      <c r="C24" s="15" t="s">
        <v>27</v>
      </c>
      <c r="D24" s="25">
        <v>1553.4912</v>
      </c>
      <c r="E24" s="25">
        <v>0</v>
      </c>
      <c r="F24" s="25">
        <v>15.0897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>
        <f t="shared" si="2"/>
        <v>1568.5809</v>
      </c>
      <c r="BG24" s="3"/>
      <c r="BI24" s="13"/>
    </row>
    <row r="25" spans="2:61" ht="13.5" customHeight="1">
      <c r="B25" s="14"/>
      <c r="C25" s="15" t="s">
        <v>28</v>
      </c>
      <c r="D25" s="25">
        <v>10321.1379</v>
      </c>
      <c r="E25" s="25">
        <v>103.3802</v>
      </c>
      <c r="F25" s="25">
        <v>1.3888</v>
      </c>
      <c r="G25" s="25">
        <v>3.4721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0.0028</v>
      </c>
      <c r="O25" s="26">
        <f t="shared" si="2"/>
        <v>10429.381800000001</v>
      </c>
      <c r="BG25" s="3"/>
      <c r="BI25" s="13"/>
    </row>
    <row r="26" spans="2:61" ht="13.5" customHeight="1">
      <c r="B26" s="14"/>
      <c r="C26" s="15" t="s">
        <v>29</v>
      </c>
      <c r="D26" s="25">
        <v>1138469.7606</v>
      </c>
      <c r="E26" s="25">
        <v>7575.5111</v>
      </c>
      <c r="F26" s="25">
        <v>18622.1718</v>
      </c>
      <c r="G26" s="25">
        <v>255.2002</v>
      </c>
      <c r="H26" s="25">
        <v>46543.8081</v>
      </c>
      <c r="I26" s="25">
        <v>0</v>
      </c>
      <c r="J26" s="25">
        <v>1608789.7004</v>
      </c>
      <c r="K26" s="25">
        <v>32990.2281</v>
      </c>
      <c r="L26" s="25">
        <v>34.8823</v>
      </c>
      <c r="M26" s="25">
        <v>178404.4258</v>
      </c>
      <c r="N26" s="25">
        <v>3844.4594</v>
      </c>
      <c r="O26" s="26">
        <f t="shared" si="2"/>
        <v>3035530.1478</v>
      </c>
      <c r="BG26" s="3"/>
      <c r="BI26" s="13"/>
    </row>
    <row r="27" spans="2:61" ht="13.5" customHeight="1">
      <c r="B27" s="14" t="s">
        <v>14</v>
      </c>
      <c r="C27" s="15" t="s">
        <v>30</v>
      </c>
      <c r="D27" s="25">
        <v>404193.9592</v>
      </c>
      <c r="E27" s="25">
        <v>11333.2433</v>
      </c>
      <c r="F27" s="25">
        <v>5929.7176</v>
      </c>
      <c r="G27" s="25">
        <v>122.1966</v>
      </c>
      <c r="H27" s="25">
        <v>0</v>
      </c>
      <c r="I27" s="25">
        <v>0</v>
      </c>
      <c r="J27" s="25">
        <v>111624.8545</v>
      </c>
      <c r="K27" s="25">
        <v>0</v>
      </c>
      <c r="L27" s="25">
        <v>0</v>
      </c>
      <c r="M27" s="25">
        <v>2923.273</v>
      </c>
      <c r="N27" s="25">
        <v>39614.1539</v>
      </c>
      <c r="O27" s="26">
        <f t="shared" si="2"/>
        <v>575741.3981</v>
      </c>
      <c r="BG27" s="3"/>
      <c r="BI27" s="13"/>
    </row>
    <row r="28" spans="2:61" ht="13.5" customHeight="1">
      <c r="B28" s="14"/>
      <c r="C28" s="15" t="s">
        <v>31</v>
      </c>
      <c r="D28" s="25">
        <v>635.7049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2.27</v>
      </c>
      <c r="L28" s="25">
        <v>0</v>
      </c>
      <c r="M28" s="25">
        <v>4892.2176</v>
      </c>
      <c r="N28" s="25">
        <v>0</v>
      </c>
      <c r="O28" s="26">
        <f t="shared" si="2"/>
        <v>5530.1925</v>
      </c>
      <c r="BG28" s="3"/>
      <c r="BI28" s="13"/>
    </row>
    <row r="29" spans="2:61" ht="13.5" customHeight="1">
      <c r="B29" s="14"/>
      <c r="C29" s="15" t="s">
        <v>32</v>
      </c>
      <c r="D29" s="25">
        <v>349.0533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10</v>
      </c>
      <c r="K29" s="25">
        <v>0</v>
      </c>
      <c r="L29" s="25">
        <v>0</v>
      </c>
      <c r="M29" s="25">
        <v>41.9744</v>
      </c>
      <c r="N29" s="25">
        <v>0</v>
      </c>
      <c r="O29" s="26">
        <f t="shared" si="2"/>
        <v>401.0277</v>
      </c>
      <c r="BG29" s="3"/>
      <c r="BI29" s="13"/>
    </row>
    <row r="30" spans="2:61" ht="13.5" customHeight="1">
      <c r="B30" s="14" t="s">
        <v>17</v>
      </c>
      <c r="C30" s="15" t="s">
        <v>33</v>
      </c>
      <c r="D30" s="25">
        <v>7331.2886</v>
      </c>
      <c r="E30" s="25">
        <v>0</v>
      </c>
      <c r="F30" s="25">
        <v>545.9022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10.9018</v>
      </c>
      <c r="N30" s="25">
        <v>0</v>
      </c>
      <c r="O30" s="26">
        <f t="shared" si="2"/>
        <v>7888.0926</v>
      </c>
      <c r="BG30" s="3"/>
      <c r="BI30" s="13"/>
    </row>
    <row r="31" spans="2:61" ht="13.5" customHeight="1">
      <c r="B31" s="14"/>
      <c r="C31" s="15" t="s">
        <v>34</v>
      </c>
      <c r="D31" s="25">
        <v>296685.5304</v>
      </c>
      <c r="E31" s="25">
        <v>13882.5368</v>
      </c>
      <c r="F31" s="25">
        <v>9910.2391</v>
      </c>
      <c r="G31" s="25">
        <v>970.9444</v>
      </c>
      <c r="H31" s="25">
        <v>115.5111</v>
      </c>
      <c r="I31" s="25">
        <v>17.8949</v>
      </c>
      <c r="J31" s="25">
        <v>15268.4798</v>
      </c>
      <c r="K31" s="25">
        <v>0</v>
      </c>
      <c r="L31" s="25">
        <v>0</v>
      </c>
      <c r="M31" s="25">
        <v>44604.7415</v>
      </c>
      <c r="N31" s="25">
        <v>43626.7688</v>
      </c>
      <c r="O31" s="26">
        <f t="shared" si="2"/>
        <v>425082.6468</v>
      </c>
      <c r="BG31" s="3"/>
      <c r="BI31" s="13"/>
    </row>
    <row r="32" spans="2:61" s="19" customFormat="1" ht="13.5" customHeight="1">
      <c r="B32" s="16"/>
      <c r="C32" s="17" t="s">
        <v>2</v>
      </c>
      <c r="D32" s="27">
        <f aca="true" t="shared" si="4" ref="D32:N32">SUM(D23:D31)</f>
        <v>1974419.3356</v>
      </c>
      <c r="E32" s="27">
        <f t="shared" si="4"/>
        <v>36326.1965</v>
      </c>
      <c r="F32" s="27">
        <f t="shared" si="4"/>
        <v>35047.2966</v>
      </c>
      <c r="G32" s="27">
        <f t="shared" si="4"/>
        <v>1351.8133</v>
      </c>
      <c r="H32" s="27">
        <f t="shared" si="4"/>
        <v>46659.319200000005</v>
      </c>
      <c r="I32" s="27">
        <f t="shared" si="4"/>
        <v>17.8949</v>
      </c>
      <c r="J32" s="27">
        <f t="shared" si="4"/>
        <v>1735693.0347</v>
      </c>
      <c r="K32" s="27">
        <f t="shared" si="4"/>
        <v>32992.4981</v>
      </c>
      <c r="L32" s="27">
        <f t="shared" si="4"/>
        <v>34.8823</v>
      </c>
      <c r="M32" s="27">
        <f t="shared" si="4"/>
        <v>262088.2517</v>
      </c>
      <c r="N32" s="27">
        <f t="shared" si="4"/>
        <v>87085.3849</v>
      </c>
      <c r="O32" s="28">
        <f t="shared" si="2"/>
        <v>4211715.9078</v>
      </c>
      <c r="BI32" s="13"/>
    </row>
    <row r="33" spans="2:61" ht="13.5" customHeight="1">
      <c r="B33" s="14"/>
      <c r="C33" s="15" t="s">
        <v>35</v>
      </c>
      <c r="D33" s="25">
        <v>1426359.4765</v>
      </c>
      <c r="E33" s="25">
        <v>287367.5547</v>
      </c>
      <c r="F33" s="25">
        <v>113574.1004</v>
      </c>
      <c r="G33" s="25">
        <v>19434.7104</v>
      </c>
      <c r="H33" s="25">
        <v>3209.0121</v>
      </c>
      <c r="I33" s="25">
        <v>0</v>
      </c>
      <c r="J33" s="25">
        <v>100321.6381</v>
      </c>
      <c r="K33" s="25">
        <v>0</v>
      </c>
      <c r="L33" s="25">
        <v>0.2607</v>
      </c>
      <c r="M33" s="25">
        <v>46909.6422</v>
      </c>
      <c r="N33" s="25">
        <v>276280.6356</v>
      </c>
      <c r="O33" s="26">
        <f t="shared" si="2"/>
        <v>2273457.0307</v>
      </c>
      <c r="BG33" s="3"/>
      <c r="BI33" s="13"/>
    </row>
    <row r="34" spans="2:61" ht="13.5" customHeight="1">
      <c r="B34" s="14"/>
      <c r="C34" s="15" t="s">
        <v>36</v>
      </c>
      <c r="D34" s="25">
        <v>237135.1396</v>
      </c>
      <c r="E34" s="25">
        <v>43498.3848</v>
      </c>
      <c r="F34" s="25">
        <v>10252.6216</v>
      </c>
      <c r="G34" s="25">
        <v>11348.9947</v>
      </c>
      <c r="H34" s="25">
        <v>1533.6709</v>
      </c>
      <c r="I34" s="25">
        <v>0</v>
      </c>
      <c r="J34" s="25">
        <v>4488.0907</v>
      </c>
      <c r="K34" s="25">
        <v>0.001</v>
      </c>
      <c r="L34" s="25">
        <v>48.2556</v>
      </c>
      <c r="M34" s="25">
        <v>3957.7289</v>
      </c>
      <c r="N34" s="25">
        <v>24076.5823</v>
      </c>
      <c r="O34" s="26">
        <f t="shared" si="2"/>
        <v>336339.4701</v>
      </c>
      <c r="BG34" s="3"/>
      <c r="BI34" s="13"/>
    </row>
    <row r="35" spans="2:61" ht="13.5" customHeight="1">
      <c r="B35" s="14" t="s">
        <v>37</v>
      </c>
      <c r="C35" s="15" t="s">
        <v>38</v>
      </c>
      <c r="D35" s="25">
        <v>227280.675</v>
      </c>
      <c r="E35" s="25">
        <v>38798.9075</v>
      </c>
      <c r="F35" s="25">
        <v>37797.5174</v>
      </c>
      <c r="G35" s="25">
        <v>11358.1396</v>
      </c>
      <c r="H35" s="25">
        <v>21804.6105</v>
      </c>
      <c r="I35" s="25">
        <v>1.867</v>
      </c>
      <c r="J35" s="25">
        <v>143730.3495</v>
      </c>
      <c r="K35" s="25">
        <v>5.1016</v>
      </c>
      <c r="L35" s="25">
        <v>787.3645</v>
      </c>
      <c r="M35" s="25">
        <v>16053.1926</v>
      </c>
      <c r="N35" s="25">
        <v>4474.6911</v>
      </c>
      <c r="O35" s="26">
        <f t="shared" si="2"/>
        <v>502092.4163000001</v>
      </c>
      <c r="BG35" s="3"/>
      <c r="BI35" s="13"/>
    </row>
    <row r="36" spans="2:61" ht="13.5" customHeight="1">
      <c r="B36" s="14" t="s">
        <v>39</v>
      </c>
      <c r="C36" s="15" t="s">
        <v>40</v>
      </c>
      <c r="D36" s="25">
        <v>161985.6386</v>
      </c>
      <c r="E36" s="25">
        <v>27514.1865</v>
      </c>
      <c r="F36" s="25">
        <v>13176.1879</v>
      </c>
      <c r="G36" s="25">
        <v>7256.6923</v>
      </c>
      <c r="H36" s="25">
        <v>5913.4651</v>
      </c>
      <c r="I36" s="25">
        <v>0.1868</v>
      </c>
      <c r="J36" s="25">
        <v>19066.046</v>
      </c>
      <c r="K36" s="25">
        <v>531.3847</v>
      </c>
      <c r="L36" s="25">
        <v>167.2733</v>
      </c>
      <c r="M36" s="25">
        <v>16265.6802</v>
      </c>
      <c r="N36" s="25">
        <v>41842.7802</v>
      </c>
      <c r="O36" s="26">
        <f t="shared" si="2"/>
        <v>293719.5216</v>
      </c>
      <c r="BG36" s="3"/>
      <c r="BI36" s="13"/>
    </row>
    <row r="37" spans="2:61" ht="13.5" customHeight="1">
      <c r="B37" s="14" t="s">
        <v>41</v>
      </c>
      <c r="C37" s="15" t="s">
        <v>42</v>
      </c>
      <c r="D37" s="25">
        <v>85128.0956</v>
      </c>
      <c r="E37" s="25">
        <v>83619.7887</v>
      </c>
      <c r="F37" s="25">
        <v>38041.5265</v>
      </c>
      <c r="G37" s="25">
        <v>7761.3295</v>
      </c>
      <c r="H37" s="25">
        <v>22388.2064</v>
      </c>
      <c r="I37" s="25">
        <v>6.5214</v>
      </c>
      <c r="J37" s="25">
        <v>6835.8503</v>
      </c>
      <c r="K37" s="25">
        <v>14.8356</v>
      </c>
      <c r="L37" s="25">
        <v>357.1223</v>
      </c>
      <c r="M37" s="25">
        <v>15521.3435</v>
      </c>
      <c r="N37" s="25">
        <v>15066.2551</v>
      </c>
      <c r="O37" s="26">
        <f t="shared" si="2"/>
        <v>274740.87489999994</v>
      </c>
      <c r="BG37" s="3"/>
      <c r="BI37" s="13"/>
    </row>
    <row r="38" spans="2:61" ht="13.5" customHeight="1">
      <c r="B38" s="14" t="s">
        <v>43</v>
      </c>
      <c r="C38" s="15" t="s">
        <v>44</v>
      </c>
      <c r="D38" s="25">
        <v>18614.9144</v>
      </c>
      <c r="E38" s="25">
        <v>6720.5427</v>
      </c>
      <c r="F38" s="25">
        <v>12516.0537</v>
      </c>
      <c r="G38" s="25">
        <v>520.9988</v>
      </c>
      <c r="H38" s="25">
        <v>31266.3038</v>
      </c>
      <c r="I38" s="25">
        <v>152.1976</v>
      </c>
      <c r="J38" s="25">
        <v>0</v>
      </c>
      <c r="K38" s="25">
        <v>0</v>
      </c>
      <c r="L38" s="25">
        <v>0</v>
      </c>
      <c r="M38" s="25">
        <v>28437.8179</v>
      </c>
      <c r="N38" s="25">
        <v>67662.8624</v>
      </c>
      <c r="O38" s="26">
        <f t="shared" si="2"/>
        <v>165891.6913</v>
      </c>
      <c r="BG38" s="3"/>
      <c r="BI38" s="13"/>
    </row>
    <row r="39" spans="2:61" ht="13.5" customHeight="1">
      <c r="B39" s="14" t="s">
        <v>45</v>
      </c>
      <c r="C39" s="15" t="s">
        <v>46</v>
      </c>
      <c r="D39" s="25">
        <v>523550.184</v>
      </c>
      <c r="E39" s="25">
        <v>59741.8949</v>
      </c>
      <c r="F39" s="25">
        <v>12365.4346</v>
      </c>
      <c r="G39" s="25">
        <v>4067.1497</v>
      </c>
      <c r="H39" s="25">
        <v>10171.2075</v>
      </c>
      <c r="I39" s="25">
        <v>0</v>
      </c>
      <c r="J39" s="25">
        <v>73.53</v>
      </c>
      <c r="K39" s="25">
        <v>437.2985</v>
      </c>
      <c r="L39" s="25">
        <v>83.2296</v>
      </c>
      <c r="M39" s="25">
        <v>19516.1185</v>
      </c>
      <c r="N39" s="25">
        <v>36741.1685</v>
      </c>
      <c r="O39" s="26">
        <f t="shared" si="2"/>
        <v>666747.2158</v>
      </c>
      <c r="BG39" s="3"/>
      <c r="BI39" s="13"/>
    </row>
    <row r="40" spans="2:61" ht="13.5" customHeight="1">
      <c r="B40" s="14" t="s">
        <v>1</v>
      </c>
      <c r="C40" s="15" t="s">
        <v>47</v>
      </c>
      <c r="D40" s="25">
        <v>65577.647</v>
      </c>
      <c r="E40" s="25">
        <v>10019.0251</v>
      </c>
      <c r="F40" s="25">
        <v>2646.1119</v>
      </c>
      <c r="G40" s="25">
        <v>103.7507</v>
      </c>
      <c r="H40" s="25">
        <v>532.617</v>
      </c>
      <c r="I40" s="25">
        <v>0</v>
      </c>
      <c r="J40" s="25">
        <v>2425.2086</v>
      </c>
      <c r="K40" s="25">
        <v>0</v>
      </c>
      <c r="L40" s="25">
        <v>1.0796</v>
      </c>
      <c r="M40" s="25">
        <v>5335.4171</v>
      </c>
      <c r="N40" s="25">
        <v>15526.1787</v>
      </c>
      <c r="O40" s="26">
        <f t="shared" si="2"/>
        <v>102167.03570000001</v>
      </c>
      <c r="BG40" s="3"/>
      <c r="BI40" s="13"/>
    </row>
    <row r="41" spans="2:61" ht="13.5" customHeight="1">
      <c r="B41" s="14" t="s">
        <v>17</v>
      </c>
      <c r="C41" s="15" t="s">
        <v>48</v>
      </c>
      <c r="D41" s="25">
        <v>14009.1015</v>
      </c>
      <c r="E41" s="25">
        <v>5645.3329</v>
      </c>
      <c r="F41" s="25">
        <v>3716.374</v>
      </c>
      <c r="G41" s="25">
        <v>1113.0942</v>
      </c>
      <c r="H41" s="25">
        <v>1575.3103</v>
      </c>
      <c r="I41" s="25">
        <v>0.4971</v>
      </c>
      <c r="J41" s="25">
        <v>321.9964</v>
      </c>
      <c r="K41" s="25">
        <v>0</v>
      </c>
      <c r="L41" s="25">
        <v>195.99</v>
      </c>
      <c r="M41" s="25">
        <v>5875.4244</v>
      </c>
      <c r="N41" s="25">
        <v>8817.9061</v>
      </c>
      <c r="O41" s="26">
        <f t="shared" si="2"/>
        <v>41271.026900000004</v>
      </c>
      <c r="BG41" s="3"/>
      <c r="BI41" s="13"/>
    </row>
    <row r="42" spans="2:61" ht="13.5" customHeight="1">
      <c r="B42" s="14"/>
      <c r="C42" s="15" t="s">
        <v>49</v>
      </c>
      <c r="D42" s="25">
        <v>11554.8995</v>
      </c>
      <c r="E42" s="25">
        <v>7122.7154</v>
      </c>
      <c r="F42" s="25">
        <v>10626.5262</v>
      </c>
      <c r="G42" s="25">
        <v>763.6354</v>
      </c>
      <c r="H42" s="25">
        <v>3564.3289</v>
      </c>
      <c r="I42" s="25">
        <v>0</v>
      </c>
      <c r="J42" s="25">
        <v>1202.2238</v>
      </c>
      <c r="K42" s="25">
        <v>5.7117</v>
      </c>
      <c r="L42" s="25">
        <v>23.0409</v>
      </c>
      <c r="M42" s="25">
        <v>9282.4728</v>
      </c>
      <c r="N42" s="25">
        <v>4314.1941</v>
      </c>
      <c r="O42" s="26">
        <f t="shared" si="2"/>
        <v>48459.748700000004</v>
      </c>
      <c r="BG42" s="3"/>
      <c r="BI42" s="13"/>
    </row>
    <row r="43" spans="2:61" s="19" customFormat="1" ht="13.5" customHeight="1">
      <c r="B43" s="16"/>
      <c r="C43" s="17" t="s">
        <v>2</v>
      </c>
      <c r="D43" s="27">
        <f aca="true" t="shared" si="5" ref="D43:N43">SUM(D33:D42)</f>
        <v>2771195.7717</v>
      </c>
      <c r="E43" s="27">
        <f t="shared" si="5"/>
        <v>570048.3331999999</v>
      </c>
      <c r="F43" s="27">
        <f t="shared" si="5"/>
        <v>254712.45419999998</v>
      </c>
      <c r="G43" s="27">
        <f t="shared" si="5"/>
        <v>63728.4953</v>
      </c>
      <c r="H43" s="27">
        <f t="shared" si="5"/>
        <v>101958.73249999998</v>
      </c>
      <c r="I43" s="27">
        <f t="shared" si="5"/>
        <v>161.26989999999998</v>
      </c>
      <c r="J43" s="27">
        <f t="shared" si="5"/>
        <v>278464.9334</v>
      </c>
      <c r="K43" s="27">
        <f t="shared" si="5"/>
        <v>994.3331</v>
      </c>
      <c r="L43" s="27">
        <f t="shared" si="5"/>
        <v>1663.6164999999999</v>
      </c>
      <c r="M43" s="27">
        <f t="shared" si="5"/>
        <v>167154.83809999996</v>
      </c>
      <c r="N43" s="27">
        <f t="shared" si="5"/>
        <v>494803.2541</v>
      </c>
      <c r="O43" s="28">
        <f t="shared" si="2"/>
        <v>4704886.032</v>
      </c>
      <c r="BI43" s="13"/>
    </row>
    <row r="44" spans="2:61" ht="13.5" customHeight="1">
      <c r="B44" s="11"/>
      <c r="C44" s="12" t="s">
        <v>50</v>
      </c>
      <c r="D44" s="25">
        <v>333568.8245</v>
      </c>
      <c r="E44" s="25">
        <v>57830.6416</v>
      </c>
      <c r="F44" s="25">
        <v>31242.3357</v>
      </c>
      <c r="G44" s="25">
        <v>103.6479</v>
      </c>
      <c r="H44" s="25">
        <v>1322.3941</v>
      </c>
      <c r="I44" s="25">
        <v>0</v>
      </c>
      <c r="J44" s="25">
        <v>74991.7131</v>
      </c>
      <c r="K44" s="25">
        <v>0</v>
      </c>
      <c r="L44" s="25">
        <v>0</v>
      </c>
      <c r="M44" s="25">
        <v>37932.4233</v>
      </c>
      <c r="N44" s="25">
        <v>110084.9751</v>
      </c>
      <c r="O44" s="26">
        <f t="shared" si="2"/>
        <v>647076.9552999999</v>
      </c>
      <c r="BG44" s="3"/>
      <c r="BI44" s="13"/>
    </row>
    <row r="45" spans="2:61" ht="13.5" customHeight="1">
      <c r="B45" s="14"/>
      <c r="C45" s="15" t="s">
        <v>51</v>
      </c>
      <c r="D45" s="25">
        <v>132707.2004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2165133.0065</v>
      </c>
      <c r="K45" s="25">
        <v>0</v>
      </c>
      <c r="L45" s="25">
        <v>0</v>
      </c>
      <c r="M45" s="25">
        <v>671.8723</v>
      </c>
      <c r="N45" s="25">
        <v>680.8699</v>
      </c>
      <c r="O45" s="26">
        <f t="shared" si="2"/>
        <v>2299192.9491</v>
      </c>
      <c r="BG45" s="3"/>
      <c r="BI45" s="13"/>
    </row>
    <row r="46" spans="2:61" ht="13.5" customHeight="1">
      <c r="B46" s="14"/>
      <c r="C46" s="15" t="s">
        <v>52</v>
      </c>
      <c r="D46" s="25">
        <v>36213.9337</v>
      </c>
      <c r="E46" s="25">
        <v>17105.9293</v>
      </c>
      <c r="F46" s="25">
        <v>19680.4533</v>
      </c>
      <c r="G46" s="25">
        <v>1203.306</v>
      </c>
      <c r="H46" s="25">
        <v>3332.1444</v>
      </c>
      <c r="I46" s="25">
        <v>0</v>
      </c>
      <c r="J46" s="25">
        <v>666524.1103</v>
      </c>
      <c r="K46" s="25">
        <v>6.4313</v>
      </c>
      <c r="L46" s="25">
        <v>2.3222</v>
      </c>
      <c r="M46" s="25">
        <v>14694.87</v>
      </c>
      <c r="N46" s="25">
        <v>3.7547</v>
      </c>
      <c r="O46" s="26">
        <f t="shared" si="2"/>
        <v>758767.2552000001</v>
      </c>
      <c r="BG46" s="3"/>
      <c r="BI46" s="13"/>
    </row>
    <row r="47" spans="2:61" ht="13.5" customHeight="1">
      <c r="B47" s="14" t="s">
        <v>53</v>
      </c>
      <c r="C47" s="15" t="s">
        <v>54</v>
      </c>
      <c r="D47" s="25">
        <v>73383.226</v>
      </c>
      <c r="E47" s="25">
        <v>4441.3379</v>
      </c>
      <c r="F47" s="25">
        <v>5613.7884</v>
      </c>
      <c r="G47" s="25">
        <v>9032.9084</v>
      </c>
      <c r="H47" s="25">
        <v>413.4039</v>
      </c>
      <c r="I47" s="25">
        <v>0</v>
      </c>
      <c r="J47" s="25">
        <v>21279.8446</v>
      </c>
      <c r="K47" s="25">
        <v>0</v>
      </c>
      <c r="L47" s="25">
        <v>10.861</v>
      </c>
      <c r="M47" s="25">
        <v>3912.5916</v>
      </c>
      <c r="N47" s="25">
        <v>7224.9927</v>
      </c>
      <c r="O47" s="26">
        <f t="shared" si="2"/>
        <v>125312.9545</v>
      </c>
      <c r="BG47" s="3"/>
      <c r="BI47" s="13"/>
    </row>
    <row r="48" spans="2:61" ht="13.5" customHeight="1">
      <c r="B48" s="14"/>
      <c r="C48" s="15" t="s">
        <v>55</v>
      </c>
      <c r="D48" s="25">
        <v>2862.2959</v>
      </c>
      <c r="E48" s="25">
        <v>1821.231</v>
      </c>
      <c r="F48" s="25">
        <v>3227.4176</v>
      </c>
      <c r="G48" s="25">
        <v>4524.7552</v>
      </c>
      <c r="H48" s="25">
        <v>231.9825</v>
      </c>
      <c r="I48" s="25">
        <v>0</v>
      </c>
      <c r="J48" s="25">
        <v>30630.9872</v>
      </c>
      <c r="K48" s="25">
        <v>0</v>
      </c>
      <c r="L48" s="25">
        <v>7.4012</v>
      </c>
      <c r="M48" s="25">
        <v>1035.5741</v>
      </c>
      <c r="N48" s="25">
        <v>149.3747</v>
      </c>
      <c r="O48" s="26">
        <f t="shared" si="2"/>
        <v>44491.0194</v>
      </c>
      <c r="BG48" s="3"/>
      <c r="BI48" s="13"/>
    </row>
    <row r="49" spans="2:61" ht="13.5" customHeight="1">
      <c r="B49" s="14"/>
      <c r="C49" s="15" t="s">
        <v>56</v>
      </c>
      <c r="D49" s="25">
        <v>266459.5357</v>
      </c>
      <c r="E49" s="25">
        <v>33332.4168</v>
      </c>
      <c r="F49" s="25">
        <v>27975.6381</v>
      </c>
      <c r="G49" s="25">
        <v>2032.6177</v>
      </c>
      <c r="H49" s="25">
        <v>374.7834</v>
      </c>
      <c r="I49" s="25">
        <v>0</v>
      </c>
      <c r="J49" s="25">
        <v>42775.8698</v>
      </c>
      <c r="K49" s="25">
        <v>106.0482</v>
      </c>
      <c r="L49" s="25">
        <v>5.4906</v>
      </c>
      <c r="M49" s="25">
        <v>14813.3439</v>
      </c>
      <c r="N49" s="25">
        <v>3822.3195</v>
      </c>
      <c r="O49" s="26">
        <f t="shared" si="2"/>
        <v>391698.0637</v>
      </c>
      <c r="BG49" s="3"/>
      <c r="BI49" s="13"/>
    </row>
    <row r="50" spans="2:61" ht="13.5" customHeight="1">
      <c r="B50" s="14" t="s">
        <v>57</v>
      </c>
      <c r="C50" s="15" t="s">
        <v>58</v>
      </c>
      <c r="D50" s="25">
        <v>76043.1347</v>
      </c>
      <c r="E50" s="25">
        <v>6353.2694</v>
      </c>
      <c r="F50" s="25">
        <v>9239.1454</v>
      </c>
      <c r="G50" s="25">
        <v>849.5434</v>
      </c>
      <c r="H50" s="25">
        <v>0</v>
      </c>
      <c r="I50" s="25">
        <v>0</v>
      </c>
      <c r="J50" s="25">
        <v>1163.6729</v>
      </c>
      <c r="K50" s="25">
        <v>0</v>
      </c>
      <c r="L50" s="25">
        <v>0</v>
      </c>
      <c r="M50" s="25">
        <v>83624.6315</v>
      </c>
      <c r="N50" s="25">
        <v>23567.3461</v>
      </c>
      <c r="O50" s="26">
        <f t="shared" si="2"/>
        <v>200840.7434</v>
      </c>
      <c r="BG50" s="3"/>
      <c r="BI50" s="13"/>
    </row>
    <row r="51" spans="2:61" ht="13.5" customHeight="1">
      <c r="B51" s="14"/>
      <c r="C51" s="15" t="s">
        <v>59</v>
      </c>
      <c r="D51" s="25">
        <v>60316.4566</v>
      </c>
      <c r="E51" s="25">
        <v>27408.6999</v>
      </c>
      <c r="F51" s="25">
        <v>60995.026</v>
      </c>
      <c r="G51" s="25">
        <v>11.9838</v>
      </c>
      <c r="H51" s="25">
        <v>8992.3651</v>
      </c>
      <c r="I51" s="25">
        <v>168</v>
      </c>
      <c r="J51" s="25">
        <v>0</v>
      </c>
      <c r="K51" s="25">
        <v>0</v>
      </c>
      <c r="L51" s="25">
        <v>74.4282</v>
      </c>
      <c r="M51" s="25">
        <v>122262.45</v>
      </c>
      <c r="N51" s="25">
        <v>21.2358</v>
      </c>
      <c r="O51" s="26">
        <f t="shared" si="2"/>
        <v>280250.6454</v>
      </c>
      <c r="BG51" s="3"/>
      <c r="BI51" s="13"/>
    </row>
    <row r="52" spans="2:61" ht="13.5" customHeight="1">
      <c r="B52" s="14"/>
      <c r="C52" s="15" t="s">
        <v>60</v>
      </c>
      <c r="D52" s="25">
        <v>70607.8428</v>
      </c>
      <c r="E52" s="25">
        <v>42922.9164</v>
      </c>
      <c r="F52" s="25">
        <v>77835.599</v>
      </c>
      <c r="G52" s="25">
        <v>1104.7487</v>
      </c>
      <c r="H52" s="25">
        <v>10038.4934</v>
      </c>
      <c r="I52" s="25">
        <v>150.3485</v>
      </c>
      <c r="J52" s="25">
        <v>28676.945</v>
      </c>
      <c r="K52" s="25">
        <v>0</v>
      </c>
      <c r="L52" s="25">
        <v>2473.3957</v>
      </c>
      <c r="M52" s="25">
        <v>205751.7571</v>
      </c>
      <c r="N52" s="25">
        <v>2780.948</v>
      </c>
      <c r="O52" s="26">
        <f t="shared" si="2"/>
        <v>442342.9946</v>
      </c>
      <c r="BG52" s="3"/>
      <c r="BI52" s="13"/>
    </row>
    <row r="53" spans="2:61" ht="13.5" customHeight="1">
      <c r="B53" s="14" t="s">
        <v>45</v>
      </c>
      <c r="C53" s="15" t="s">
        <v>61</v>
      </c>
      <c r="D53" s="25">
        <v>72309.9071</v>
      </c>
      <c r="E53" s="25">
        <v>8257.2232</v>
      </c>
      <c r="F53" s="25">
        <v>82794.6325</v>
      </c>
      <c r="G53" s="25">
        <v>98.7116</v>
      </c>
      <c r="H53" s="25">
        <v>13042.4738</v>
      </c>
      <c r="I53" s="25">
        <v>0</v>
      </c>
      <c r="J53" s="25">
        <v>2.5305</v>
      </c>
      <c r="K53" s="25">
        <v>0</v>
      </c>
      <c r="L53" s="25">
        <v>200.7967</v>
      </c>
      <c r="M53" s="25">
        <v>17302.991</v>
      </c>
      <c r="N53" s="25">
        <v>11285.3187</v>
      </c>
      <c r="O53" s="26">
        <f t="shared" si="2"/>
        <v>205294.58510000003</v>
      </c>
      <c r="BG53" s="3"/>
      <c r="BI53" s="13"/>
    </row>
    <row r="54" spans="2:61" ht="13.5" customHeight="1">
      <c r="B54" s="14"/>
      <c r="C54" s="15" t="s">
        <v>62</v>
      </c>
      <c r="D54" s="25">
        <v>182177.8095</v>
      </c>
      <c r="E54" s="25">
        <v>5045.1425</v>
      </c>
      <c r="F54" s="25">
        <v>8751.6438</v>
      </c>
      <c r="G54" s="25">
        <v>409.8805</v>
      </c>
      <c r="H54" s="25">
        <v>376.7903</v>
      </c>
      <c r="I54" s="25">
        <v>0.0586</v>
      </c>
      <c r="J54" s="25">
        <v>246234.8396</v>
      </c>
      <c r="K54" s="25">
        <v>58.1877</v>
      </c>
      <c r="L54" s="25">
        <v>0</v>
      </c>
      <c r="M54" s="25">
        <v>5503.4796</v>
      </c>
      <c r="N54" s="25">
        <v>18182.9175</v>
      </c>
      <c r="O54" s="26">
        <f t="shared" si="2"/>
        <v>466740.7496</v>
      </c>
      <c r="BG54" s="3"/>
      <c r="BI54" s="13"/>
    </row>
    <row r="55" spans="2:61" ht="13.5" customHeight="1">
      <c r="B55" s="14"/>
      <c r="C55" s="15" t="s">
        <v>63</v>
      </c>
      <c r="D55" s="25">
        <v>38203.9468</v>
      </c>
      <c r="E55" s="25">
        <v>618.6082</v>
      </c>
      <c r="F55" s="25">
        <v>12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240</v>
      </c>
      <c r="O55" s="26">
        <f t="shared" si="2"/>
        <v>39074.555</v>
      </c>
      <c r="BG55" s="3"/>
      <c r="BI55" s="13"/>
    </row>
    <row r="56" spans="2:61" ht="13.5" customHeight="1">
      <c r="B56" s="14" t="s">
        <v>1</v>
      </c>
      <c r="C56" s="15" t="s">
        <v>64</v>
      </c>
      <c r="D56" s="25">
        <v>14276.6017</v>
      </c>
      <c r="E56" s="25">
        <v>79.8633</v>
      </c>
      <c r="F56" s="25">
        <v>0.007</v>
      </c>
      <c r="G56" s="25">
        <v>0</v>
      </c>
      <c r="H56" s="25">
        <v>0.2222</v>
      </c>
      <c r="I56" s="25">
        <v>0</v>
      </c>
      <c r="J56" s="25">
        <v>2353.0097</v>
      </c>
      <c r="K56" s="25">
        <v>0</v>
      </c>
      <c r="L56" s="25">
        <v>0</v>
      </c>
      <c r="M56" s="25">
        <v>0</v>
      </c>
      <c r="N56" s="25">
        <v>111.6563</v>
      </c>
      <c r="O56" s="26">
        <f t="shared" si="2"/>
        <v>16821.3602</v>
      </c>
      <c r="BG56" s="3"/>
      <c r="BI56" s="13"/>
    </row>
    <row r="57" spans="2:61" ht="13.5" customHeight="1">
      <c r="B57" s="14"/>
      <c r="C57" s="15" t="s">
        <v>65</v>
      </c>
      <c r="D57" s="25">
        <v>317875.0584</v>
      </c>
      <c r="E57" s="25">
        <v>23704.6112</v>
      </c>
      <c r="F57" s="25">
        <v>18024.1397</v>
      </c>
      <c r="G57" s="25">
        <v>1870.4307</v>
      </c>
      <c r="H57" s="25">
        <v>1353.4359</v>
      </c>
      <c r="I57" s="25">
        <v>148.2495</v>
      </c>
      <c r="J57" s="25">
        <v>3184.1436</v>
      </c>
      <c r="K57" s="25">
        <v>18.0678</v>
      </c>
      <c r="L57" s="25">
        <v>0.8289</v>
      </c>
      <c r="M57" s="25">
        <v>29550.2238</v>
      </c>
      <c r="N57" s="25">
        <v>46516.8073</v>
      </c>
      <c r="O57" s="26">
        <f t="shared" si="2"/>
        <v>442245.99679999996</v>
      </c>
      <c r="BG57" s="3"/>
      <c r="BI57" s="13"/>
    </row>
    <row r="58" spans="2:61" ht="13.5" customHeight="1">
      <c r="B58" s="14"/>
      <c r="C58" s="15" t="s">
        <v>66</v>
      </c>
      <c r="D58" s="25">
        <v>29406.7088</v>
      </c>
      <c r="E58" s="25">
        <v>41359.3877</v>
      </c>
      <c r="F58" s="25">
        <v>39101.8195</v>
      </c>
      <c r="G58" s="25">
        <v>865.218</v>
      </c>
      <c r="H58" s="25">
        <v>1514.4592</v>
      </c>
      <c r="I58" s="25">
        <v>112.3275</v>
      </c>
      <c r="J58" s="25">
        <v>0.1084</v>
      </c>
      <c r="K58" s="25">
        <v>0</v>
      </c>
      <c r="L58" s="25">
        <v>48.2002</v>
      </c>
      <c r="M58" s="25">
        <v>8388.9968</v>
      </c>
      <c r="N58" s="25">
        <v>921.6561</v>
      </c>
      <c r="O58" s="26">
        <f t="shared" si="2"/>
        <v>121718.8822</v>
      </c>
      <c r="BG58" s="3"/>
      <c r="BI58" s="13"/>
    </row>
    <row r="59" spans="2:61" ht="13.5" customHeight="1">
      <c r="B59" s="14" t="s">
        <v>17</v>
      </c>
      <c r="C59" s="15" t="s">
        <v>67</v>
      </c>
      <c r="D59" s="25">
        <v>42155.3025</v>
      </c>
      <c r="E59" s="25">
        <v>6013.7864</v>
      </c>
      <c r="F59" s="25">
        <v>3644.8892</v>
      </c>
      <c r="G59" s="25">
        <v>2618.929</v>
      </c>
      <c r="H59" s="25">
        <v>3060.0085</v>
      </c>
      <c r="I59" s="25">
        <v>0</v>
      </c>
      <c r="J59" s="25">
        <v>1502.1221</v>
      </c>
      <c r="K59" s="25">
        <v>0</v>
      </c>
      <c r="L59" s="25">
        <v>55.5133</v>
      </c>
      <c r="M59" s="25">
        <v>6360.8209</v>
      </c>
      <c r="N59" s="25">
        <v>3036.7239</v>
      </c>
      <c r="O59" s="26">
        <f t="shared" si="2"/>
        <v>68448.0958</v>
      </c>
      <c r="BG59" s="3"/>
      <c r="BI59" s="13"/>
    </row>
    <row r="60" spans="2:61" ht="13.5" customHeight="1">
      <c r="B60" s="14"/>
      <c r="C60" s="15" t="s">
        <v>68</v>
      </c>
      <c r="D60" s="25">
        <v>253747.2863</v>
      </c>
      <c r="E60" s="25">
        <v>77388.0112</v>
      </c>
      <c r="F60" s="25">
        <v>13675.1979</v>
      </c>
      <c r="G60" s="25">
        <v>5416.5764</v>
      </c>
      <c r="H60" s="25">
        <v>1621.1335</v>
      </c>
      <c r="I60" s="25">
        <v>33.3179</v>
      </c>
      <c r="J60" s="25">
        <v>11336.3583</v>
      </c>
      <c r="K60" s="25">
        <v>0.14</v>
      </c>
      <c r="L60" s="25">
        <v>10.1459</v>
      </c>
      <c r="M60" s="25">
        <v>6571.2154</v>
      </c>
      <c r="N60" s="25">
        <v>41170.4489</v>
      </c>
      <c r="O60" s="26">
        <f t="shared" si="2"/>
        <v>410969.8317000001</v>
      </c>
      <c r="BG60" s="3"/>
      <c r="BI60" s="13"/>
    </row>
    <row r="61" spans="2:61" ht="13.5" customHeight="1">
      <c r="B61" s="14"/>
      <c r="C61" s="15" t="s">
        <v>69</v>
      </c>
      <c r="D61" s="25">
        <v>30212.1435</v>
      </c>
      <c r="E61" s="25">
        <v>27059.2838</v>
      </c>
      <c r="F61" s="25">
        <v>4217.8321</v>
      </c>
      <c r="G61" s="25">
        <v>2307.9297</v>
      </c>
      <c r="H61" s="25">
        <v>1477.4395</v>
      </c>
      <c r="I61" s="25">
        <v>14.1235</v>
      </c>
      <c r="J61" s="25">
        <v>0</v>
      </c>
      <c r="K61" s="25">
        <v>0</v>
      </c>
      <c r="L61" s="25">
        <v>0.3067</v>
      </c>
      <c r="M61" s="25">
        <v>1537.5659</v>
      </c>
      <c r="N61" s="25">
        <v>2289.4725</v>
      </c>
      <c r="O61" s="26">
        <f t="shared" si="2"/>
        <v>69116.0972</v>
      </c>
      <c r="BG61" s="3"/>
      <c r="BI61" s="13"/>
    </row>
    <row r="62" spans="2:61" ht="13.5" customHeight="1">
      <c r="B62" s="14"/>
      <c r="C62" s="18" t="s">
        <v>70</v>
      </c>
      <c r="D62" s="25">
        <v>289366.4508</v>
      </c>
      <c r="E62" s="25">
        <v>105106.5484</v>
      </c>
      <c r="F62" s="25">
        <v>42309.3411</v>
      </c>
      <c r="G62" s="25">
        <v>13519.4025</v>
      </c>
      <c r="H62" s="25">
        <v>14642.7834</v>
      </c>
      <c r="I62" s="25">
        <v>14.1048</v>
      </c>
      <c r="J62" s="25">
        <v>27128.5933</v>
      </c>
      <c r="K62" s="25">
        <v>1.12</v>
      </c>
      <c r="L62" s="25">
        <v>777.2063</v>
      </c>
      <c r="M62" s="25">
        <v>32212.1584</v>
      </c>
      <c r="N62" s="25">
        <v>55483.6207</v>
      </c>
      <c r="O62" s="26">
        <f t="shared" si="2"/>
        <v>580561.3297</v>
      </c>
      <c r="BG62" s="3"/>
      <c r="BI62" s="13"/>
    </row>
    <row r="63" spans="2:61" s="19" customFormat="1" ht="13.5" customHeight="1">
      <c r="B63" s="16"/>
      <c r="C63" s="17" t="s">
        <v>2</v>
      </c>
      <c r="D63" s="27">
        <f aca="true" t="shared" si="6" ref="D63:N63">SUM(D44:D62)</f>
        <v>2321893.6657</v>
      </c>
      <c r="E63" s="27">
        <f t="shared" si="6"/>
        <v>485848.90819999995</v>
      </c>
      <c r="F63" s="27">
        <f t="shared" si="6"/>
        <v>448340.9063</v>
      </c>
      <c r="G63" s="27">
        <f t="shared" si="6"/>
        <v>45970.5895</v>
      </c>
      <c r="H63" s="27">
        <f t="shared" si="6"/>
        <v>61794.31309999999</v>
      </c>
      <c r="I63" s="27">
        <f t="shared" si="6"/>
        <v>640.5303</v>
      </c>
      <c r="J63" s="27">
        <f t="shared" si="6"/>
        <v>3322917.8548999988</v>
      </c>
      <c r="K63" s="27">
        <f t="shared" si="6"/>
        <v>189.995</v>
      </c>
      <c r="L63" s="27">
        <f t="shared" si="6"/>
        <v>3666.8969000000006</v>
      </c>
      <c r="M63" s="27">
        <f t="shared" si="6"/>
        <v>592126.9656</v>
      </c>
      <c r="N63" s="27">
        <f t="shared" si="6"/>
        <v>327574.4384</v>
      </c>
      <c r="O63" s="28">
        <f t="shared" si="2"/>
        <v>7610965.0638999995</v>
      </c>
      <c r="BI63" s="13"/>
    </row>
    <row r="64" spans="2:61" ht="13.5" customHeight="1">
      <c r="B64" s="14"/>
      <c r="C64" s="15" t="s">
        <v>71</v>
      </c>
      <c r="D64" s="25">
        <v>24330.0217</v>
      </c>
      <c r="E64" s="25">
        <v>4311.961</v>
      </c>
      <c r="F64" s="25">
        <v>617.7753</v>
      </c>
      <c r="G64" s="25">
        <v>7.0488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123.8527</v>
      </c>
      <c r="N64" s="25">
        <v>3660.4786</v>
      </c>
      <c r="O64" s="26">
        <f t="shared" si="2"/>
        <v>33051.138100000004</v>
      </c>
      <c r="BG64" s="3"/>
      <c r="BI64" s="13"/>
    </row>
    <row r="65" spans="2:61" ht="13.5" customHeight="1">
      <c r="B65" s="14" t="s">
        <v>72</v>
      </c>
      <c r="C65" s="15" t="s">
        <v>102</v>
      </c>
      <c r="D65" s="25">
        <v>330654.2813</v>
      </c>
      <c r="E65" s="25">
        <v>192666.4374</v>
      </c>
      <c r="F65" s="25">
        <v>37334.0237</v>
      </c>
      <c r="G65" s="25">
        <v>7031.1869</v>
      </c>
      <c r="H65" s="25">
        <v>5166.9945</v>
      </c>
      <c r="I65" s="25">
        <v>129.9864</v>
      </c>
      <c r="J65" s="25">
        <v>3293.4961</v>
      </c>
      <c r="K65" s="25">
        <v>0</v>
      </c>
      <c r="L65" s="25">
        <v>11.789</v>
      </c>
      <c r="M65" s="25">
        <v>19539.1882</v>
      </c>
      <c r="N65" s="25">
        <v>10970.6059</v>
      </c>
      <c r="O65" s="26">
        <f t="shared" si="2"/>
        <v>606797.9894</v>
      </c>
      <c r="BG65" s="3"/>
      <c r="BI65" s="13"/>
    </row>
    <row r="66" spans="2:61" ht="13.5" customHeight="1">
      <c r="B66" s="14" t="s">
        <v>45</v>
      </c>
      <c r="C66" s="15" t="s">
        <v>103</v>
      </c>
      <c r="D66" s="25">
        <v>17443.5701</v>
      </c>
      <c r="E66" s="25">
        <v>2649.5232</v>
      </c>
      <c r="F66" s="25">
        <v>946.1759</v>
      </c>
      <c r="G66" s="25">
        <v>264.7181</v>
      </c>
      <c r="H66" s="25">
        <v>45.06</v>
      </c>
      <c r="I66" s="25">
        <v>0</v>
      </c>
      <c r="J66" s="25">
        <v>199.8847</v>
      </c>
      <c r="K66" s="25">
        <v>0</v>
      </c>
      <c r="L66" s="25">
        <v>0.0053</v>
      </c>
      <c r="M66" s="25">
        <v>624.8689</v>
      </c>
      <c r="N66" s="25">
        <v>2606.5864</v>
      </c>
      <c r="O66" s="26">
        <f t="shared" si="2"/>
        <v>24780.3926</v>
      </c>
      <c r="BG66" s="3"/>
      <c r="BI66" s="13"/>
    </row>
    <row r="67" spans="2:61" ht="13.5" customHeight="1">
      <c r="B67" s="14" t="s">
        <v>1</v>
      </c>
      <c r="C67" s="15" t="s">
        <v>73</v>
      </c>
      <c r="D67" s="25">
        <v>9174.4868</v>
      </c>
      <c r="E67" s="25">
        <v>5647.3119</v>
      </c>
      <c r="F67" s="25">
        <v>1567.7043</v>
      </c>
      <c r="G67" s="25">
        <v>2387.1512</v>
      </c>
      <c r="H67" s="25">
        <v>3122.4339</v>
      </c>
      <c r="I67" s="25">
        <v>1.7201</v>
      </c>
      <c r="J67" s="25">
        <v>41.539</v>
      </c>
      <c r="K67" s="25">
        <v>4.4673</v>
      </c>
      <c r="L67" s="25">
        <v>124.7415</v>
      </c>
      <c r="M67" s="25">
        <v>10259.9617</v>
      </c>
      <c r="N67" s="25">
        <v>3789.5265</v>
      </c>
      <c r="O67" s="26">
        <f t="shared" si="2"/>
        <v>36121.044200000004</v>
      </c>
      <c r="BG67" s="3"/>
      <c r="BI67" s="13"/>
    </row>
    <row r="68" spans="2:61" ht="13.5" customHeight="1">
      <c r="B68" s="14" t="s">
        <v>17</v>
      </c>
      <c r="C68" s="15" t="s">
        <v>74</v>
      </c>
      <c r="D68" s="25">
        <v>34713.3617</v>
      </c>
      <c r="E68" s="25">
        <v>6873.9333</v>
      </c>
      <c r="F68" s="25">
        <v>14950.839</v>
      </c>
      <c r="G68" s="25">
        <v>2566.3476</v>
      </c>
      <c r="H68" s="25">
        <v>731.624</v>
      </c>
      <c r="I68" s="25">
        <v>13.4951</v>
      </c>
      <c r="J68" s="25">
        <v>0</v>
      </c>
      <c r="K68" s="25">
        <v>0</v>
      </c>
      <c r="L68" s="25">
        <v>0</v>
      </c>
      <c r="M68" s="25">
        <v>21634.8911</v>
      </c>
      <c r="N68" s="25">
        <v>0</v>
      </c>
      <c r="O68" s="26">
        <f t="shared" si="2"/>
        <v>81484.4918</v>
      </c>
      <c r="BG68" s="3"/>
      <c r="BI68" s="13"/>
    </row>
    <row r="69" spans="2:61" ht="13.5" customHeight="1">
      <c r="B69" s="14"/>
      <c r="C69" s="15" t="s">
        <v>75</v>
      </c>
      <c r="D69" s="25">
        <v>275009.916</v>
      </c>
      <c r="E69" s="25">
        <v>259062.5337</v>
      </c>
      <c r="F69" s="25">
        <v>154054.6123</v>
      </c>
      <c r="G69" s="25">
        <v>87561.8119</v>
      </c>
      <c r="H69" s="25">
        <v>186555.3227</v>
      </c>
      <c r="I69" s="25">
        <v>4002.1536</v>
      </c>
      <c r="J69" s="25">
        <v>0.127</v>
      </c>
      <c r="K69" s="25">
        <v>0</v>
      </c>
      <c r="L69" s="25">
        <v>3151.207</v>
      </c>
      <c r="M69" s="25">
        <v>110951.0642</v>
      </c>
      <c r="N69" s="25">
        <v>5335.2193</v>
      </c>
      <c r="O69" s="26">
        <f t="shared" si="2"/>
        <v>1085683.9677</v>
      </c>
      <c r="BG69" s="3"/>
      <c r="BI69" s="13"/>
    </row>
    <row r="70" spans="2:61" ht="13.5" customHeight="1">
      <c r="B70" s="14"/>
      <c r="C70" s="15" t="s">
        <v>76</v>
      </c>
      <c r="D70" s="25">
        <v>125007.0399</v>
      </c>
      <c r="E70" s="25">
        <v>170132.8656</v>
      </c>
      <c r="F70" s="25">
        <v>136451.0151</v>
      </c>
      <c r="G70" s="25">
        <v>26090.6859</v>
      </c>
      <c r="H70" s="25">
        <v>69100.4362</v>
      </c>
      <c r="I70" s="25">
        <v>1175.4441</v>
      </c>
      <c r="J70" s="25">
        <v>0</v>
      </c>
      <c r="K70" s="25">
        <v>55.3069</v>
      </c>
      <c r="L70" s="25">
        <v>1622.8834</v>
      </c>
      <c r="M70" s="25">
        <v>21984.4865</v>
      </c>
      <c r="N70" s="25">
        <v>745.1831</v>
      </c>
      <c r="O70" s="26">
        <f t="shared" si="2"/>
        <v>552365.3466999999</v>
      </c>
      <c r="BG70" s="3"/>
      <c r="BI70" s="13"/>
    </row>
    <row r="71" spans="2:61" s="19" customFormat="1" ht="13.5" customHeight="1">
      <c r="B71" s="16"/>
      <c r="C71" s="17" t="s">
        <v>2</v>
      </c>
      <c r="D71" s="27">
        <f aca="true" t="shared" si="7" ref="D71:N71">SUM(D64:D70)</f>
        <v>816332.6775</v>
      </c>
      <c r="E71" s="27">
        <f t="shared" si="7"/>
        <v>641344.5661</v>
      </c>
      <c r="F71" s="27">
        <f t="shared" si="7"/>
        <v>345922.1456</v>
      </c>
      <c r="G71" s="27">
        <f t="shared" si="7"/>
        <v>125908.9504</v>
      </c>
      <c r="H71" s="27">
        <f t="shared" si="7"/>
        <v>264721.8713</v>
      </c>
      <c r="I71" s="27">
        <f t="shared" si="7"/>
        <v>5322.7993</v>
      </c>
      <c r="J71" s="27">
        <f t="shared" si="7"/>
        <v>3535.0468</v>
      </c>
      <c r="K71" s="27">
        <f t="shared" si="7"/>
        <v>59.7742</v>
      </c>
      <c r="L71" s="27">
        <f t="shared" si="7"/>
        <v>4910.6262</v>
      </c>
      <c r="M71" s="27">
        <f t="shared" si="7"/>
        <v>185118.31329999998</v>
      </c>
      <c r="N71" s="27">
        <f t="shared" si="7"/>
        <v>27107.5998</v>
      </c>
      <c r="O71" s="28">
        <f t="shared" si="2"/>
        <v>2420284.3705</v>
      </c>
      <c r="BI71" s="13"/>
    </row>
    <row r="72" spans="2:61" ht="13.5" customHeight="1">
      <c r="B72" s="11"/>
      <c r="C72" s="12" t="s">
        <v>77</v>
      </c>
      <c r="D72" s="25">
        <v>66323.1402</v>
      </c>
      <c r="E72" s="25">
        <v>28274.9724</v>
      </c>
      <c r="F72" s="25">
        <v>26734.632</v>
      </c>
      <c r="G72" s="25">
        <v>3721.2578</v>
      </c>
      <c r="H72" s="25">
        <v>26884.8413</v>
      </c>
      <c r="I72" s="25">
        <v>42.9306</v>
      </c>
      <c r="J72" s="25">
        <v>15.2238</v>
      </c>
      <c r="K72" s="25">
        <v>56.4886</v>
      </c>
      <c r="L72" s="25">
        <v>148.2693</v>
      </c>
      <c r="M72" s="25">
        <v>25229.9893</v>
      </c>
      <c r="N72" s="25">
        <v>76.8249</v>
      </c>
      <c r="O72" s="26">
        <f aca="true" t="shared" si="8" ref="O72:O101">SUM(D72:N72)</f>
        <v>177508.57020000002</v>
      </c>
      <c r="BG72" s="3"/>
      <c r="BI72" s="13"/>
    </row>
    <row r="73" spans="2:61" ht="13.5" customHeight="1">
      <c r="B73" s="14" t="s">
        <v>78</v>
      </c>
      <c r="C73" s="15" t="s">
        <v>79</v>
      </c>
      <c r="D73" s="25">
        <v>123.7657</v>
      </c>
      <c r="E73" s="25">
        <v>1790.7528</v>
      </c>
      <c r="F73" s="25">
        <v>1172.0118</v>
      </c>
      <c r="G73" s="25">
        <v>497.5685</v>
      </c>
      <c r="H73" s="25">
        <v>2079.4949</v>
      </c>
      <c r="I73" s="25">
        <v>0</v>
      </c>
      <c r="J73" s="25">
        <v>0</v>
      </c>
      <c r="K73" s="25">
        <v>0</v>
      </c>
      <c r="L73" s="25">
        <v>6.3825</v>
      </c>
      <c r="M73" s="25">
        <v>31.9</v>
      </c>
      <c r="N73" s="25">
        <v>185.6328</v>
      </c>
      <c r="O73" s="26">
        <f t="shared" si="8"/>
        <v>5887.508999999999</v>
      </c>
      <c r="BG73" s="3"/>
      <c r="BI73" s="13"/>
    </row>
    <row r="74" spans="2:61" ht="13.5" customHeight="1">
      <c r="B74" s="14"/>
      <c r="C74" s="15" t="s">
        <v>80</v>
      </c>
      <c r="D74" s="25">
        <v>3272.3521</v>
      </c>
      <c r="E74" s="25">
        <v>11499.1686</v>
      </c>
      <c r="F74" s="25">
        <v>5679.2492</v>
      </c>
      <c r="G74" s="25">
        <v>6536.639</v>
      </c>
      <c r="H74" s="25">
        <v>17998.9277</v>
      </c>
      <c r="I74" s="25">
        <v>38.7317</v>
      </c>
      <c r="J74" s="25">
        <v>2584.5744</v>
      </c>
      <c r="K74" s="25">
        <v>0.3754</v>
      </c>
      <c r="L74" s="25">
        <v>513.165</v>
      </c>
      <c r="M74" s="25">
        <v>2792.6376</v>
      </c>
      <c r="N74" s="25">
        <v>477.2948</v>
      </c>
      <c r="O74" s="26">
        <f t="shared" si="8"/>
        <v>51393.11549999999</v>
      </c>
      <c r="BG74" s="3"/>
      <c r="BI74" s="13"/>
    </row>
    <row r="75" spans="2:61" ht="13.5" customHeight="1">
      <c r="B75" s="14" t="s">
        <v>45</v>
      </c>
      <c r="C75" s="15" t="s">
        <v>81</v>
      </c>
      <c r="D75" s="25">
        <v>7509.6662</v>
      </c>
      <c r="E75" s="25">
        <v>4403.252</v>
      </c>
      <c r="F75" s="25">
        <v>5331.9774</v>
      </c>
      <c r="G75" s="25">
        <v>1209.7874</v>
      </c>
      <c r="H75" s="25">
        <v>3113.123</v>
      </c>
      <c r="I75" s="25">
        <v>0.2928</v>
      </c>
      <c r="J75" s="25">
        <v>95.1192</v>
      </c>
      <c r="K75" s="25">
        <v>0</v>
      </c>
      <c r="L75" s="25">
        <v>22.0227</v>
      </c>
      <c r="M75" s="25">
        <v>2757.4346</v>
      </c>
      <c r="N75" s="25">
        <v>956.5994</v>
      </c>
      <c r="O75" s="26">
        <f t="shared" si="8"/>
        <v>25399.2747</v>
      </c>
      <c r="BG75" s="3"/>
      <c r="BI75" s="13"/>
    </row>
    <row r="76" spans="2:61" ht="13.5" customHeight="1">
      <c r="B76" s="14"/>
      <c r="C76" s="15" t="s">
        <v>82</v>
      </c>
      <c r="D76" s="25">
        <v>33341.0002</v>
      </c>
      <c r="E76" s="25">
        <v>17282.619</v>
      </c>
      <c r="F76" s="25">
        <v>17670.1208</v>
      </c>
      <c r="G76" s="25">
        <v>4602.6473</v>
      </c>
      <c r="H76" s="25">
        <v>14506.2897</v>
      </c>
      <c r="I76" s="25">
        <v>0</v>
      </c>
      <c r="J76" s="25">
        <v>18602.7688</v>
      </c>
      <c r="K76" s="25">
        <v>0</v>
      </c>
      <c r="L76" s="25">
        <v>1891.7646</v>
      </c>
      <c r="M76" s="25">
        <v>11369.399</v>
      </c>
      <c r="N76" s="25">
        <v>36.7707</v>
      </c>
      <c r="O76" s="26">
        <f t="shared" si="8"/>
        <v>119303.3801</v>
      </c>
      <c r="BG76" s="3"/>
      <c r="BI76" s="13"/>
    </row>
    <row r="77" spans="2:61" ht="13.5" customHeight="1">
      <c r="B77" s="14" t="s">
        <v>1</v>
      </c>
      <c r="C77" s="15" t="s">
        <v>83</v>
      </c>
      <c r="D77" s="25">
        <v>5909.0612</v>
      </c>
      <c r="E77" s="25">
        <v>36576.0377</v>
      </c>
      <c r="F77" s="25">
        <v>14473.3663</v>
      </c>
      <c r="G77" s="25">
        <v>6515.6492</v>
      </c>
      <c r="H77" s="25">
        <v>23034.1516</v>
      </c>
      <c r="I77" s="25">
        <v>0.0357</v>
      </c>
      <c r="J77" s="25">
        <v>2717.787</v>
      </c>
      <c r="K77" s="25">
        <v>0</v>
      </c>
      <c r="L77" s="25">
        <v>121.4615</v>
      </c>
      <c r="M77" s="25">
        <v>8341.9641</v>
      </c>
      <c r="N77" s="25">
        <v>1016.8346</v>
      </c>
      <c r="O77" s="26">
        <f t="shared" si="8"/>
        <v>98706.3489</v>
      </c>
      <c r="BG77" s="3"/>
      <c r="BI77" s="13"/>
    </row>
    <row r="78" spans="2:61" ht="13.5" customHeight="1">
      <c r="B78" s="14"/>
      <c r="C78" s="15" t="s">
        <v>84</v>
      </c>
      <c r="D78" s="25">
        <v>61406.423</v>
      </c>
      <c r="E78" s="25">
        <v>27789.1808</v>
      </c>
      <c r="F78" s="25">
        <v>21190.0319</v>
      </c>
      <c r="G78" s="25">
        <v>3211.9178</v>
      </c>
      <c r="H78" s="25">
        <v>3682.7726</v>
      </c>
      <c r="I78" s="25">
        <v>237.9479</v>
      </c>
      <c r="J78" s="25">
        <v>116496.1701</v>
      </c>
      <c r="K78" s="25">
        <v>0</v>
      </c>
      <c r="L78" s="25">
        <v>10.2732</v>
      </c>
      <c r="M78" s="25">
        <v>18902.1796</v>
      </c>
      <c r="N78" s="25">
        <v>1650.8065</v>
      </c>
      <c r="O78" s="26">
        <f t="shared" si="8"/>
        <v>254577.7034</v>
      </c>
      <c r="BG78" s="3"/>
      <c r="BI78" s="13"/>
    </row>
    <row r="79" spans="2:61" ht="13.5" customHeight="1">
      <c r="B79" s="14" t="s">
        <v>17</v>
      </c>
      <c r="C79" s="15" t="s">
        <v>85</v>
      </c>
      <c r="D79" s="25">
        <v>24258.2757</v>
      </c>
      <c r="E79" s="25">
        <v>327134.7334</v>
      </c>
      <c r="F79" s="25">
        <v>84722.1162</v>
      </c>
      <c r="G79" s="25">
        <v>2905.0332</v>
      </c>
      <c r="H79" s="25">
        <v>2164.8591</v>
      </c>
      <c r="I79" s="25">
        <v>26.2375</v>
      </c>
      <c r="J79" s="25">
        <v>386.3764</v>
      </c>
      <c r="K79" s="25">
        <v>0</v>
      </c>
      <c r="L79" s="25">
        <v>2.7047</v>
      </c>
      <c r="M79" s="25">
        <v>1742.2442</v>
      </c>
      <c r="N79" s="25">
        <v>11202.6781</v>
      </c>
      <c r="O79" s="26">
        <f t="shared" si="8"/>
        <v>454545.25850000005</v>
      </c>
      <c r="BG79" s="3"/>
      <c r="BI79" s="13"/>
    </row>
    <row r="80" spans="2:61" ht="13.5" customHeight="1">
      <c r="B80" s="14"/>
      <c r="C80" s="18" t="s">
        <v>86</v>
      </c>
      <c r="D80" s="25">
        <v>71263.4306</v>
      </c>
      <c r="E80" s="25">
        <v>16340.7671</v>
      </c>
      <c r="F80" s="25">
        <v>17882.6699</v>
      </c>
      <c r="G80" s="25">
        <v>12467.4935</v>
      </c>
      <c r="H80" s="25">
        <v>12664.1775</v>
      </c>
      <c r="I80" s="25">
        <v>34.9744</v>
      </c>
      <c r="J80" s="25">
        <v>4863.136</v>
      </c>
      <c r="K80" s="25">
        <v>22.075</v>
      </c>
      <c r="L80" s="25">
        <v>58.7952</v>
      </c>
      <c r="M80" s="25">
        <v>22872.7652</v>
      </c>
      <c r="N80" s="25">
        <v>11199.8361</v>
      </c>
      <c r="O80" s="26">
        <f t="shared" si="8"/>
        <v>169670.12050000002</v>
      </c>
      <c r="BG80" s="3"/>
      <c r="BI80" s="13"/>
    </row>
    <row r="81" spans="2:61" s="19" customFormat="1" ht="13.5" customHeight="1">
      <c r="B81" s="16"/>
      <c r="C81" s="17" t="s">
        <v>2</v>
      </c>
      <c r="D81" s="27">
        <f aca="true" t="shared" si="9" ref="D81:N81">SUM(D72:D80)</f>
        <v>273407.11490000004</v>
      </c>
      <c r="E81" s="27">
        <f t="shared" si="9"/>
        <v>471091.4838</v>
      </c>
      <c r="F81" s="27">
        <f t="shared" si="9"/>
        <v>194856.1755</v>
      </c>
      <c r="G81" s="27">
        <f t="shared" si="9"/>
        <v>41667.99369999999</v>
      </c>
      <c r="H81" s="27">
        <f t="shared" si="9"/>
        <v>106128.6374</v>
      </c>
      <c r="I81" s="27">
        <f t="shared" si="9"/>
        <v>381.1506</v>
      </c>
      <c r="J81" s="27">
        <f t="shared" si="9"/>
        <v>145761.1557</v>
      </c>
      <c r="K81" s="27">
        <f t="shared" si="9"/>
        <v>78.939</v>
      </c>
      <c r="L81" s="27">
        <f t="shared" si="9"/>
        <v>2774.8387</v>
      </c>
      <c r="M81" s="27">
        <f t="shared" si="9"/>
        <v>94040.5136</v>
      </c>
      <c r="N81" s="27">
        <f t="shared" si="9"/>
        <v>26803.2779</v>
      </c>
      <c r="O81" s="28">
        <f t="shared" si="8"/>
        <v>1356991.2808</v>
      </c>
      <c r="BI81" s="13"/>
    </row>
    <row r="82" spans="2:61" ht="13.5" customHeight="1">
      <c r="B82" s="14"/>
      <c r="C82" s="15" t="s">
        <v>104</v>
      </c>
      <c r="D82" s="25">
        <v>8318.4321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1611.834</v>
      </c>
      <c r="L82" s="25">
        <v>0</v>
      </c>
      <c r="M82" s="25">
        <v>190.5999</v>
      </c>
      <c r="N82" s="25">
        <v>0</v>
      </c>
      <c r="O82" s="26">
        <f aca="true" t="shared" si="10" ref="O82:O95">SUM(D82:N82)</f>
        <v>10120.866</v>
      </c>
      <c r="BG82" s="3"/>
      <c r="BI82" s="13"/>
    </row>
    <row r="83" spans="2:61" ht="13.5" customHeight="1">
      <c r="B83" s="14"/>
      <c r="C83" s="15" t="s">
        <v>105</v>
      </c>
      <c r="D83" s="25">
        <v>1461.0967</v>
      </c>
      <c r="E83" s="25">
        <v>53.963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262.5755</v>
      </c>
      <c r="L83" s="25">
        <v>0</v>
      </c>
      <c r="M83" s="25">
        <v>328.9504</v>
      </c>
      <c r="N83" s="25">
        <v>0</v>
      </c>
      <c r="O83" s="26">
        <f t="shared" si="10"/>
        <v>2106.5856</v>
      </c>
      <c r="BG83" s="3"/>
      <c r="BI83" s="13"/>
    </row>
    <row r="84" spans="2:61" ht="13.5" customHeight="1">
      <c r="B84" s="14"/>
      <c r="C84" s="15" t="s">
        <v>106</v>
      </c>
      <c r="D84" s="25">
        <v>235877.408</v>
      </c>
      <c r="E84" s="25">
        <v>7536.28</v>
      </c>
      <c r="F84" s="25">
        <v>11424.0409</v>
      </c>
      <c r="G84" s="25">
        <v>2149.881</v>
      </c>
      <c r="H84" s="25">
        <v>0</v>
      </c>
      <c r="I84" s="25">
        <v>0</v>
      </c>
      <c r="J84" s="25">
        <v>231.6731</v>
      </c>
      <c r="K84" s="25">
        <v>12883.5181</v>
      </c>
      <c r="L84" s="25">
        <v>0</v>
      </c>
      <c r="M84" s="25">
        <v>103452.591</v>
      </c>
      <c r="N84" s="25">
        <v>27481.3968</v>
      </c>
      <c r="O84" s="26">
        <f t="shared" si="10"/>
        <v>401036.7889</v>
      </c>
      <c r="BG84" s="3"/>
      <c r="BI84" s="13"/>
    </row>
    <row r="85" spans="2:61" ht="13.5" customHeight="1">
      <c r="B85" s="14" t="s">
        <v>107</v>
      </c>
      <c r="C85" s="15" t="s">
        <v>87</v>
      </c>
      <c r="D85" s="25">
        <v>495.7519</v>
      </c>
      <c r="E85" s="25">
        <v>148.8804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15.9302</v>
      </c>
      <c r="L85" s="25">
        <v>0</v>
      </c>
      <c r="M85" s="25">
        <v>6.4362</v>
      </c>
      <c r="N85" s="25">
        <v>0</v>
      </c>
      <c r="O85" s="26">
        <f t="shared" si="10"/>
        <v>666.9987</v>
      </c>
      <c r="BG85" s="3"/>
      <c r="BI85" s="13"/>
    </row>
    <row r="86" spans="2:61" ht="13.5" customHeight="1">
      <c r="B86" s="14"/>
      <c r="C86" s="15" t="s">
        <v>108</v>
      </c>
      <c r="D86" s="25">
        <v>10398.4484</v>
      </c>
      <c r="E86" s="25">
        <v>0</v>
      </c>
      <c r="F86" s="25">
        <v>180.8632</v>
      </c>
      <c r="G86" s="25">
        <v>3665.5815</v>
      </c>
      <c r="H86" s="25">
        <v>0</v>
      </c>
      <c r="I86" s="25">
        <v>0</v>
      </c>
      <c r="J86" s="25">
        <v>0</v>
      </c>
      <c r="K86" s="25">
        <v>315.7621</v>
      </c>
      <c r="L86" s="25">
        <v>0</v>
      </c>
      <c r="M86" s="25">
        <v>384.4246</v>
      </c>
      <c r="N86" s="25">
        <v>0</v>
      </c>
      <c r="O86" s="26">
        <f t="shared" si="10"/>
        <v>14945.0798</v>
      </c>
      <c r="BG86" s="3"/>
      <c r="BI86" s="13"/>
    </row>
    <row r="87" spans="2:61" ht="13.5" customHeight="1">
      <c r="B87" s="14"/>
      <c r="C87" s="15" t="s">
        <v>109</v>
      </c>
      <c r="D87" s="25">
        <v>5039.3901</v>
      </c>
      <c r="E87" s="25">
        <v>1087.0771</v>
      </c>
      <c r="F87" s="25">
        <v>2.0437</v>
      </c>
      <c r="G87" s="25">
        <v>0.3887</v>
      </c>
      <c r="H87" s="25">
        <v>0</v>
      </c>
      <c r="I87" s="25">
        <v>0</v>
      </c>
      <c r="J87" s="25">
        <v>0</v>
      </c>
      <c r="K87" s="25">
        <v>239.4726</v>
      </c>
      <c r="L87" s="25">
        <v>0</v>
      </c>
      <c r="M87" s="25">
        <v>8092.9392</v>
      </c>
      <c r="N87" s="25">
        <v>0</v>
      </c>
      <c r="O87" s="26">
        <f t="shared" si="10"/>
        <v>14461.311399999999</v>
      </c>
      <c r="BG87" s="3"/>
      <c r="BI87" s="13"/>
    </row>
    <row r="88" spans="2:61" ht="13.5" customHeight="1">
      <c r="B88" s="14" t="s">
        <v>110</v>
      </c>
      <c r="C88" s="15" t="s">
        <v>111</v>
      </c>
      <c r="D88" s="25">
        <v>114792.7049</v>
      </c>
      <c r="E88" s="25">
        <v>436.1446</v>
      </c>
      <c r="F88" s="25">
        <v>1949.1616</v>
      </c>
      <c r="G88" s="25">
        <v>9202.638</v>
      </c>
      <c r="H88" s="25">
        <v>0</v>
      </c>
      <c r="I88" s="25">
        <v>0</v>
      </c>
      <c r="J88" s="25">
        <v>0</v>
      </c>
      <c r="K88" s="25">
        <v>307.8315</v>
      </c>
      <c r="L88" s="25">
        <v>0</v>
      </c>
      <c r="M88" s="25">
        <v>1347.2385</v>
      </c>
      <c r="N88" s="25">
        <v>16268.2181</v>
      </c>
      <c r="O88" s="26">
        <f t="shared" si="10"/>
        <v>144303.93720000001</v>
      </c>
      <c r="BG88" s="3"/>
      <c r="BI88" s="13"/>
    </row>
    <row r="89" spans="2:61" ht="13.5" customHeight="1">
      <c r="B89" s="14"/>
      <c r="C89" s="15" t="s">
        <v>112</v>
      </c>
      <c r="D89" s="25">
        <v>12778.6078</v>
      </c>
      <c r="E89" s="25">
        <v>219.4443</v>
      </c>
      <c r="F89" s="25">
        <v>38.9267</v>
      </c>
      <c r="G89" s="25">
        <v>72.4456</v>
      </c>
      <c r="H89" s="25">
        <v>0</v>
      </c>
      <c r="I89" s="25">
        <v>0</v>
      </c>
      <c r="J89" s="25">
        <v>0</v>
      </c>
      <c r="K89" s="25">
        <v>17297.5702</v>
      </c>
      <c r="L89" s="25">
        <v>0</v>
      </c>
      <c r="M89" s="25">
        <v>4096.4442</v>
      </c>
      <c r="N89" s="25">
        <v>155.298</v>
      </c>
      <c r="O89" s="26">
        <f t="shared" si="10"/>
        <v>34658.7368</v>
      </c>
      <c r="BG89" s="3"/>
      <c r="BI89" s="13"/>
    </row>
    <row r="90" spans="2:61" ht="13.5" customHeight="1">
      <c r="B90" s="14"/>
      <c r="C90" s="15" t="s">
        <v>113</v>
      </c>
      <c r="D90" s="25">
        <v>357.1119</v>
      </c>
      <c r="E90" s="25">
        <v>0</v>
      </c>
      <c r="F90" s="25">
        <v>15305.142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2014.9957</v>
      </c>
      <c r="N90" s="25">
        <v>0</v>
      </c>
      <c r="O90" s="26">
        <f>SUM(D90:N90)</f>
        <v>17677.2496</v>
      </c>
      <c r="BG90" s="3"/>
      <c r="BI90" s="13"/>
    </row>
    <row r="91" spans="2:61" ht="13.5" customHeight="1">
      <c r="B91" s="14" t="s">
        <v>114</v>
      </c>
      <c r="C91" s="15" t="s">
        <v>115</v>
      </c>
      <c r="D91" s="25">
        <v>1455.0741</v>
      </c>
      <c r="E91" s="25">
        <v>0</v>
      </c>
      <c r="F91" s="25">
        <v>54.49</v>
      </c>
      <c r="G91" s="25">
        <v>0</v>
      </c>
      <c r="H91" s="25">
        <v>0</v>
      </c>
      <c r="I91" s="25">
        <v>0</v>
      </c>
      <c r="J91" s="25">
        <v>0</v>
      </c>
      <c r="K91" s="25">
        <v>1334.9793</v>
      </c>
      <c r="L91" s="25">
        <v>0</v>
      </c>
      <c r="M91" s="25">
        <v>12633.3301</v>
      </c>
      <c r="N91" s="25">
        <v>0</v>
      </c>
      <c r="O91" s="26">
        <f>SUM(D91:N91)</f>
        <v>15477.8735</v>
      </c>
      <c r="BG91" s="3"/>
      <c r="BI91" s="13"/>
    </row>
    <row r="92" spans="2:61" ht="13.5" customHeight="1">
      <c r="B92" s="14"/>
      <c r="C92" s="15" t="s">
        <v>116</v>
      </c>
      <c r="D92" s="25">
        <v>106021.2125</v>
      </c>
      <c r="E92" s="25">
        <v>82.1712</v>
      </c>
      <c r="F92" s="25">
        <v>4448.747</v>
      </c>
      <c r="G92" s="25">
        <v>5.7971</v>
      </c>
      <c r="H92" s="25">
        <v>0</v>
      </c>
      <c r="I92" s="25">
        <v>0</v>
      </c>
      <c r="J92" s="25">
        <v>53245.5828</v>
      </c>
      <c r="K92" s="25">
        <v>1133.9948</v>
      </c>
      <c r="L92" s="25">
        <v>0</v>
      </c>
      <c r="M92" s="25">
        <v>12317.9342</v>
      </c>
      <c r="N92" s="25">
        <v>4017.378</v>
      </c>
      <c r="O92" s="26">
        <f t="shared" si="10"/>
        <v>181272.81759999995</v>
      </c>
      <c r="BG92" s="3"/>
      <c r="BI92" s="13"/>
    </row>
    <row r="93" spans="2:61" ht="13.5" customHeight="1">
      <c r="B93" s="14"/>
      <c r="C93" s="15" t="s">
        <v>117</v>
      </c>
      <c r="D93" s="25">
        <v>15553.4834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35.7449</v>
      </c>
      <c r="L93" s="25">
        <v>0</v>
      </c>
      <c r="M93" s="25">
        <v>1272.682</v>
      </c>
      <c r="N93" s="25">
        <v>2008.689</v>
      </c>
      <c r="O93" s="26">
        <f t="shared" si="10"/>
        <v>18870.599299999998</v>
      </c>
      <c r="BG93" s="3"/>
      <c r="BI93" s="13"/>
    </row>
    <row r="94" spans="2:61" ht="13.5" customHeight="1">
      <c r="B94" s="14"/>
      <c r="C94" s="18" t="s">
        <v>118</v>
      </c>
      <c r="D94" s="25">
        <v>14872.4487</v>
      </c>
      <c r="E94" s="25">
        <v>0</v>
      </c>
      <c r="F94" s="25">
        <v>252.196</v>
      </c>
      <c r="G94" s="25">
        <v>0</v>
      </c>
      <c r="H94" s="25">
        <v>0</v>
      </c>
      <c r="I94" s="25">
        <v>0</v>
      </c>
      <c r="J94" s="25">
        <v>153317.4912</v>
      </c>
      <c r="K94" s="25">
        <v>2171.1401</v>
      </c>
      <c r="L94" s="25">
        <v>0</v>
      </c>
      <c r="M94" s="25">
        <v>21770.5037</v>
      </c>
      <c r="N94" s="25">
        <v>10143.8656</v>
      </c>
      <c r="O94" s="26">
        <f t="shared" si="10"/>
        <v>202527.64529999997</v>
      </c>
      <c r="BG94" s="3"/>
      <c r="BI94" s="13"/>
    </row>
    <row r="95" spans="1:61" s="19" customFormat="1" ht="13.5" customHeight="1">
      <c r="A95" s="3"/>
      <c r="B95" s="16"/>
      <c r="C95" s="17" t="s">
        <v>2</v>
      </c>
      <c r="D95" s="27">
        <f aca="true" t="shared" si="11" ref="D95:N95">SUM(D82:D94)</f>
        <v>527421.1705</v>
      </c>
      <c r="E95" s="27">
        <f t="shared" si="11"/>
        <v>9563.960599999999</v>
      </c>
      <c r="F95" s="27">
        <f t="shared" si="11"/>
        <v>33655.6111</v>
      </c>
      <c r="G95" s="27">
        <f t="shared" si="11"/>
        <v>15096.731899999999</v>
      </c>
      <c r="H95" s="27">
        <f t="shared" si="11"/>
        <v>0</v>
      </c>
      <c r="I95" s="27">
        <f t="shared" si="11"/>
        <v>0</v>
      </c>
      <c r="J95" s="27">
        <f t="shared" si="11"/>
        <v>206794.74709999998</v>
      </c>
      <c r="K95" s="27">
        <f t="shared" si="11"/>
        <v>37610.353299999995</v>
      </c>
      <c r="L95" s="27">
        <f t="shared" si="11"/>
        <v>0</v>
      </c>
      <c r="M95" s="27">
        <f t="shared" si="11"/>
        <v>167909.0697</v>
      </c>
      <c r="N95" s="27">
        <f t="shared" si="11"/>
        <v>60074.845499999996</v>
      </c>
      <c r="O95" s="28">
        <f t="shared" si="10"/>
        <v>1058126.4897</v>
      </c>
      <c r="BI95" s="13"/>
    </row>
    <row r="96" spans="2:61" ht="13.5" customHeight="1">
      <c r="B96" s="14"/>
      <c r="C96" s="15" t="s">
        <v>119</v>
      </c>
      <c r="D96" s="25">
        <v>105281.3811</v>
      </c>
      <c r="E96" s="25">
        <v>38896.0918</v>
      </c>
      <c r="F96" s="25">
        <v>106620.7192</v>
      </c>
      <c r="G96" s="25">
        <v>3992.8292</v>
      </c>
      <c r="H96" s="25">
        <v>4470.3776</v>
      </c>
      <c r="I96" s="25">
        <v>68.3091</v>
      </c>
      <c r="J96" s="25">
        <v>0</v>
      </c>
      <c r="K96" s="25">
        <v>67.3296</v>
      </c>
      <c r="L96" s="25">
        <v>28.4211</v>
      </c>
      <c r="M96" s="25">
        <v>85591.4181</v>
      </c>
      <c r="N96" s="25">
        <v>0</v>
      </c>
      <c r="O96" s="26">
        <f t="shared" si="8"/>
        <v>345016.8768</v>
      </c>
      <c r="BG96" s="3"/>
      <c r="BI96" s="13"/>
    </row>
    <row r="97" spans="2:61" ht="13.5" customHeight="1">
      <c r="B97" s="14" t="s">
        <v>88</v>
      </c>
      <c r="C97" s="15" t="s">
        <v>120</v>
      </c>
      <c r="D97" s="25">
        <v>13327.5536</v>
      </c>
      <c r="E97" s="25">
        <v>622.893</v>
      </c>
      <c r="F97" s="25">
        <v>107.43</v>
      </c>
      <c r="G97" s="25">
        <v>96.9041</v>
      </c>
      <c r="H97" s="25">
        <v>32.3572</v>
      </c>
      <c r="I97" s="25">
        <v>0</v>
      </c>
      <c r="J97" s="25">
        <v>1.6423</v>
      </c>
      <c r="K97" s="25">
        <v>22.6629</v>
      </c>
      <c r="L97" s="25">
        <v>6.5165</v>
      </c>
      <c r="M97" s="25">
        <v>270.3653</v>
      </c>
      <c r="N97" s="25">
        <v>16.9983</v>
      </c>
      <c r="O97" s="26">
        <f t="shared" si="8"/>
        <v>14505.323199999997</v>
      </c>
      <c r="BG97" s="3"/>
      <c r="BI97" s="13"/>
    </row>
    <row r="98" spans="2:61" ht="13.5" customHeight="1">
      <c r="B98" s="14" t="s">
        <v>89</v>
      </c>
      <c r="C98" s="15" t="s">
        <v>121</v>
      </c>
      <c r="D98" s="25">
        <v>92134.9382</v>
      </c>
      <c r="E98" s="25">
        <v>3463.9501</v>
      </c>
      <c r="F98" s="25">
        <v>8197.6143</v>
      </c>
      <c r="G98" s="25">
        <v>5543.4034</v>
      </c>
      <c r="H98" s="25">
        <v>381.4162</v>
      </c>
      <c r="I98" s="25">
        <v>83.5169</v>
      </c>
      <c r="J98" s="25">
        <v>0</v>
      </c>
      <c r="K98" s="25">
        <v>253.6778</v>
      </c>
      <c r="L98" s="25">
        <v>12.9896</v>
      </c>
      <c r="M98" s="25">
        <v>4569.194</v>
      </c>
      <c r="N98" s="25">
        <v>3.1236</v>
      </c>
      <c r="O98" s="26">
        <f t="shared" si="8"/>
        <v>114643.82410000003</v>
      </c>
      <c r="BG98" s="3"/>
      <c r="BI98" s="13"/>
    </row>
    <row r="99" spans="2:61" ht="13.5" customHeight="1">
      <c r="B99" s="14" t="s">
        <v>17</v>
      </c>
      <c r="C99" s="18" t="s">
        <v>122</v>
      </c>
      <c r="D99" s="25">
        <v>4131.2825</v>
      </c>
      <c r="E99" s="25">
        <v>14302.289</v>
      </c>
      <c r="F99" s="25">
        <v>17351.2263</v>
      </c>
      <c r="G99" s="25">
        <v>2179.9333</v>
      </c>
      <c r="H99" s="25">
        <v>29438.5283</v>
      </c>
      <c r="I99" s="25">
        <v>0</v>
      </c>
      <c r="J99" s="25">
        <v>7071.1464</v>
      </c>
      <c r="K99" s="25">
        <v>0</v>
      </c>
      <c r="L99" s="25">
        <v>10.1042</v>
      </c>
      <c r="M99" s="25">
        <v>21800.758</v>
      </c>
      <c r="N99" s="25">
        <v>1368.7166</v>
      </c>
      <c r="O99" s="26">
        <f t="shared" si="8"/>
        <v>97653.9846</v>
      </c>
      <c r="BG99" s="3"/>
      <c r="BI99" s="13"/>
    </row>
    <row r="100" spans="1:61" s="19" customFormat="1" ht="13.5" customHeight="1">
      <c r="A100" s="3"/>
      <c r="B100" s="16"/>
      <c r="C100" s="17" t="s">
        <v>2</v>
      </c>
      <c r="D100" s="23">
        <f aca="true" t="shared" si="12" ref="D100:N100">SUM(D96:D99)</f>
        <v>214875.15540000002</v>
      </c>
      <c r="E100" s="23">
        <f t="shared" si="12"/>
        <v>57285.22390000001</v>
      </c>
      <c r="F100" s="23">
        <f t="shared" si="12"/>
        <v>132276.9898</v>
      </c>
      <c r="G100" s="23">
        <f t="shared" si="12"/>
        <v>11813.070000000002</v>
      </c>
      <c r="H100" s="23">
        <f t="shared" si="12"/>
        <v>34322.6793</v>
      </c>
      <c r="I100" s="23">
        <f t="shared" si="12"/>
        <v>151.82600000000002</v>
      </c>
      <c r="J100" s="23">
        <f t="shared" si="12"/>
        <v>7072.7887</v>
      </c>
      <c r="K100" s="23">
        <f t="shared" si="12"/>
        <v>343.6703</v>
      </c>
      <c r="L100" s="23">
        <f t="shared" si="12"/>
        <v>58.0314</v>
      </c>
      <c r="M100" s="23">
        <f t="shared" si="12"/>
        <v>112231.7354</v>
      </c>
      <c r="N100" s="23">
        <f t="shared" si="12"/>
        <v>1388.8385</v>
      </c>
      <c r="O100" s="24">
        <f t="shared" si="8"/>
        <v>571820.0087</v>
      </c>
      <c r="BI100" s="13"/>
    </row>
    <row r="101" spans="2:61" s="19" customFormat="1" ht="13.5" customHeight="1">
      <c r="B101" s="33" t="s">
        <v>123</v>
      </c>
      <c r="C101" s="34"/>
      <c r="D101" s="29">
        <f>SUM(D100,D95,D81,D71,D63,D43,D32,D22,D16)</f>
        <v>9435976.7784</v>
      </c>
      <c r="E101" s="29">
        <f aca="true" t="shared" si="13" ref="E101:N101">SUM(E100,E95,E81,E71,E63,E43,E32,E22,E16)</f>
        <v>2470024.2412</v>
      </c>
      <c r="F101" s="29">
        <f t="shared" si="13"/>
        <v>1640207.328</v>
      </c>
      <c r="G101" s="29">
        <f t="shared" si="13"/>
        <v>362038.2168</v>
      </c>
      <c r="H101" s="29">
        <f t="shared" si="13"/>
        <v>768793.3236</v>
      </c>
      <c r="I101" s="29">
        <f t="shared" si="13"/>
        <v>70413.2132</v>
      </c>
      <c r="J101" s="29">
        <f t="shared" si="13"/>
        <v>5819042.635499998</v>
      </c>
      <c r="K101" s="29">
        <f t="shared" si="13"/>
        <v>72270.6878</v>
      </c>
      <c r="L101" s="29">
        <f t="shared" si="13"/>
        <v>14212.623599999997</v>
      </c>
      <c r="M101" s="29">
        <f t="shared" si="13"/>
        <v>1666633.7066999997</v>
      </c>
      <c r="N101" s="29">
        <f t="shared" si="13"/>
        <v>1092157.5592</v>
      </c>
      <c r="O101" s="30">
        <f t="shared" si="8"/>
        <v>23411770.314</v>
      </c>
      <c r="BI101" s="13"/>
    </row>
  </sheetData>
  <mergeCells count="13">
    <mergeCell ref="G5:G6"/>
    <mergeCell ref="H5:H6"/>
    <mergeCell ref="I5:I6"/>
    <mergeCell ref="J5:J6"/>
    <mergeCell ref="O5:O6"/>
    <mergeCell ref="K5:K6"/>
    <mergeCell ref="L5:L6"/>
    <mergeCell ref="M5:M6"/>
    <mergeCell ref="N5:N6"/>
    <mergeCell ref="B101:C101"/>
    <mergeCell ref="D5:D6"/>
    <mergeCell ref="E5:E6"/>
    <mergeCell ref="F5:F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