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910" windowHeight="13260" activeTab="0"/>
  </bookViews>
  <sheets>
    <sheet name="Sheet1" sheetId="1" r:id="rId1"/>
  </sheets>
  <definedNames>
    <definedName name="_xlnm.Print_Area" localSheetId="0">'Sheet1'!$B$2:$S$130</definedName>
  </definedNames>
  <calcPr fullCalcOnLoad="1"/>
</workbook>
</file>

<file path=xl/sharedStrings.xml><?xml version="1.0" encoding="utf-8"?>
<sst xmlns="http://schemas.openxmlformats.org/spreadsheetml/2006/main" count="1532" uniqueCount="97">
  <si>
    <t>鉱</t>
  </si>
  <si>
    <t>業</t>
  </si>
  <si>
    <t>計</t>
  </si>
  <si>
    <t>製</t>
  </si>
  <si>
    <t>造</t>
  </si>
  <si>
    <t>業</t>
  </si>
  <si>
    <t>卸</t>
  </si>
  <si>
    <t>売</t>
  </si>
  <si>
    <t>業</t>
  </si>
  <si>
    <t>合　　　　　　　　　計</t>
  </si>
  <si>
    <t>倉</t>
  </si>
  <si>
    <t>野　　　        　　積</t>
  </si>
  <si>
    <t>貯   　蔵 　 そ　   う</t>
  </si>
  <si>
    <t>庫</t>
  </si>
  <si>
    <t>危   険   品（建  屋）</t>
  </si>
  <si>
    <t>危   険   品（タンク）</t>
  </si>
  <si>
    <t>水　            　　面</t>
  </si>
  <si>
    <t>冷　　              蔵</t>
  </si>
  <si>
    <t>合　計</t>
  </si>
  <si>
    <t xml:space="preserve"> 発産業業種</t>
  </si>
  <si>
    <t>利用率</t>
  </si>
  <si>
    <t>利用しない</t>
  </si>
  <si>
    <t>利　　用　　す　　る</t>
  </si>
  <si>
    <t>１・２・３ 類</t>
  </si>
  <si>
    <t>国際海上コンテナ
（20フィート）</t>
  </si>
  <si>
    <t>国際海上コンテナ
（背高コンテナ）</t>
  </si>
  <si>
    <t>その他コンテナ
（12フィート以下）</t>
  </si>
  <si>
    <t>その他コンテナ
（12フィート超）</t>
  </si>
  <si>
    <t>規格不明</t>
  </si>
  <si>
    <t>国際海上コンテナ
（40フィート他）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</si>
  <si>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</si>
  <si>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</si>
  <si>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</si>
  <si>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</si>
  <si>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</si>
  <si>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</si>
  <si>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</si>
  <si>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</si>
  <si>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>(３日間調査　単位：トン，％）</t>
  </si>
  <si>
    <t xml:space="preserve">コンテナ利用状況 </t>
  </si>
  <si>
    <t>表Ⅱ－８－１　発産業業種・コンテナ規格別コンテナ利用流動量（代表輸送機関別）　－重量－</t>
  </si>
  <si>
    <t>金属</t>
  </si>
  <si>
    <t xml:space="preserve">石炭・亜炭   </t>
  </si>
  <si>
    <t>原油・天然ガス</t>
  </si>
  <si>
    <t>窯業原料用鉱物</t>
  </si>
  <si>
    <t>その他の鉱業</t>
  </si>
  <si>
    <t>食料品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</si>
  <si>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</si>
  <si>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</si>
  <si>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</si>
  <si>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</si>
  <si>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</si>
  <si>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</si>
  <si>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</si>
  <si>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</si>
  <si>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</si>
  <si>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</si>
  <si>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</si>
  <si>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衣服･身の回り品</t>
  </si>
  <si>
    <t>農畜産物・水産物</t>
  </si>
  <si>
    <t>食料・飲料</t>
  </si>
  <si>
    <t>建築材料</t>
  </si>
  <si>
    <t>化学製品</t>
  </si>
  <si>
    <t>鉱物・金属材料</t>
  </si>
  <si>
    <t>再生資源</t>
  </si>
  <si>
    <t>一般機械器具</t>
  </si>
  <si>
    <t>自動車</t>
  </si>
  <si>
    <t>電気機械器具</t>
  </si>
  <si>
    <t>その他の機械器具</t>
  </si>
  <si>
    <t>家具・建具･じゅう器</t>
  </si>
  <si>
    <t>その他の卸売業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</si>
  <si>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</si>
  <si>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</si>
  <si>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</si>
  <si>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</si>
  <si>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</si>
  <si>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</si>
  <si>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</si>
  <si>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</si>
  <si>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</si>
  <si>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</si>
  <si>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繊維</t>
  </si>
  <si>
    <t>パルプ・紙・紙加工品</t>
  </si>
  <si>
    <t>印刷・同関連</t>
  </si>
  <si>
    <t>化学</t>
  </si>
  <si>
    <t>鉄鋼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</si>
  <si>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</si>
  <si>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</si>
  <si>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</si>
  <si>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</si>
  <si>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</si>
  <si>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</si>
  <si>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採石業、砂・砂利・玉石採取</t>
  </si>
  <si>
    <t>なめし革・同製品・毛皮</t>
  </si>
  <si>
    <t>医薬品・化粧品</t>
  </si>
  <si>
    <t>飲料・たばこ・飼料</t>
  </si>
  <si>
    <t>石油製品・石炭製品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</si>
</sst>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00;[Red]\-#,##0.000"/>
    <numFmt numFmtId="186" formatCode="#,##0.0000;[Red]\-#,##0.0000"/>
    <numFmt numFmtId="187" formatCode="#,##0.00000;[Red]\-#,##0.00000"/>
    <numFmt numFmtId="188" formatCode="&quot;\&quot;#,##0;&quot;\&quot;\!\-#,##0"/>
    <numFmt numFmtId="189" formatCode="&quot;\&quot;#,##0;[Red]&quot;\&quot;\!\-#,##0"/>
    <numFmt numFmtId="190" formatCode="&quot;\&quot;#,##0.00;&quot;\&quot;\!\-#,##0.00"/>
    <numFmt numFmtId="191" formatCode="&quot;\&quot;#,##0.00;[Red]&quot;\&quot;\!\-#,##0.00"/>
    <numFmt numFmtId="192" formatCode="_ &quot;\&quot;* #,##0_ ;_ &quot;\&quot;* \!\-#,##0_ ;_ &quot;\&quot;* &quot;-&quot;_ ;_ @_ "/>
    <numFmt numFmtId="193" formatCode="_ * #,##0_ ;_ * \!\-#,##0_ ;_ * &quot;-&quot;_ ;_ @_ "/>
    <numFmt numFmtId="194" formatCode="_ &quot;\&quot;* #,##0.00_ ;_ &quot;\&quot;* \!\-#,##0.00_ ;_ &quot;\&quot;* &quot;-&quot;??_ ;_ @_ "/>
    <numFmt numFmtId="195" formatCode="_ * #,##0.00_ ;_ * \!\-#,##0.00_ ;_ * &quot;-&quot;??_ ;_ @_ "/>
    <numFmt numFmtId="196" formatCode="\!\$#,##0_);\!\(\!\$#,##0\!\)"/>
    <numFmt numFmtId="197" formatCode="\!\$#,##0_);[Red]\!\(\!\$#,##0\!\)"/>
    <numFmt numFmtId="198" formatCode="\!\$#,##0.00_);\!\(\!\$#,##0.00\!\)"/>
    <numFmt numFmtId="199" formatCode="\!\$#,##0.00_);[Red]\!\(\!\$#,##0.00\!\)"/>
    <numFmt numFmtId="200" formatCode="&quot;\&quot;#,##0;&quot;\&quot;&quot;\&quot;\!\-#,##0"/>
    <numFmt numFmtId="201" formatCode="&quot;\&quot;#,##0;[Red]&quot;\&quot;&quot;\&quot;\!\-#,##0"/>
    <numFmt numFmtId="202" formatCode="&quot;\&quot;#,##0.00;&quot;\&quot;&quot;\&quot;\!\-#,##0.00"/>
    <numFmt numFmtId="203" formatCode="&quot;\&quot;#,##0.00;[Red]&quot;\&quot;&quot;\&quot;\!\-#,##0.00"/>
    <numFmt numFmtId="204" formatCode="_ &quot;\&quot;* #,##0_ ;_ &quot;\&quot;* &quot;\&quot;\!\-#,##0_ ;_ &quot;\&quot;* &quot;-&quot;_ ;_ @_ "/>
    <numFmt numFmtId="205" formatCode="_ * #,##0_ ;_ * &quot;\&quot;\!\-#,##0_ ;_ * &quot;-&quot;_ ;_ @_ "/>
    <numFmt numFmtId="206" formatCode="_ &quot;\&quot;* #,##0.00_ ;_ &quot;\&quot;* &quot;\&quot;\!\-#,##0.00_ ;_ &quot;\&quot;* &quot;-&quot;??_ ;_ @_ "/>
    <numFmt numFmtId="207" formatCode="_ * #,##0.00_ ;_ * &quot;\&quot;\!\-#,##0.00_ ;_ * &quot;-&quot;??_ ;_ @_ "/>
    <numFmt numFmtId="208" formatCode="&quot;\&quot;\!\$#,##0_);&quot;\&quot;\!\(&quot;\&quot;\!\$#,##0&quot;\&quot;\!\)"/>
    <numFmt numFmtId="209" formatCode="&quot;\&quot;\!\$#,##0_);[Red]&quot;\&quot;\!\(&quot;\&quot;\!\$#,##0&quot;\&quot;\!\)"/>
    <numFmt numFmtId="210" formatCode="&quot;\&quot;\!\$#,##0.00_);&quot;\&quot;\!\(&quot;\&quot;\!\$#,##0.00&quot;\&quot;\!\)"/>
    <numFmt numFmtId="211" formatCode="&quot;\&quot;\!\$#,##0.00_);[Red]&quot;\&quot;\!\(&quot;\&quot;\!\$#,##0.00&quot;\&quot;\!\)"/>
    <numFmt numFmtId="212" formatCode="0."/>
    <numFmt numFmtId="213" formatCode="00000"/>
    <numFmt numFmtId="214" formatCode="#,##0_ ;[Red]\-#,##0\ "/>
    <numFmt numFmtId="215" formatCode="#,##0_);\-#,##0_);"/>
    <numFmt numFmtId="216" formatCode="#,##0.0_);\-#,##0.0_);"/>
  </numFmts>
  <fonts count="9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2"/>
      <name val=""/>
      <family val="1"/>
    </font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17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2" fillId="0" borderId="8" xfId="17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10" xfId="17" applyNumberFormat="1" applyFont="1" applyBorder="1" applyAlignment="1">
      <alignment horizontal="centerContinuous" vertical="center"/>
    </xf>
    <xf numFmtId="38" fontId="2" fillId="0" borderId="15" xfId="17" applyNumberFormat="1" applyFont="1" applyBorder="1" applyAlignment="1">
      <alignment horizontal="center" vertical="center"/>
    </xf>
    <xf numFmtId="38" fontId="2" fillId="0" borderId="10" xfId="17" applyNumberFormat="1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 vertical="center"/>
    </xf>
    <xf numFmtId="38" fontId="2" fillId="0" borderId="4" xfId="17" applyNumberFormat="1" applyFont="1" applyBorder="1" applyAlignment="1">
      <alignment horizontal="center" vertical="center" wrapText="1"/>
    </xf>
    <xf numFmtId="38" fontId="2" fillId="0" borderId="12" xfId="17" applyNumberFormat="1" applyFont="1" applyBorder="1" applyAlignment="1">
      <alignment horizontal="center" vertical="center"/>
    </xf>
    <xf numFmtId="38" fontId="2" fillId="0" borderId="7" xfId="17" applyNumberFormat="1" applyFont="1" applyBorder="1" applyAlignment="1">
      <alignment horizontal="centerContinuous" vertical="center" wrapText="1"/>
    </xf>
    <xf numFmtId="0" fontId="4" fillId="0" borderId="17" xfId="0" applyFont="1" applyBorder="1" applyAlignment="1">
      <alignment horizontal="center" vertical="center" wrapText="1"/>
    </xf>
    <xf numFmtId="38" fontId="2" fillId="0" borderId="18" xfId="17" applyNumberFormat="1" applyFont="1" applyBorder="1" applyAlignment="1">
      <alignment horizontal="centerContinuous" vertical="center"/>
    </xf>
    <xf numFmtId="38" fontId="2" fillId="0" borderId="19" xfId="17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215" fontId="2" fillId="0" borderId="2" xfId="17" applyNumberFormat="1" applyFont="1" applyBorder="1" applyAlignment="1">
      <alignment vertical="center"/>
    </xf>
    <xf numFmtId="215" fontId="2" fillId="0" borderId="4" xfId="17" applyNumberFormat="1" applyFont="1" applyBorder="1" applyAlignment="1">
      <alignment vertical="center"/>
    </xf>
    <xf numFmtId="215" fontId="2" fillId="0" borderId="21" xfId="17" applyNumberFormat="1" applyFont="1" applyBorder="1" applyAlignment="1">
      <alignment vertical="center"/>
    </xf>
    <xf numFmtId="215" fontId="2" fillId="0" borderId="12" xfId="17" applyNumberFormat="1" applyFont="1" applyBorder="1" applyAlignment="1">
      <alignment vertical="center"/>
    </xf>
    <xf numFmtId="215" fontId="2" fillId="0" borderId="22" xfId="17" applyNumberFormat="1" applyFont="1" applyFill="1" applyBorder="1" applyAlignment="1">
      <alignment vertical="center"/>
    </xf>
    <xf numFmtId="215" fontId="2" fillId="0" borderId="22" xfId="17" applyNumberFormat="1" applyFont="1" applyBorder="1" applyAlignment="1">
      <alignment vertical="center"/>
    </xf>
    <xf numFmtId="215" fontId="2" fillId="0" borderId="10" xfId="17" applyNumberFormat="1" applyFont="1" applyBorder="1" applyAlignment="1">
      <alignment vertical="center"/>
    </xf>
    <xf numFmtId="215" fontId="2" fillId="0" borderId="7" xfId="17" applyNumberFormat="1" applyFont="1" applyBorder="1" applyAlignment="1">
      <alignment vertical="center"/>
    </xf>
    <xf numFmtId="215" fontId="2" fillId="0" borderId="15" xfId="17" applyNumberFormat="1" applyFont="1" applyBorder="1" applyAlignment="1">
      <alignment vertical="center"/>
    </xf>
    <xf numFmtId="215" fontId="2" fillId="0" borderId="8" xfId="17" applyNumberFormat="1" applyFont="1" applyBorder="1" applyAlignment="1">
      <alignment vertical="center"/>
    </xf>
    <xf numFmtId="215" fontId="2" fillId="0" borderId="23" xfId="17" applyNumberFormat="1" applyFont="1" applyFill="1" applyBorder="1" applyAlignment="1">
      <alignment vertical="center"/>
    </xf>
    <xf numFmtId="215" fontId="2" fillId="0" borderId="24" xfId="17" applyNumberFormat="1" applyFont="1" applyBorder="1" applyAlignment="1">
      <alignment vertical="center"/>
    </xf>
    <xf numFmtId="215" fontId="2" fillId="0" borderId="18" xfId="17" applyNumberFormat="1" applyFont="1" applyBorder="1" applyAlignment="1">
      <alignment vertical="center"/>
    </xf>
    <xf numFmtId="215" fontId="2" fillId="0" borderId="25" xfId="17" applyNumberFormat="1" applyFont="1" applyBorder="1" applyAlignment="1">
      <alignment vertical="center"/>
    </xf>
    <xf numFmtId="215" fontId="2" fillId="0" borderId="19" xfId="17" applyNumberFormat="1" applyFont="1" applyBorder="1" applyAlignment="1">
      <alignment vertical="center"/>
    </xf>
    <xf numFmtId="215" fontId="2" fillId="0" borderId="26" xfId="17" applyNumberFormat="1" applyFont="1" applyFill="1" applyBorder="1" applyAlignment="1">
      <alignment vertical="center"/>
    </xf>
    <xf numFmtId="216" fontId="2" fillId="0" borderId="2" xfId="17" applyNumberFormat="1" applyFont="1" applyBorder="1" applyAlignment="1">
      <alignment vertical="center"/>
    </xf>
    <xf numFmtId="216" fontId="2" fillId="0" borderId="4" xfId="17" applyNumberFormat="1" applyFont="1" applyBorder="1" applyAlignment="1">
      <alignment vertical="center"/>
    </xf>
    <xf numFmtId="216" fontId="2" fillId="0" borderId="21" xfId="17" applyNumberFormat="1" applyFont="1" applyBorder="1" applyAlignment="1">
      <alignment vertical="center"/>
    </xf>
    <xf numFmtId="216" fontId="2" fillId="0" borderId="12" xfId="17" applyNumberFormat="1" applyFont="1" applyBorder="1" applyAlignment="1">
      <alignment vertical="center"/>
    </xf>
    <xf numFmtId="216" fontId="2" fillId="0" borderId="22" xfId="17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17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2" fillId="0" borderId="8" xfId="17" applyNumberFormat="1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2" fillId="0" borderId="16" xfId="17" applyNumberFormat="1" applyFont="1" applyBorder="1" applyAlignment="1">
      <alignment horizontal="center" vertical="center"/>
    </xf>
    <xf numFmtId="38" fontId="2" fillId="0" borderId="14" xfId="17" applyNumberFormat="1" applyFont="1" applyBorder="1" applyAlignment="1">
      <alignment horizontal="center" vertical="center"/>
    </xf>
    <xf numFmtId="38" fontId="2" fillId="0" borderId="29" xfId="17" applyNumberFormat="1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90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3.5" customHeight="1"/>
  <cols>
    <col min="1" max="1" width="2.59765625" style="3" customWidth="1"/>
    <col min="2" max="2" width="4.19921875" style="1" customWidth="1"/>
    <col min="3" max="3" width="23.5" style="1" bestFit="1" customWidth="1"/>
    <col min="4" max="4" width="10.59765625" style="2" customWidth="1"/>
    <col min="5" max="5" width="8.59765625" style="2" customWidth="1"/>
    <col min="6" max="6" width="10.59765625" style="3" customWidth="1"/>
    <col min="7" max="7" width="8.59765625" style="2" customWidth="1"/>
    <col min="8" max="8" width="10.59765625" style="3" customWidth="1"/>
    <col min="9" max="9" width="8.59765625" style="2" customWidth="1"/>
    <col min="10" max="10" width="10.59765625" style="3" customWidth="1"/>
    <col min="11" max="11" width="8.59765625" style="2" customWidth="1"/>
    <col min="12" max="12" width="10.59765625" style="3" customWidth="1"/>
    <col min="13" max="13" width="8.59765625" style="2" customWidth="1"/>
    <col min="14" max="14" width="10.59765625" style="3" customWidth="1"/>
    <col min="15" max="15" width="8.59765625" style="2" customWidth="1"/>
    <col min="16" max="16" width="10.59765625" style="3" customWidth="1"/>
    <col min="17" max="17" width="8.59765625" style="2" customWidth="1"/>
    <col min="18" max="19" width="10.59765625" style="3" customWidth="1"/>
    <col min="20" max="53" width="9" style="3" customWidth="1"/>
    <col min="54" max="54" width="9" style="4" customWidth="1"/>
    <col min="55" max="16384" width="9" style="3" customWidth="1"/>
  </cols>
  <sheetData>
    <row r="1" spans="2:4" s="59" customFormat="1" ht="12">
      <c r="B1" s="60"/>
      <c r="D1" s="61"/>
    </row>
    <row r="2" spans="2:17" s="59" customFormat="1" ht="13.5">
      <c r="B2" s="63" t="s">
        <v>40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2"/>
      <c r="O2" s="63"/>
      <c r="Q2" s="63"/>
    </row>
    <row r="4" spans="2:54" ht="13.5" customHeight="1">
      <c r="B4" s="36"/>
      <c r="C4" s="37" t="s">
        <v>30</v>
      </c>
      <c r="D4" s="65" t="s">
        <v>31</v>
      </c>
      <c r="E4" s="72"/>
      <c r="G4" s="3"/>
      <c r="I4" s="3"/>
      <c r="K4" s="3"/>
      <c r="M4" s="3"/>
      <c r="O4" s="3"/>
      <c r="Q4" s="3"/>
      <c r="BA4" s="4"/>
      <c r="BB4" s="3"/>
    </row>
    <row r="5" spans="3:54" ht="13.5" customHeight="1">
      <c r="C5" s="18"/>
      <c r="L5" s="2"/>
      <c r="S5" s="17" t="s">
        <v>38</v>
      </c>
      <c r="BB5" s="3"/>
    </row>
    <row r="6" spans="2:54" ht="13.5" customHeight="1">
      <c r="B6" s="19"/>
      <c r="C6" s="20" t="s">
        <v>39</v>
      </c>
      <c r="D6" s="67" t="s">
        <v>22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9"/>
      <c r="R6" s="29"/>
      <c r="S6" s="33"/>
      <c r="BB6" s="3"/>
    </row>
    <row r="7" spans="2:54" ht="27" customHeight="1">
      <c r="B7" s="24"/>
      <c r="C7" s="25"/>
      <c r="D7" s="28" t="s">
        <v>24</v>
      </c>
      <c r="E7" s="26"/>
      <c r="F7" s="28" t="s">
        <v>29</v>
      </c>
      <c r="G7" s="26"/>
      <c r="H7" s="28" t="s">
        <v>25</v>
      </c>
      <c r="I7" s="26"/>
      <c r="J7" s="28" t="s">
        <v>26</v>
      </c>
      <c r="K7" s="26"/>
      <c r="L7" s="28" t="s">
        <v>27</v>
      </c>
      <c r="M7" s="26"/>
      <c r="N7" s="28" t="s">
        <v>28</v>
      </c>
      <c r="O7" s="26"/>
      <c r="P7" s="32" t="s">
        <v>2</v>
      </c>
      <c r="Q7" s="64"/>
      <c r="R7" s="30" t="s">
        <v>21</v>
      </c>
      <c r="S7" s="34" t="s">
        <v>18</v>
      </c>
      <c r="BB7" s="3"/>
    </row>
    <row r="8" spans="2:54" ht="13.5" customHeight="1">
      <c r="B8" s="21" t="s">
        <v>19</v>
      </c>
      <c r="C8" s="22"/>
      <c r="D8" s="23"/>
      <c r="E8" s="27" t="s">
        <v>20</v>
      </c>
      <c r="F8" s="23"/>
      <c r="G8" s="27" t="s">
        <v>20</v>
      </c>
      <c r="H8" s="23"/>
      <c r="I8" s="27" t="s">
        <v>20</v>
      </c>
      <c r="J8" s="23"/>
      <c r="K8" s="27" t="s">
        <v>20</v>
      </c>
      <c r="L8" s="23"/>
      <c r="M8" s="27" t="s">
        <v>20</v>
      </c>
      <c r="N8" s="23"/>
      <c r="O8" s="27" t="s">
        <v>20</v>
      </c>
      <c r="P8" s="23"/>
      <c r="Q8" s="27" t="s">
        <v>20</v>
      </c>
      <c r="R8" s="31"/>
      <c r="S8" s="35"/>
      <c r="BB8" s="3"/>
    </row>
    <row r="9" spans="2:19" ht="13.5" customHeight="1">
      <c r="B9" s="5"/>
      <c r="C9" s="6" t="s">
        <v>41</v>
      </c>
      <c r="D9" s="38">
        <f>SUM(D201,D649,D905,D969,D1033)</f>
        <v>0</v>
      </c>
      <c r="E9" s="54">
        <f aca="true" t="shared" si="0" ref="E9:E40">IF($S9=0,"",D9/$S9*100)</f>
        <v>0</v>
      </c>
      <c r="F9" s="38">
        <f>SUM(F201,F649,F905,F969,F1033)</f>
        <v>0</v>
      </c>
      <c r="G9" s="54">
        <f aca="true" t="shared" si="1" ref="G9:G40">IF($S9=0,"",F9/$S9*100)</f>
        <v>0</v>
      </c>
      <c r="H9" s="38">
        <f aca="true" t="shared" si="2" ref="H9:H40">SUM(H201,H649,H905,H969,H1033)</f>
        <v>0</v>
      </c>
      <c r="I9" s="54">
        <f>IF($S9=0,"",H9/$S9*100)</f>
        <v>0</v>
      </c>
      <c r="J9" s="38">
        <f aca="true" t="shared" si="3" ref="J9:J40">SUM(J201,J649,J905,J969,J1033)</f>
        <v>0</v>
      </c>
      <c r="K9" s="54">
        <f>IF($S9=0,"",J9/$S9*100)</f>
        <v>0</v>
      </c>
      <c r="L9" s="38">
        <f aca="true" t="shared" si="4" ref="L9:L40">SUM(L201,L649,L905,L969,L1033)</f>
        <v>0</v>
      </c>
      <c r="M9" s="54">
        <f>IF($S9=0,"",L9/$S9*100)</f>
        <v>0</v>
      </c>
      <c r="N9" s="38">
        <f aca="true" t="shared" si="5" ref="N9:N40">SUM(N201,N649,N905,N969,N1033)</f>
        <v>0</v>
      </c>
      <c r="O9" s="54">
        <f>IF($S9=0,"",N9/$S9*100)</f>
        <v>0</v>
      </c>
      <c r="P9" s="38">
        <f aca="true" t="shared" si="6" ref="P9:P40">SUM(P201,P649,P905,P969,P1033)</f>
        <v>0</v>
      </c>
      <c r="Q9" s="54">
        <f>IF($S9=0,"",P9/$S9*100)</f>
        <v>0</v>
      </c>
      <c r="R9" s="38">
        <f aca="true" t="shared" si="7" ref="R9:S28">SUM(R201,R649,R905,R969,R1033)</f>
        <v>3730.7088</v>
      </c>
      <c r="S9" s="49">
        <f t="shared" si="7"/>
        <v>3730.7088</v>
      </c>
    </row>
    <row r="10" spans="2:19" ht="13.5" customHeight="1">
      <c r="B10" s="7" t="s">
        <v>0</v>
      </c>
      <c r="C10" s="8" t="s">
        <v>42</v>
      </c>
      <c r="D10" s="39">
        <f aca="true" t="shared" si="8" ref="D10:F66">SUM(D202,D650,D906,D970,D1034)</f>
        <v>0</v>
      </c>
      <c r="E10" s="55">
        <f t="shared" si="0"/>
        <v>0</v>
      </c>
      <c r="F10" s="39">
        <f t="shared" si="8"/>
        <v>0</v>
      </c>
      <c r="G10" s="55">
        <f t="shared" si="1"/>
        <v>0</v>
      </c>
      <c r="H10" s="39">
        <f t="shared" si="2"/>
        <v>0</v>
      </c>
      <c r="I10" s="55">
        <f aca="true" t="shared" si="9" ref="I10:I66">IF($S10=0,"",H10/$S10*100)</f>
        <v>0</v>
      </c>
      <c r="J10" s="39">
        <f t="shared" si="3"/>
        <v>0</v>
      </c>
      <c r="K10" s="55">
        <f aca="true" t="shared" si="10" ref="K10:K66">IF($S10=0,"",J10/$S10*100)</f>
        <v>0</v>
      </c>
      <c r="L10" s="39">
        <f t="shared" si="4"/>
        <v>0</v>
      </c>
      <c r="M10" s="55">
        <f aca="true" t="shared" si="11" ref="M10:M66">IF($S10=0,"",L10/$S10*100)</f>
        <v>0</v>
      </c>
      <c r="N10" s="39">
        <f t="shared" si="5"/>
        <v>0</v>
      </c>
      <c r="O10" s="55">
        <f aca="true" t="shared" si="12" ref="O10:O66">IF($S10=0,"",N10/$S10*100)</f>
        <v>0</v>
      </c>
      <c r="P10" s="39">
        <f t="shared" si="6"/>
        <v>0</v>
      </c>
      <c r="Q10" s="55">
        <f aca="true" t="shared" si="13" ref="Q10:Q66">IF($S10=0,"",P10/$S10*100)</f>
        <v>0</v>
      </c>
      <c r="R10" s="39">
        <f t="shared" si="7"/>
        <v>2982.303</v>
      </c>
      <c r="S10" s="50">
        <f t="shared" si="7"/>
        <v>2982.303</v>
      </c>
    </row>
    <row r="11" spans="2:19" ht="13.5" customHeight="1">
      <c r="B11" s="7"/>
      <c r="C11" s="8" t="s">
        <v>43</v>
      </c>
      <c r="D11" s="39">
        <f t="shared" si="8"/>
        <v>0</v>
      </c>
      <c r="E11" s="55">
        <f t="shared" si="0"/>
        <v>0</v>
      </c>
      <c r="F11" s="39">
        <f t="shared" si="8"/>
        <v>0</v>
      </c>
      <c r="G11" s="55">
        <f t="shared" si="1"/>
        <v>0</v>
      </c>
      <c r="H11" s="39">
        <f t="shared" si="2"/>
        <v>0</v>
      </c>
      <c r="I11" s="55">
        <f t="shared" si="9"/>
        <v>0</v>
      </c>
      <c r="J11" s="39">
        <f t="shared" si="3"/>
        <v>0</v>
      </c>
      <c r="K11" s="55">
        <f t="shared" si="10"/>
        <v>0</v>
      </c>
      <c r="L11" s="39">
        <f t="shared" si="4"/>
        <v>357.1489</v>
      </c>
      <c r="M11" s="55">
        <f t="shared" si="11"/>
        <v>5.8139209120371325</v>
      </c>
      <c r="N11" s="39">
        <f t="shared" si="5"/>
        <v>0</v>
      </c>
      <c r="O11" s="55">
        <f t="shared" si="12"/>
        <v>0</v>
      </c>
      <c r="P11" s="39">
        <f t="shared" si="6"/>
        <v>357.1489</v>
      </c>
      <c r="Q11" s="55">
        <f t="shared" si="13"/>
        <v>5.8139209120371325</v>
      </c>
      <c r="R11" s="39">
        <f t="shared" si="7"/>
        <v>5785.8466</v>
      </c>
      <c r="S11" s="50">
        <f t="shared" si="7"/>
        <v>6142.9955</v>
      </c>
    </row>
    <row r="12" spans="2:19" ht="13.5" customHeight="1">
      <c r="B12" s="7"/>
      <c r="C12" s="8" t="s">
        <v>92</v>
      </c>
      <c r="D12" s="39">
        <f t="shared" si="8"/>
        <v>0</v>
      </c>
      <c r="E12" s="55">
        <f t="shared" si="0"/>
        <v>0</v>
      </c>
      <c r="F12" s="39">
        <f t="shared" si="8"/>
        <v>0</v>
      </c>
      <c r="G12" s="55">
        <f t="shared" si="1"/>
        <v>0</v>
      </c>
      <c r="H12" s="39">
        <f t="shared" si="2"/>
        <v>0</v>
      </c>
      <c r="I12" s="55">
        <f t="shared" si="9"/>
        <v>0</v>
      </c>
      <c r="J12" s="39">
        <f t="shared" si="3"/>
        <v>0</v>
      </c>
      <c r="K12" s="55">
        <f t="shared" si="10"/>
        <v>0</v>
      </c>
      <c r="L12" s="39">
        <f t="shared" si="4"/>
        <v>0</v>
      </c>
      <c r="M12" s="55">
        <f t="shared" si="11"/>
        <v>0</v>
      </c>
      <c r="N12" s="39">
        <f t="shared" si="5"/>
        <v>0</v>
      </c>
      <c r="O12" s="55">
        <f t="shared" si="12"/>
        <v>0</v>
      </c>
      <c r="P12" s="39">
        <f t="shared" si="6"/>
        <v>0</v>
      </c>
      <c r="Q12" s="55">
        <f t="shared" si="13"/>
        <v>0</v>
      </c>
      <c r="R12" s="39">
        <f t="shared" si="7"/>
        <v>1460321.6649999998</v>
      </c>
      <c r="S12" s="50">
        <f t="shared" si="7"/>
        <v>1460321.6649999998</v>
      </c>
    </row>
    <row r="13" spans="2:19" ht="13.5" customHeight="1">
      <c r="B13" s="7"/>
      <c r="C13" s="8" t="s">
        <v>44</v>
      </c>
      <c r="D13" s="39">
        <f t="shared" si="8"/>
        <v>0</v>
      </c>
      <c r="E13" s="55">
        <f t="shared" si="0"/>
        <v>0</v>
      </c>
      <c r="F13" s="39">
        <f t="shared" si="8"/>
        <v>0</v>
      </c>
      <c r="G13" s="55">
        <f t="shared" si="1"/>
        <v>0</v>
      </c>
      <c r="H13" s="39">
        <f t="shared" si="2"/>
        <v>0</v>
      </c>
      <c r="I13" s="55">
        <f t="shared" si="9"/>
        <v>0</v>
      </c>
      <c r="J13" s="39">
        <f t="shared" si="3"/>
        <v>15.4</v>
      </c>
      <c r="K13" s="55">
        <f t="shared" si="10"/>
        <v>0.001928501922043632</v>
      </c>
      <c r="L13" s="39">
        <f t="shared" si="4"/>
        <v>0</v>
      </c>
      <c r="M13" s="55">
        <f t="shared" si="11"/>
        <v>0</v>
      </c>
      <c r="N13" s="39">
        <f t="shared" si="5"/>
        <v>0</v>
      </c>
      <c r="O13" s="55">
        <f t="shared" si="12"/>
        <v>0</v>
      </c>
      <c r="P13" s="39">
        <f t="shared" si="6"/>
        <v>15.4</v>
      </c>
      <c r="Q13" s="55">
        <f t="shared" si="13"/>
        <v>0.001928501922043632</v>
      </c>
      <c r="R13" s="39">
        <f t="shared" si="7"/>
        <v>798531.8984999999</v>
      </c>
      <c r="S13" s="50">
        <f t="shared" si="7"/>
        <v>798547.2985</v>
      </c>
    </row>
    <row r="14" spans="2:19" ht="13.5" customHeight="1">
      <c r="B14" s="7" t="s">
        <v>1</v>
      </c>
      <c r="C14" s="8" t="s">
        <v>45</v>
      </c>
      <c r="D14" s="39">
        <f t="shared" si="8"/>
        <v>0</v>
      </c>
      <c r="E14" s="55">
        <f t="shared" si="0"/>
        <v>0</v>
      </c>
      <c r="F14" s="39">
        <f t="shared" si="8"/>
        <v>0</v>
      </c>
      <c r="G14" s="55">
        <f t="shared" si="1"/>
        <v>0</v>
      </c>
      <c r="H14" s="39">
        <f t="shared" si="2"/>
        <v>0</v>
      </c>
      <c r="I14" s="55">
        <f t="shared" si="9"/>
        <v>0</v>
      </c>
      <c r="J14" s="39">
        <f t="shared" si="3"/>
        <v>22.061</v>
      </c>
      <c r="K14" s="55">
        <f t="shared" si="10"/>
        <v>0.4007517442219659</v>
      </c>
      <c r="L14" s="39">
        <f t="shared" si="4"/>
        <v>0</v>
      </c>
      <c r="M14" s="55">
        <f t="shared" si="11"/>
        <v>0</v>
      </c>
      <c r="N14" s="39">
        <f t="shared" si="5"/>
        <v>0</v>
      </c>
      <c r="O14" s="55">
        <f t="shared" si="12"/>
        <v>0</v>
      </c>
      <c r="P14" s="39">
        <f t="shared" si="6"/>
        <v>22.061</v>
      </c>
      <c r="Q14" s="55">
        <f t="shared" si="13"/>
        <v>0.4007517442219659</v>
      </c>
      <c r="R14" s="39">
        <f t="shared" si="7"/>
        <v>5482.8433</v>
      </c>
      <c r="S14" s="50">
        <f t="shared" si="7"/>
        <v>5504.9043</v>
      </c>
    </row>
    <row r="15" spans="2:19" ht="13.5" customHeight="1">
      <c r="B15" s="9"/>
      <c r="C15" s="10" t="s">
        <v>2</v>
      </c>
      <c r="D15" s="40">
        <f t="shared" si="8"/>
        <v>0</v>
      </c>
      <c r="E15" s="56">
        <f t="shared" si="0"/>
        <v>0</v>
      </c>
      <c r="F15" s="40">
        <f t="shared" si="8"/>
        <v>0</v>
      </c>
      <c r="G15" s="56">
        <f t="shared" si="1"/>
        <v>0</v>
      </c>
      <c r="H15" s="40">
        <f t="shared" si="2"/>
        <v>0</v>
      </c>
      <c r="I15" s="56">
        <f t="shared" si="9"/>
        <v>0</v>
      </c>
      <c r="J15" s="40">
        <f t="shared" si="3"/>
        <v>37.461</v>
      </c>
      <c r="K15" s="56">
        <f t="shared" si="10"/>
        <v>0.0016450249669394917</v>
      </c>
      <c r="L15" s="40">
        <f t="shared" si="4"/>
        <v>357.1489</v>
      </c>
      <c r="M15" s="56">
        <f t="shared" si="11"/>
        <v>0.01568348035063068</v>
      </c>
      <c r="N15" s="40">
        <f t="shared" si="5"/>
        <v>0</v>
      </c>
      <c r="O15" s="56">
        <f t="shared" si="12"/>
        <v>0</v>
      </c>
      <c r="P15" s="40">
        <f t="shared" si="6"/>
        <v>394.6099</v>
      </c>
      <c r="Q15" s="56">
        <f t="shared" si="13"/>
        <v>0.01732850531757017</v>
      </c>
      <c r="R15" s="40">
        <f t="shared" si="7"/>
        <v>2276835.2652</v>
      </c>
      <c r="S15" s="51">
        <f t="shared" si="7"/>
        <v>2277229.8751</v>
      </c>
    </row>
    <row r="16" spans="2:19" ht="13.5" customHeight="1">
      <c r="B16" s="7"/>
      <c r="C16" s="11" t="s">
        <v>46</v>
      </c>
      <c r="D16" s="39">
        <f t="shared" si="8"/>
        <v>679.5263</v>
      </c>
      <c r="E16" s="55">
        <f t="shared" si="0"/>
        <v>0.07431570476851417</v>
      </c>
      <c r="F16" s="39">
        <f t="shared" si="8"/>
        <v>192.7229</v>
      </c>
      <c r="G16" s="55">
        <f t="shared" si="1"/>
        <v>0.021076944539941838</v>
      </c>
      <c r="H16" s="39">
        <f t="shared" si="2"/>
        <v>0</v>
      </c>
      <c r="I16" s="55">
        <f t="shared" si="9"/>
        <v>0</v>
      </c>
      <c r="J16" s="39">
        <f t="shared" si="3"/>
        <v>7467.5724</v>
      </c>
      <c r="K16" s="55">
        <f t="shared" si="10"/>
        <v>0.8166834835030004</v>
      </c>
      <c r="L16" s="39">
        <f t="shared" si="4"/>
        <v>1476.7096000000001</v>
      </c>
      <c r="M16" s="55">
        <f t="shared" si="11"/>
        <v>0.16149884803933365</v>
      </c>
      <c r="N16" s="39">
        <f t="shared" si="5"/>
        <v>2538.259</v>
      </c>
      <c r="O16" s="55">
        <f t="shared" si="12"/>
        <v>0.27759412177280557</v>
      </c>
      <c r="P16" s="39">
        <f t="shared" si="6"/>
        <v>12354.7902</v>
      </c>
      <c r="Q16" s="55">
        <f t="shared" si="13"/>
        <v>1.3511691026235955</v>
      </c>
      <c r="R16" s="39">
        <f t="shared" si="7"/>
        <v>902023.0013</v>
      </c>
      <c r="S16" s="50">
        <f t="shared" si="7"/>
        <v>914377.7914999999</v>
      </c>
    </row>
    <row r="17" spans="2:19" ht="13.5" customHeight="1">
      <c r="B17" s="7"/>
      <c r="C17" s="11" t="s">
        <v>95</v>
      </c>
      <c r="D17" s="39">
        <f t="shared" si="8"/>
        <v>417.5782</v>
      </c>
      <c r="E17" s="55">
        <f t="shared" si="0"/>
        <v>0.06523071696041463</v>
      </c>
      <c r="F17" s="39">
        <f t="shared" si="8"/>
        <v>0</v>
      </c>
      <c r="G17" s="55">
        <f t="shared" si="1"/>
        <v>0</v>
      </c>
      <c r="H17" s="39">
        <f t="shared" si="2"/>
        <v>0</v>
      </c>
      <c r="I17" s="55">
        <f t="shared" si="9"/>
        <v>0</v>
      </c>
      <c r="J17" s="39">
        <f t="shared" si="3"/>
        <v>4711.0994</v>
      </c>
      <c r="K17" s="55">
        <f t="shared" si="10"/>
        <v>0.7359301599886661</v>
      </c>
      <c r="L17" s="39">
        <f t="shared" si="4"/>
        <v>250.0108</v>
      </c>
      <c r="M17" s="55">
        <f t="shared" si="11"/>
        <v>0.039054681810130006</v>
      </c>
      <c r="N17" s="39">
        <f t="shared" si="5"/>
        <v>1190.4408</v>
      </c>
      <c r="O17" s="55">
        <f t="shared" si="12"/>
        <v>0.18596111311110006</v>
      </c>
      <c r="P17" s="39">
        <f t="shared" si="6"/>
        <v>6569.1292</v>
      </c>
      <c r="Q17" s="55">
        <f t="shared" si="13"/>
        <v>1.0261766718703107</v>
      </c>
      <c r="R17" s="39">
        <f t="shared" si="7"/>
        <v>633586.6432</v>
      </c>
      <c r="S17" s="50">
        <f t="shared" si="7"/>
        <v>640155.7723999999</v>
      </c>
    </row>
    <row r="18" spans="2:19" ht="13.5" customHeight="1">
      <c r="B18" s="7"/>
      <c r="C18" s="11" t="s">
        <v>81</v>
      </c>
      <c r="D18" s="39">
        <f t="shared" si="8"/>
        <v>75.1811</v>
      </c>
      <c r="E18" s="55">
        <f t="shared" si="0"/>
        <v>0.18746148655372247</v>
      </c>
      <c r="F18" s="39">
        <f t="shared" si="8"/>
        <v>967.359</v>
      </c>
      <c r="G18" s="55">
        <f t="shared" si="1"/>
        <v>2.412076388495545</v>
      </c>
      <c r="H18" s="39">
        <f t="shared" si="2"/>
        <v>0</v>
      </c>
      <c r="I18" s="55">
        <f t="shared" si="9"/>
        <v>0</v>
      </c>
      <c r="J18" s="39">
        <f t="shared" si="3"/>
        <v>308.8944</v>
      </c>
      <c r="K18" s="55">
        <f t="shared" si="10"/>
        <v>0.77021756015967</v>
      </c>
      <c r="L18" s="39">
        <f t="shared" si="4"/>
        <v>0</v>
      </c>
      <c r="M18" s="55">
        <f t="shared" si="11"/>
        <v>0</v>
      </c>
      <c r="N18" s="39">
        <f t="shared" si="5"/>
        <v>667.0802000000001</v>
      </c>
      <c r="O18" s="55">
        <f t="shared" si="12"/>
        <v>1.6633415305516215</v>
      </c>
      <c r="P18" s="39">
        <f t="shared" si="6"/>
        <v>2018.5147000000002</v>
      </c>
      <c r="Q18" s="55">
        <f t="shared" si="13"/>
        <v>5.033096965760559</v>
      </c>
      <c r="R18" s="39">
        <f t="shared" si="7"/>
        <v>38086.3097</v>
      </c>
      <c r="S18" s="50">
        <f t="shared" si="7"/>
        <v>40104.8244</v>
      </c>
    </row>
    <row r="19" spans="2:19" ht="13.5" customHeight="1">
      <c r="B19" s="7"/>
      <c r="C19" s="11" t="s">
        <v>47</v>
      </c>
      <c r="D19" s="39">
        <f t="shared" si="8"/>
        <v>0</v>
      </c>
      <c r="E19" s="55">
        <f t="shared" si="0"/>
        <v>0</v>
      </c>
      <c r="F19" s="39">
        <f t="shared" si="8"/>
        <v>0</v>
      </c>
      <c r="G19" s="55">
        <f t="shared" si="1"/>
        <v>0</v>
      </c>
      <c r="H19" s="39">
        <f t="shared" si="2"/>
        <v>0</v>
      </c>
      <c r="I19" s="55">
        <f t="shared" si="9"/>
        <v>0</v>
      </c>
      <c r="J19" s="39">
        <f t="shared" si="3"/>
        <v>659.9821999999999</v>
      </c>
      <c r="K19" s="55">
        <f t="shared" si="10"/>
        <v>0.25910773795351155</v>
      </c>
      <c r="L19" s="39">
        <f t="shared" si="4"/>
        <v>120.7781</v>
      </c>
      <c r="M19" s="55">
        <f t="shared" si="11"/>
        <v>0.047417248958112834</v>
      </c>
      <c r="N19" s="39">
        <f t="shared" si="5"/>
        <v>188.4</v>
      </c>
      <c r="O19" s="55">
        <f t="shared" si="12"/>
        <v>0.07396547638775952</v>
      </c>
      <c r="P19" s="39">
        <f t="shared" si="6"/>
        <v>969.1603</v>
      </c>
      <c r="Q19" s="55">
        <f t="shared" si="13"/>
        <v>0.3804904632993839</v>
      </c>
      <c r="R19" s="39">
        <f t="shared" si="7"/>
        <v>253744.2671</v>
      </c>
      <c r="S19" s="50">
        <f t="shared" si="7"/>
        <v>254713.42740000002</v>
      </c>
    </row>
    <row r="20" spans="2:19" ht="13.5" customHeight="1">
      <c r="B20" s="7"/>
      <c r="C20" s="11" t="s">
        <v>48</v>
      </c>
      <c r="D20" s="39">
        <f t="shared" si="8"/>
        <v>20.156</v>
      </c>
      <c r="E20" s="55">
        <f t="shared" si="0"/>
        <v>0.04018939333359056</v>
      </c>
      <c r="F20" s="39">
        <f t="shared" si="8"/>
        <v>27.0577</v>
      </c>
      <c r="G20" s="55">
        <f t="shared" si="1"/>
        <v>0.0539508110737395</v>
      </c>
      <c r="H20" s="39">
        <f t="shared" si="2"/>
        <v>0</v>
      </c>
      <c r="I20" s="55">
        <f t="shared" si="9"/>
        <v>0</v>
      </c>
      <c r="J20" s="39">
        <f t="shared" si="3"/>
        <v>327.3843</v>
      </c>
      <c r="K20" s="55">
        <f t="shared" si="10"/>
        <v>0.652777158361888</v>
      </c>
      <c r="L20" s="39">
        <f t="shared" si="4"/>
        <v>0</v>
      </c>
      <c r="M20" s="55">
        <f t="shared" si="11"/>
        <v>0</v>
      </c>
      <c r="N20" s="39">
        <f t="shared" si="5"/>
        <v>0</v>
      </c>
      <c r="O20" s="55">
        <f t="shared" si="12"/>
        <v>0</v>
      </c>
      <c r="P20" s="39">
        <f t="shared" si="6"/>
        <v>374.598</v>
      </c>
      <c r="Q20" s="55">
        <f t="shared" si="13"/>
        <v>0.746917362769218</v>
      </c>
      <c r="R20" s="39">
        <f t="shared" si="7"/>
        <v>49777.93810000001</v>
      </c>
      <c r="S20" s="50">
        <f t="shared" si="7"/>
        <v>50152.5361</v>
      </c>
    </row>
    <row r="21" spans="2:19" ht="13.5" customHeight="1">
      <c r="B21" s="7" t="s">
        <v>3</v>
      </c>
      <c r="C21" s="11" t="s">
        <v>82</v>
      </c>
      <c r="D21" s="39">
        <f t="shared" si="8"/>
        <v>0</v>
      </c>
      <c r="E21" s="55">
        <f t="shared" si="0"/>
        <v>0</v>
      </c>
      <c r="F21" s="39">
        <f t="shared" si="8"/>
        <v>442.1286</v>
      </c>
      <c r="G21" s="55">
        <f t="shared" si="1"/>
        <v>0.07451382899491599</v>
      </c>
      <c r="H21" s="39">
        <f t="shared" si="2"/>
        <v>0</v>
      </c>
      <c r="I21" s="55">
        <f t="shared" si="9"/>
        <v>0</v>
      </c>
      <c r="J21" s="39">
        <f t="shared" si="3"/>
        <v>9502.3715</v>
      </c>
      <c r="K21" s="55">
        <f t="shared" si="10"/>
        <v>1.6014754191363403</v>
      </c>
      <c r="L21" s="39">
        <f t="shared" si="4"/>
        <v>1378.3976</v>
      </c>
      <c r="M21" s="55">
        <f t="shared" si="11"/>
        <v>0.23230725868763663</v>
      </c>
      <c r="N21" s="39">
        <f t="shared" si="5"/>
        <v>18382.024199999996</v>
      </c>
      <c r="O21" s="55">
        <f t="shared" si="12"/>
        <v>3.098001368423592</v>
      </c>
      <c r="P21" s="39">
        <f t="shared" si="6"/>
        <v>29704.9219</v>
      </c>
      <c r="Q21" s="55">
        <f t="shared" si="13"/>
        <v>5.006297875242486</v>
      </c>
      <c r="R21" s="39">
        <f t="shared" si="7"/>
        <v>563646.1459000001</v>
      </c>
      <c r="S21" s="50">
        <f t="shared" si="7"/>
        <v>593351.0678</v>
      </c>
    </row>
    <row r="22" spans="2:19" ht="13.5" customHeight="1">
      <c r="B22" s="7"/>
      <c r="C22" s="11" t="s">
        <v>83</v>
      </c>
      <c r="D22" s="39">
        <f t="shared" si="8"/>
        <v>0</v>
      </c>
      <c r="E22" s="55">
        <f t="shared" si="0"/>
        <v>0</v>
      </c>
      <c r="F22" s="39">
        <f t="shared" si="8"/>
        <v>0</v>
      </c>
      <c r="G22" s="55">
        <f t="shared" si="1"/>
        <v>0</v>
      </c>
      <c r="H22" s="39">
        <f t="shared" si="2"/>
        <v>0</v>
      </c>
      <c r="I22" s="55">
        <f t="shared" si="9"/>
        <v>0</v>
      </c>
      <c r="J22" s="39">
        <f t="shared" si="3"/>
        <v>214.328</v>
      </c>
      <c r="K22" s="55">
        <f t="shared" si="10"/>
        <v>0.12106690516333334</v>
      </c>
      <c r="L22" s="39">
        <f t="shared" si="4"/>
        <v>0</v>
      </c>
      <c r="M22" s="55">
        <f t="shared" si="11"/>
        <v>0</v>
      </c>
      <c r="N22" s="39">
        <f t="shared" si="5"/>
        <v>1454.5091</v>
      </c>
      <c r="O22" s="55">
        <f t="shared" si="12"/>
        <v>0.8216048079061313</v>
      </c>
      <c r="P22" s="39">
        <f t="shared" si="6"/>
        <v>1668.8371</v>
      </c>
      <c r="Q22" s="55">
        <f t="shared" si="13"/>
        <v>0.9426717130694647</v>
      </c>
      <c r="R22" s="39">
        <f t="shared" si="7"/>
        <v>175363.85379999998</v>
      </c>
      <c r="S22" s="50">
        <f t="shared" si="7"/>
        <v>177032.69089999996</v>
      </c>
    </row>
    <row r="23" spans="2:19" ht="13.5" customHeight="1">
      <c r="B23" s="7"/>
      <c r="C23" s="11" t="s">
        <v>84</v>
      </c>
      <c r="D23" s="39">
        <f t="shared" si="8"/>
        <v>23580.010599999998</v>
      </c>
      <c r="E23" s="55">
        <f t="shared" si="0"/>
        <v>2.0208118840256355</v>
      </c>
      <c r="F23" s="39">
        <f t="shared" si="8"/>
        <v>9166.9531</v>
      </c>
      <c r="G23" s="55">
        <f t="shared" si="1"/>
        <v>0.7856098149839527</v>
      </c>
      <c r="H23" s="39">
        <f t="shared" si="2"/>
        <v>100</v>
      </c>
      <c r="I23" s="55">
        <f t="shared" si="9"/>
        <v>0.008570021100947409</v>
      </c>
      <c r="J23" s="39">
        <f t="shared" si="3"/>
        <v>13954.865800000001</v>
      </c>
      <c r="K23" s="55">
        <f t="shared" si="10"/>
        <v>1.1959349436688935</v>
      </c>
      <c r="L23" s="39">
        <f t="shared" si="4"/>
        <v>5863.7069</v>
      </c>
      <c r="M23" s="55">
        <f t="shared" si="11"/>
        <v>0.5025209186277092</v>
      </c>
      <c r="N23" s="39">
        <f t="shared" si="5"/>
        <v>17888.5716</v>
      </c>
      <c r="O23" s="55">
        <f t="shared" si="12"/>
        <v>1.5330543607780853</v>
      </c>
      <c r="P23" s="39">
        <f t="shared" si="6"/>
        <v>70554.10800000001</v>
      </c>
      <c r="Q23" s="55">
        <f t="shared" si="13"/>
        <v>6.046501943185224</v>
      </c>
      <c r="R23" s="39">
        <f t="shared" si="7"/>
        <v>1096304.1625</v>
      </c>
      <c r="S23" s="50">
        <f t="shared" si="7"/>
        <v>1166858.2705</v>
      </c>
    </row>
    <row r="24" spans="2:19" ht="13.5" customHeight="1">
      <c r="B24" s="7"/>
      <c r="C24" s="11" t="s">
        <v>96</v>
      </c>
      <c r="D24" s="39">
        <f t="shared" si="8"/>
        <v>148.2912</v>
      </c>
      <c r="E24" s="55">
        <f t="shared" si="0"/>
        <v>0.011065779473958133</v>
      </c>
      <c r="F24" s="39">
        <f t="shared" si="8"/>
        <v>0</v>
      </c>
      <c r="G24" s="55">
        <f t="shared" si="1"/>
        <v>0</v>
      </c>
      <c r="H24" s="39">
        <f t="shared" si="2"/>
        <v>0</v>
      </c>
      <c r="I24" s="55">
        <f t="shared" si="9"/>
        <v>0</v>
      </c>
      <c r="J24" s="39">
        <f t="shared" si="3"/>
        <v>200.8477</v>
      </c>
      <c r="K24" s="55">
        <f t="shared" si="10"/>
        <v>0.014987648330121414</v>
      </c>
      <c r="L24" s="39">
        <f t="shared" si="4"/>
        <v>19.3231</v>
      </c>
      <c r="M24" s="55">
        <f t="shared" si="11"/>
        <v>0.0014419275274139018</v>
      </c>
      <c r="N24" s="39">
        <f t="shared" si="5"/>
        <v>23.4764</v>
      </c>
      <c r="O24" s="55">
        <f t="shared" si="12"/>
        <v>0.0017518548992956472</v>
      </c>
      <c r="P24" s="39">
        <f t="shared" si="6"/>
        <v>391.9384</v>
      </c>
      <c r="Q24" s="55">
        <f t="shared" si="13"/>
        <v>0.029247210230789095</v>
      </c>
      <c r="R24" s="39">
        <f t="shared" si="7"/>
        <v>1339696.2167</v>
      </c>
      <c r="S24" s="50">
        <f t="shared" si="7"/>
        <v>1340088.1550999999</v>
      </c>
    </row>
    <row r="25" spans="2:19" ht="13.5" customHeight="1">
      <c r="B25" s="7"/>
      <c r="C25" s="11" t="s">
        <v>49</v>
      </c>
      <c r="D25" s="39">
        <f t="shared" si="8"/>
        <v>3351.4712</v>
      </c>
      <c r="E25" s="55">
        <f t="shared" si="0"/>
        <v>1.4911033861103535</v>
      </c>
      <c r="F25" s="39">
        <f t="shared" si="8"/>
        <v>4271.5333</v>
      </c>
      <c r="G25" s="55">
        <f t="shared" si="1"/>
        <v>1.9004483068549511</v>
      </c>
      <c r="H25" s="39">
        <f t="shared" si="2"/>
        <v>564.0764</v>
      </c>
      <c r="I25" s="55">
        <f t="shared" si="9"/>
        <v>0.25096328742581414</v>
      </c>
      <c r="J25" s="39">
        <f t="shared" si="3"/>
        <v>1844.3741</v>
      </c>
      <c r="K25" s="55">
        <f t="shared" si="10"/>
        <v>0.8205806649223886</v>
      </c>
      <c r="L25" s="39">
        <f t="shared" si="4"/>
        <v>559.5055</v>
      </c>
      <c r="M25" s="55">
        <f t="shared" si="11"/>
        <v>0.24892964785058164</v>
      </c>
      <c r="N25" s="39">
        <f t="shared" si="5"/>
        <v>373.2925</v>
      </c>
      <c r="O25" s="55">
        <f t="shared" si="12"/>
        <v>0.16608160343421693</v>
      </c>
      <c r="P25" s="39">
        <f t="shared" si="6"/>
        <v>10964.253</v>
      </c>
      <c r="Q25" s="55">
        <f t="shared" si="13"/>
        <v>4.8781068965983065</v>
      </c>
      <c r="R25" s="39">
        <f t="shared" si="7"/>
        <v>213800.2557</v>
      </c>
      <c r="S25" s="50">
        <f t="shared" si="7"/>
        <v>224764.5087</v>
      </c>
    </row>
    <row r="26" spans="2:19" ht="13.5" customHeight="1">
      <c r="B26" s="7"/>
      <c r="C26" s="11" t="s">
        <v>50</v>
      </c>
      <c r="D26" s="39">
        <f t="shared" si="8"/>
        <v>313.9927</v>
      </c>
      <c r="E26" s="55">
        <f t="shared" si="0"/>
        <v>0.07029481505427415</v>
      </c>
      <c r="F26" s="39">
        <f t="shared" si="8"/>
        <v>859.7294</v>
      </c>
      <c r="G26" s="55">
        <f t="shared" si="1"/>
        <v>0.19247109620612862</v>
      </c>
      <c r="H26" s="39">
        <f t="shared" si="2"/>
        <v>2151.7275</v>
      </c>
      <c r="I26" s="55">
        <f t="shared" si="9"/>
        <v>0.48171593371341326</v>
      </c>
      <c r="J26" s="39">
        <f t="shared" si="3"/>
        <v>87.4798</v>
      </c>
      <c r="K26" s="55">
        <f t="shared" si="10"/>
        <v>0.019584456460245384</v>
      </c>
      <c r="L26" s="39">
        <f t="shared" si="4"/>
        <v>29.2178</v>
      </c>
      <c r="M26" s="55">
        <f t="shared" si="11"/>
        <v>0.006541106998005913</v>
      </c>
      <c r="N26" s="39">
        <f t="shared" si="5"/>
        <v>327.19090000000006</v>
      </c>
      <c r="O26" s="55">
        <f t="shared" si="12"/>
        <v>0.07324954944156827</v>
      </c>
      <c r="P26" s="39">
        <f t="shared" si="6"/>
        <v>3769.3381</v>
      </c>
      <c r="Q26" s="55">
        <f t="shared" si="13"/>
        <v>0.8438569578736356</v>
      </c>
      <c r="R26" s="39">
        <f t="shared" si="7"/>
        <v>442910.40599999996</v>
      </c>
      <c r="S26" s="50">
        <f t="shared" si="7"/>
        <v>446679.74409999995</v>
      </c>
    </row>
    <row r="27" spans="2:19" ht="13.5" customHeight="1">
      <c r="B27" s="7" t="s">
        <v>4</v>
      </c>
      <c r="C27" s="11" t="s">
        <v>93</v>
      </c>
      <c r="D27" s="39">
        <f t="shared" si="8"/>
        <v>0</v>
      </c>
      <c r="E27" s="55">
        <f t="shared" si="0"/>
        <v>0</v>
      </c>
      <c r="F27" s="39">
        <f t="shared" si="8"/>
        <v>0</v>
      </c>
      <c r="G27" s="55">
        <f t="shared" si="1"/>
        <v>0</v>
      </c>
      <c r="H27" s="39">
        <f t="shared" si="2"/>
        <v>0</v>
      </c>
      <c r="I27" s="55">
        <f t="shared" si="9"/>
        <v>0</v>
      </c>
      <c r="J27" s="39">
        <f t="shared" si="3"/>
        <v>1.08</v>
      </c>
      <c r="K27" s="55">
        <f t="shared" si="10"/>
        <v>0.07837983652578763</v>
      </c>
      <c r="L27" s="39">
        <f t="shared" si="4"/>
        <v>0</v>
      </c>
      <c r="M27" s="55">
        <f t="shared" si="11"/>
        <v>0</v>
      </c>
      <c r="N27" s="39">
        <f t="shared" si="5"/>
        <v>0</v>
      </c>
      <c r="O27" s="55">
        <f t="shared" si="12"/>
        <v>0</v>
      </c>
      <c r="P27" s="39">
        <f t="shared" si="6"/>
        <v>1.08</v>
      </c>
      <c r="Q27" s="55">
        <f t="shared" si="13"/>
        <v>0.07837983652578763</v>
      </c>
      <c r="R27" s="39">
        <f t="shared" si="7"/>
        <v>1376.8254</v>
      </c>
      <c r="S27" s="50">
        <f t="shared" si="7"/>
        <v>1377.9053999999999</v>
      </c>
    </row>
    <row r="28" spans="2:19" ht="13.5" customHeight="1">
      <c r="B28" s="7"/>
      <c r="C28" s="11" t="s">
        <v>51</v>
      </c>
      <c r="D28" s="39">
        <f t="shared" si="8"/>
        <v>3748.9064</v>
      </c>
      <c r="E28" s="55">
        <f t="shared" si="0"/>
        <v>0.06822296564576916</v>
      </c>
      <c r="F28" s="39">
        <f t="shared" si="8"/>
        <v>1211.1054</v>
      </c>
      <c r="G28" s="55">
        <f t="shared" si="1"/>
        <v>0.022039814623700794</v>
      </c>
      <c r="H28" s="39">
        <f t="shared" si="2"/>
        <v>3058.4748</v>
      </c>
      <c r="I28" s="55">
        <f t="shared" si="9"/>
        <v>0.055658423802965755</v>
      </c>
      <c r="J28" s="39">
        <f t="shared" si="3"/>
        <v>3155.9747</v>
      </c>
      <c r="K28" s="55">
        <f t="shared" si="10"/>
        <v>0.05743273652738213</v>
      </c>
      <c r="L28" s="39">
        <f t="shared" si="4"/>
        <v>458.5757</v>
      </c>
      <c r="M28" s="55">
        <f t="shared" si="11"/>
        <v>0.008345205478345509</v>
      </c>
      <c r="N28" s="39">
        <f t="shared" si="5"/>
        <v>7902.4752</v>
      </c>
      <c r="O28" s="55">
        <f t="shared" si="12"/>
        <v>0.14381001725893788</v>
      </c>
      <c r="P28" s="39">
        <f t="shared" si="6"/>
        <v>19535.512200000005</v>
      </c>
      <c r="Q28" s="55">
        <f t="shared" si="13"/>
        <v>0.3555091633371013</v>
      </c>
      <c r="R28" s="39">
        <f t="shared" si="7"/>
        <v>5475544.2817</v>
      </c>
      <c r="S28" s="50">
        <f t="shared" si="7"/>
        <v>5495079.793900001</v>
      </c>
    </row>
    <row r="29" spans="2:19" ht="13.5" customHeight="1">
      <c r="B29" s="7"/>
      <c r="C29" s="11" t="s">
        <v>85</v>
      </c>
      <c r="D29" s="39">
        <f t="shared" si="8"/>
        <v>4915.5563</v>
      </c>
      <c r="E29" s="55">
        <f t="shared" si="0"/>
        <v>0.26540959984854395</v>
      </c>
      <c r="F29" s="39">
        <f t="shared" si="8"/>
        <v>1393.9516</v>
      </c>
      <c r="G29" s="55">
        <f t="shared" si="1"/>
        <v>0.07526475413662491</v>
      </c>
      <c r="H29" s="39">
        <f t="shared" si="2"/>
        <v>144.4815</v>
      </c>
      <c r="I29" s="55">
        <f t="shared" si="9"/>
        <v>0.007801106275706253</v>
      </c>
      <c r="J29" s="39">
        <f t="shared" si="3"/>
        <v>658.8503</v>
      </c>
      <c r="K29" s="55">
        <f t="shared" si="10"/>
        <v>0.03557383616643616</v>
      </c>
      <c r="L29" s="39">
        <f t="shared" si="4"/>
        <v>842.3686</v>
      </c>
      <c r="M29" s="55">
        <f t="shared" si="11"/>
        <v>0.045482687900650874</v>
      </c>
      <c r="N29" s="39">
        <f t="shared" si="5"/>
        <v>4442.571299999999</v>
      </c>
      <c r="O29" s="55">
        <f t="shared" si="12"/>
        <v>0.23987133888215775</v>
      </c>
      <c r="P29" s="39">
        <f t="shared" si="6"/>
        <v>12397.779600000002</v>
      </c>
      <c r="Q29" s="55">
        <f t="shared" si="13"/>
        <v>0.6694033232101201</v>
      </c>
      <c r="R29" s="39">
        <f aca="true" t="shared" si="14" ref="R29:S48">SUM(R221,R669,R925,R989,R1053)</f>
        <v>1839666.4648</v>
      </c>
      <c r="S29" s="50">
        <f t="shared" si="14"/>
        <v>1852064.2444000002</v>
      </c>
    </row>
    <row r="30" spans="2:19" ht="13.5" customHeight="1">
      <c r="B30" s="7"/>
      <c r="C30" s="11" t="s">
        <v>52</v>
      </c>
      <c r="D30" s="39">
        <f t="shared" si="8"/>
        <v>3469.4607</v>
      </c>
      <c r="E30" s="55">
        <f t="shared" si="0"/>
        <v>1.5786964373713401</v>
      </c>
      <c r="F30" s="39">
        <f t="shared" si="8"/>
        <v>1098.7788</v>
      </c>
      <c r="G30" s="55">
        <f t="shared" si="1"/>
        <v>0.4999734330523346</v>
      </c>
      <c r="H30" s="39">
        <f t="shared" si="2"/>
        <v>0</v>
      </c>
      <c r="I30" s="55">
        <f t="shared" si="9"/>
        <v>0</v>
      </c>
      <c r="J30" s="39">
        <f t="shared" si="3"/>
        <v>1030.2393</v>
      </c>
      <c r="K30" s="55">
        <f t="shared" si="10"/>
        <v>0.4687861466624894</v>
      </c>
      <c r="L30" s="39">
        <f t="shared" si="4"/>
        <v>493.4938</v>
      </c>
      <c r="M30" s="55">
        <f t="shared" si="11"/>
        <v>0.22455273925565564</v>
      </c>
      <c r="N30" s="39">
        <f t="shared" si="5"/>
        <v>1579.3494</v>
      </c>
      <c r="O30" s="55">
        <f t="shared" si="12"/>
        <v>0.7186457742970149</v>
      </c>
      <c r="P30" s="39">
        <f t="shared" si="6"/>
        <v>7671.321999999999</v>
      </c>
      <c r="Q30" s="55">
        <f t="shared" si="13"/>
        <v>3.4906545306388344</v>
      </c>
      <c r="R30" s="39">
        <f t="shared" si="14"/>
        <v>212096.11509999997</v>
      </c>
      <c r="S30" s="50">
        <f t="shared" si="14"/>
        <v>219767.43709999998</v>
      </c>
    </row>
    <row r="31" spans="2:19" ht="13.5" customHeight="1">
      <c r="B31" s="7"/>
      <c r="C31" s="11" t="s">
        <v>53</v>
      </c>
      <c r="D31" s="39">
        <f t="shared" si="8"/>
        <v>471.6448</v>
      </c>
      <c r="E31" s="55">
        <f t="shared" si="0"/>
        <v>0.11549429647785502</v>
      </c>
      <c r="F31" s="39">
        <f t="shared" si="8"/>
        <v>338.2331</v>
      </c>
      <c r="G31" s="55">
        <f t="shared" si="1"/>
        <v>0.08282502834765482</v>
      </c>
      <c r="H31" s="39">
        <f t="shared" si="2"/>
        <v>0</v>
      </c>
      <c r="I31" s="55">
        <f t="shared" si="9"/>
        <v>0</v>
      </c>
      <c r="J31" s="39">
        <f t="shared" si="3"/>
        <v>1532.1461</v>
      </c>
      <c r="K31" s="55">
        <f t="shared" si="10"/>
        <v>0.37518517308107563</v>
      </c>
      <c r="L31" s="39">
        <f t="shared" si="4"/>
        <v>3.1755</v>
      </c>
      <c r="M31" s="55">
        <f t="shared" si="11"/>
        <v>0.0007776024212827718</v>
      </c>
      <c r="N31" s="39">
        <f t="shared" si="5"/>
        <v>282.04800000000006</v>
      </c>
      <c r="O31" s="55">
        <f t="shared" si="12"/>
        <v>0.06906666909713849</v>
      </c>
      <c r="P31" s="39">
        <f t="shared" si="6"/>
        <v>2627.2475</v>
      </c>
      <c r="Q31" s="55">
        <f t="shared" si="13"/>
        <v>0.6433487694250067</v>
      </c>
      <c r="R31" s="39">
        <f t="shared" si="14"/>
        <v>405743.39450000005</v>
      </c>
      <c r="S31" s="50">
        <f t="shared" si="14"/>
        <v>408370.64200000005</v>
      </c>
    </row>
    <row r="32" spans="2:19" ht="13.5" customHeight="1">
      <c r="B32" s="7"/>
      <c r="C32" s="11" t="s">
        <v>86</v>
      </c>
      <c r="D32" s="39">
        <f t="shared" si="8"/>
        <v>3118.6713</v>
      </c>
      <c r="E32" s="55">
        <f t="shared" si="0"/>
        <v>3.0209812961342006</v>
      </c>
      <c r="F32" s="39">
        <f t="shared" si="8"/>
        <v>1533.0510000000002</v>
      </c>
      <c r="G32" s="55">
        <f t="shared" si="1"/>
        <v>1.4850293447147935</v>
      </c>
      <c r="H32" s="39">
        <f t="shared" si="2"/>
        <v>152.0784</v>
      </c>
      <c r="I32" s="55">
        <f t="shared" si="9"/>
        <v>0.14731465991495013</v>
      </c>
      <c r="J32" s="39">
        <f t="shared" si="3"/>
        <v>119.0322</v>
      </c>
      <c r="K32" s="55">
        <f t="shared" si="10"/>
        <v>0.11530360696803972</v>
      </c>
      <c r="L32" s="39">
        <f t="shared" si="4"/>
        <v>72.0133</v>
      </c>
      <c r="M32" s="55">
        <f t="shared" si="11"/>
        <v>0.06975753820958978</v>
      </c>
      <c r="N32" s="39">
        <f t="shared" si="5"/>
        <v>793.1986999999999</v>
      </c>
      <c r="O32" s="55">
        <f t="shared" si="12"/>
        <v>0.768352354676802</v>
      </c>
      <c r="P32" s="39">
        <f t="shared" si="6"/>
        <v>5788.044900000001</v>
      </c>
      <c r="Q32" s="55">
        <f t="shared" si="13"/>
        <v>5.606738800618377</v>
      </c>
      <c r="R32" s="39">
        <f t="shared" si="14"/>
        <v>97445.6727</v>
      </c>
      <c r="S32" s="50">
        <f t="shared" si="14"/>
        <v>103233.71759999997</v>
      </c>
    </row>
    <row r="33" spans="2:19" ht="13.5" customHeight="1">
      <c r="B33" s="7" t="s">
        <v>5</v>
      </c>
      <c r="C33" s="11" t="s">
        <v>87</v>
      </c>
      <c r="D33" s="39">
        <f t="shared" si="8"/>
        <v>1850.9571999999998</v>
      </c>
      <c r="E33" s="55">
        <f t="shared" si="0"/>
        <v>1.6312969341413894</v>
      </c>
      <c r="F33" s="39">
        <f t="shared" si="8"/>
        <v>8983.666399999998</v>
      </c>
      <c r="G33" s="55">
        <f t="shared" si="1"/>
        <v>7.917539884589991</v>
      </c>
      <c r="H33" s="39">
        <f t="shared" si="2"/>
        <v>0</v>
      </c>
      <c r="I33" s="55">
        <f t="shared" si="9"/>
        <v>0</v>
      </c>
      <c r="J33" s="39">
        <f t="shared" si="3"/>
        <v>60.2739</v>
      </c>
      <c r="K33" s="55">
        <f t="shared" si="10"/>
        <v>0.053120962645027504</v>
      </c>
      <c r="L33" s="39">
        <f t="shared" si="4"/>
        <v>0</v>
      </c>
      <c r="M33" s="55">
        <f t="shared" si="11"/>
        <v>0</v>
      </c>
      <c r="N33" s="39">
        <f t="shared" si="5"/>
        <v>3389.2657</v>
      </c>
      <c r="O33" s="55">
        <f t="shared" si="12"/>
        <v>2.9870484014436265</v>
      </c>
      <c r="P33" s="39">
        <f t="shared" si="6"/>
        <v>14284.163199999999</v>
      </c>
      <c r="Q33" s="55">
        <f t="shared" si="13"/>
        <v>12.589006182820034</v>
      </c>
      <c r="R33" s="39">
        <f t="shared" si="14"/>
        <v>99181.21279999998</v>
      </c>
      <c r="S33" s="50">
        <f t="shared" si="14"/>
        <v>113465.37599999999</v>
      </c>
    </row>
    <row r="34" spans="2:19" ht="13.5" customHeight="1">
      <c r="B34" s="7"/>
      <c r="C34" s="11" t="s">
        <v>88</v>
      </c>
      <c r="D34" s="39">
        <f t="shared" si="8"/>
        <v>24.3909</v>
      </c>
      <c r="E34" s="55">
        <f t="shared" si="0"/>
        <v>0.07417781668551476</v>
      </c>
      <c r="F34" s="39">
        <f t="shared" si="8"/>
        <v>410.4249</v>
      </c>
      <c r="G34" s="55">
        <f t="shared" si="1"/>
        <v>1.2481877665592793</v>
      </c>
      <c r="H34" s="39">
        <f t="shared" si="2"/>
        <v>543.8403</v>
      </c>
      <c r="I34" s="55">
        <f t="shared" si="9"/>
        <v>1.653931838496954</v>
      </c>
      <c r="J34" s="39">
        <f t="shared" si="3"/>
        <v>243.3645</v>
      </c>
      <c r="K34" s="55">
        <f t="shared" si="10"/>
        <v>0.7401222287312874</v>
      </c>
      <c r="L34" s="39">
        <f t="shared" si="4"/>
        <v>6.4659</v>
      </c>
      <c r="M34" s="55">
        <f t="shared" si="11"/>
        <v>0.019664151175515048</v>
      </c>
      <c r="N34" s="39">
        <f t="shared" si="5"/>
        <v>267.1172</v>
      </c>
      <c r="O34" s="55">
        <f t="shared" si="12"/>
        <v>0.8123591460400389</v>
      </c>
      <c r="P34" s="39">
        <f t="shared" si="6"/>
        <v>1495.6037</v>
      </c>
      <c r="Q34" s="55">
        <f t="shared" si="13"/>
        <v>4.5484429476885895</v>
      </c>
      <c r="R34" s="39">
        <f t="shared" si="14"/>
        <v>31386.059700000005</v>
      </c>
      <c r="S34" s="50">
        <f t="shared" si="14"/>
        <v>32881.6634</v>
      </c>
    </row>
    <row r="35" spans="2:19" ht="13.5" customHeight="1">
      <c r="B35" s="7"/>
      <c r="C35" s="11" t="s">
        <v>89</v>
      </c>
      <c r="D35" s="39">
        <f t="shared" si="8"/>
        <v>27.069300000000002</v>
      </c>
      <c r="E35" s="55">
        <f t="shared" si="0"/>
        <v>0.09509446069786756</v>
      </c>
      <c r="F35" s="39">
        <f t="shared" si="8"/>
        <v>581.4548</v>
      </c>
      <c r="G35" s="55">
        <f t="shared" si="1"/>
        <v>2.042650922860452</v>
      </c>
      <c r="H35" s="39">
        <f t="shared" si="2"/>
        <v>34.5489</v>
      </c>
      <c r="I35" s="55">
        <f t="shared" si="9"/>
        <v>0.12137029820514593</v>
      </c>
      <c r="J35" s="39">
        <f t="shared" si="3"/>
        <v>215.9565</v>
      </c>
      <c r="K35" s="55">
        <f t="shared" si="10"/>
        <v>0.7586552626665276</v>
      </c>
      <c r="L35" s="39">
        <f t="shared" si="4"/>
        <v>15.7779</v>
      </c>
      <c r="M35" s="55">
        <f t="shared" si="11"/>
        <v>0.05542776841088926</v>
      </c>
      <c r="N35" s="39">
        <f t="shared" si="5"/>
        <v>67.4645</v>
      </c>
      <c r="O35" s="55">
        <f t="shared" si="12"/>
        <v>0.2370028129191108</v>
      </c>
      <c r="P35" s="39">
        <f t="shared" si="6"/>
        <v>942.2719</v>
      </c>
      <c r="Q35" s="55">
        <f t="shared" si="13"/>
        <v>3.3102015257599935</v>
      </c>
      <c r="R35" s="39">
        <f t="shared" si="14"/>
        <v>27523.424</v>
      </c>
      <c r="S35" s="50">
        <f t="shared" si="14"/>
        <v>28465.695900000002</v>
      </c>
    </row>
    <row r="36" spans="2:19" ht="13.5" customHeight="1">
      <c r="B36" s="7"/>
      <c r="C36" s="11" t="s">
        <v>54</v>
      </c>
      <c r="D36" s="39">
        <f t="shared" si="8"/>
        <v>1545.385</v>
      </c>
      <c r="E36" s="55">
        <f t="shared" si="0"/>
        <v>0.9804130240893447</v>
      </c>
      <c r="F36" s="39">
        <f t="shared" si="8"/>
        <v>4345.6279</v>
      </c>
      <c r="G36" s="55">
        <f t="shared" si="1"/>
        <v>2.7569247734422353</v>
      </c>
      <c r="H36" s="39">
        <f t="shared" si="2"/>
        <v>0</v>
      </c>
      <c r="I36" s="55">
        <f t="shared" si="9"/>
        <v>0</v>
      </c>
      <c r="J36" s="39">
        <f t="shared" si="3"/>
        <v>3162.5131</v>
      </c>
      <c r="K36" s="55">
        <f t="shared" si="10"/>
        <v>2.0063408355155308</v>
      </c>
      <c r="L36" s="39">
        <f t="shared" si="4"/>
        <v>412.874</v>
      </c>
      <c r="M36" s="55">
        <f t="shared" si="11"/>
        <v>0.26193281732892715</v>
      </c>
      <c r="N36" s="39">
        <f t="shared" si="5"/>
        <v>1568.5997</v>
      </c>
      <c r="O36" s="55">
        <f t="shared" si="12"/>
        <v>0.995140741926859</v>
      </c>
      <c r="P36" s="39">
        <f t="shared" si="6"/>
        <v>11034.999700000002</v>
      </c>
      <c r="Q36" s="55">
        <f t="shared" si="13"/>
        <v>7.0007521923028975</v>
      </c>
      <c r="R36" s="39">
        <f t="shared" si="14"/>
        <v>146590.9153</v>
      </c>
      <c r="S36" s="50">
        <f t="shared" si="14"/>
        <v>157625.915</v>
      </c>
    </row>
    <row r="37" spans="2:19" ht="13.5" customHeight="1">
      <c r="B37" s="7"/>
      <c r="C37" s="11" t="s">
        <v>90</v>
      </c>
      <c r="D37" s="39">
        <f t="shared" si="8"/>
        <v>58.6877</v>
      </c>
      <c r="E37" s="55">
        <f t="shared" si="0"/>
        <v>0.25613761126356244</v>
      </c>
      <c r="F37" s="39">
        <f t="shared" si="8"/>
        <v>42.9157</v>
      </c>
      <c r="G37" s="55">
        <f t="shared" si="1"/>
        <v>0.1873020221222448</v>
      </c>
      <c r="H37" s="39">
        <f t="shared" si="2"/>
        <v>188.2261</v>
      </c>
      <c r="I37" s="55">
        <f t="shared" si="9"/>
        <v>0.8214972410139847</v>
      </c>
      <c r="J37" s="39">
        <f t="shared" si="3"/>
        <v>49.703599999999994</v>
      </c>
      <c r="K37" s="55">
        <f t="shared" si="10"/>
        <v>0.2169272500915797</v>
      </c>
      <c r="L37" s="39">
        <f t="shared" si="4"/>
        <v>120.4107</v>
      </c>
      <c r="M37" s="55">
        <f t="shared" si="11"/>
        <v>0.525522538258842</v>
      </c>
      <c r="N37" s="39">
        <f t="shared" si="5"/>
        <v>106.35499999999999</v>
      </c>
      <c r="O37" s="55">
        <f t="shared" si="12"/>
        <v>0.4641775984735504</v>
      </c>
      <c r="P37" s="39">
        <f t="shared" si="6"/>
        <v>566.2988</v>
      </c>
      <c r="Q37" s="55">
        <f t="shared" si="13"/>
        <v>2.4715642612237643</v>
      </c>
      <c r="R37" s="39">
        <f t="shared" si="14"/>
        <v>22346.267499999994</v>
      </c>
      <c r="S37" s="50">
        <f t="shared" si="14"/>
        <v>22912.566299999995</v>
      </c>
    </row>
    <row r="38" spans="2:19" ht="13.5" customHeight="1">
      <c r="B38" s="7"/>
      <c r="C38" s="11" t="s">
        <v>55</v>
      </c>
      <c r="D38" s="39">
        <f t="shared" si="8"/>
        <v>2577.7853</v>
      </c>
      <c r="E38" s="55">
        <f t="shared" si="0"/>
        <v>0.39163527376469554</v>
      </c>
      <c r="F38" s="39">
        <f t="shared" si="8"/>
        <v>11997.8226</v>
      </c>
      <c r="G38" s="55">
        <f t="shared" si="1"/>
        <v>1.822793596709257</v>
      </c>
      <c r="H38" s="39">
        <f t="shared" si="2"/>
        <v>101.4422</v>
      </c>
      <c r="I38" s="55">
        <f t="shared" si="9"/>
        <v>0.015411812523057292</v>
      </c>
      <c r="J38" s="39">
        <f t="shared" si="3"/>
        <v>1573.7572</v>
      </c>
      <c r="K38" s="55">
        <f t="shared" si="10"/>
        <v>0.2390962629281658</v>
      </c>
      <c r="L38" s="39">
        <f t="shared" si="4"/>
        <v>1144.4608</v>
      </c>
      <c r="M38" s="55">
        <f t="shared" si="11"/>
        <v>0.1738745343613227</v>
      </c>
      <c r="N38" s="39">
        <f t="shared" si="5"/>
        <v>3829.7843000000003</v>
      </c>
      <c r="O38" s="55">
        <f t="shared" si="12"/>
        <v>0.5818477678456127</v>
      </c>
      <c r="P38" s="39">
        <f t="shared" si="6"/>
        <v>21225.052399999997</v>
      </c>
      <c r="Q38" s="55">
        <f t="shared" si="13"/>
        <v>3.2246592481321104</v>
      </c>
      <c r="R38" s="39">
        <f t="shared" si="14"/>
        <v>636985.6534999998</v>
      </c>
      <c r="S38" s="50">
        <f t="shared" si="14"/>
        <v>658210.7059</v>
      </c>
    </row>
    <row r="39" spans="2:19" ht="13.5" customHeight="1">
      <c r="B39" s="7"/>
      <c r="C39" s="12" t="s">
        <v>91</v>
      </c>
      <c r="D39" s="39">
        <f t="shared" si="8"/>
        <v>126.8249</v>
      </c>
      <c r="E39" s="55">
        <f t="shared" si="0"/>
        <v>0.34264620563018916</v>
      </c>
      <c r="F39" s="39">
        <f t="shared" si="8"/>
        <v>364.13509999999997</v>
      </c>
      <c r="G39" s="55">
        <f t="shared" si="1"/>
        <v>0.9837934849684051</v>
      </c>
      <c r="H39" s="39">
        <f t="shared" si="2"/>
        <v>42.6198</v>
      </c>
      <c r="I39" s="55">
        <f t="shared" si="9"/>
        <v>0.11514704726530464</v>
      </c>
      <c r="J39" s="39">
        <f t="shared" si="3"/>
        <v>29.68</v>
      </c>
      <c r="K39" s="55">
        <f t="shared" si="10"/>
        <v>0.08018724543133103</v>
      </c>
      <c r="L39" s="39">
        <f t="shared" si="4"/>
        <v>0</v>
      </c>
      <c r="M39" s="55">
        <f t="shared" si="11"/>
        <v>0</v>
      </c>
      <c r="N39" s="39">
        <f t="shared" si="5"/>
        <v>12.951</v>
      </c>
      <c r="O39" s="55">
        <f t="shared" si="12"/>
        <v>0.03499006117187224</v>
      </c>
      <c r="P39" s="39">
        <f t="shared" si="6"/>
        <v>576.2108</v>
      </c>
      <c r="Q39" s="55">
        <f t="shared" si="13"/>
        <v>1.556764044467102</v>
      </c>
      <c r="R39" s="39">
        <f t="shared" si="14"/>
        <v>36437.156899999994</v>
      </c>
      <c r="S39" s="50">
        <f t="shared" si="14"/>
        <v>37013.367699999995</v>
      </c>
    </row>
    <row r="40" spans="2:19" ht="13.5" customHeight="1">
      <c r="B40" s="9"/>
      <c r="C40" s="13" t="s">
        <v>2</v>
      </c>
      <c r="D40" s="40">
        <f t="shared" si="8"/>
        <v>50521.547099999996</v>
      </c>
      <c r="E40" s="56">
        <f t="shared" si="0"/>
        <v>0.33728818796340776</v>
      </c>
      <c r="F40" s="40">
        <f t="shared" si="8"/>
        <v>48228.6513</v>
      </c>
      <c r="G40" s="56">
        <f t="shared" si="1"/>
        <v>0.3219805278864085</v>
      </c>
      <c r="H40" s="40">
        <f t="shared" si="2"/>
        <v>7081.5159</v>
      </c>
      <c r="I40" s="56">
        <f t="shared" si="9"/>
        <v>0.04727708874823948</v>
      </c>
      <c r="J40" s="40">
        <f t="shared" si="3"/>
        <v>51111.77099999999</v>
      </c>
      <c r="K40" s="56">
        <f t="shared" si="10"/>
        <v>0.34122859678203826</v>
      </c>
      <c r="L40" s="40">
        <f t="shared" si="4"/>
        <v>13267.265599999999</v>
      </c>
      <c r="M40" s="56">
        <f t="shared" si="11"/>
        <v>0.08857392994311637</v>
      </c>
      <c r="N40" s="40">
        <f t="shared" si="5"/>
        <v>67274.42469999997</v>
      </c>
      <c r="O40" s="56">
        <f t="shared" si="12"/>
        <v>0.44913250099864255</v>
      </c>
      <c r="P40" s="40">
        <f t="shared" si="6"/>
        <v>237485.1756</v>
      </c>
      <c r="Q40" s="56">
        <f t="shared" si="13"/>
        <v>1.585480832321853</v>
      </c>
      <c r="R40" s="40">
        <f t="shared" si="14"/>
        <v>14741262.643900001</v>
      </c>
      <c r="S40" s="51">
        <f t="shared" si="14"/>
        <v>14978747.819499997</v>
      </c>
    </row>
    <row r="41" spans="2:19" ht="13.5" customHeight="1">
      <c r="B41" s="5"/>
      <c r="C41" s="14" t="s">
        <v>56</v>
      </c>
      <c r="D41" s="39">
        <f t="shared" si="8"/>
        <v>0</v>
      </c>
      <c r="E41" s="55">
        <f aca="true" t="shared" si="15" ref="E41:E66">IF($S41=0,"",D41/$S41*100)</f>
        <v>0</v>
      </c>
      <c r="F41" s="39">
        <f t="shared" si="8"/>
        <v>0</v>
      </c>
      <c r="G41" s="55">
        <f aca="true" t="shared" si="16" ref="G41:G66">IF($S41=0,"",F41/$S41*100)</f>
        <v>0</v>
      </c>
      <c r="H41" s="39">
        <f aca="true" t="shared" si="17" ref="H41:H66">SUM(H233,H681,H937,H1001,H1065)</f>
        <v>0</v>
      </c>
      <c r="I41" s="55">
        <f t="shared" si="9"/>
        <v>0</v>
      </c>
      <c r="J41" s="39">
        <f aca="true" t="shared" si="18" ref="J41:J66">SUM(J233,J681,J937,J1001,J1065)</f>
        <v>0</v>
      </c>
      <c r="K41" s="55">
        <f t="shared" si="10"/>
        <v>0</v>
      </c>
      <c r="L41" s="39">
        <f aca="true" t="shared" si="19" ref="L41:L66">SUM(L233,L681,L937,L1001,L1065)</f>
        <v>0</v>
      </c>
      <c r="M41" s="55">
        <f t="shared" si="11"/>
        <v>0</v>
      </c>
      <c r="N41" s="39">
        <f aca="true" t="shared" si="20" ref="N41:N66">SUM(N233,N681,N937,N1001,N1065)</f>
        <v>0</v>
      </c>
      <c r="O41" s="55">
        <f t="shared" si="12"/>
        <v>0</v>
      </c>
      <c r="P41" s="39">
        <f aca="true" t="shared" si="21" ref="P41:P66">SUM(P233,P681,P937,P1001,P1065)</f>
        <v>0</v>
      </c>
      <c r="Q41" s="55">
        <f t="shared" si="13"/>
        <v>0</v>
      </c>
      <c r="R41" s="39">
        <f t="shared" si="14"/>
        <v>1584.2196</v>
      </c>
      <c r="S41" s="50">
        <f t="shared" si="14"/>
        <v>1584.2196</v>
      </c>
    </row>
    <row r="42" spans="2:19" ht="13.5" customHeight="1">
      <c r="B42" s="7"/>
      <c r="C42" s="11" t="s">
        <v>57</v>
      </c>
      <c r="D42" s="39">
        <f t="shared" si="8"/>
        <v>0</v>
      </c>
      <c r="E42" s="55">
        <f t="shared" si="15"/>
        <v>0</v>
      </c>
      <c r="F42" s="39">
        <f t="shared" si="8"/>
        <v>0</v>
      </c>
      <c r="G42" s="55">
        <f t="shared" si="16"/>
        <v>0</v>
      </c>
      <c r="H42" s="39">
        <f t="shared" si="17"/>
        <v>0</v>
      </c>
      <c r="I42" s="55">
        <f t="shared" si="9"/>
        <v>0</v>
      </c>
      <c r="J42" s="39">
        <f t="shared" si="18"/>
        <v>0</v>
      </c>
      <c r="K42" s="55">
        <f t="shared" si="10"/>
        <v>0</v>
      </c>
      <c r="L42" s="39">
        <f t="shared" si="19"/>
        <v>0</v>
      </c>
      <c r="M42" s="55">
        <f t="shared" si="11"/>
        <v>0</v>
      </c>
      <c r="N42" s="39">
        <f t="shared" si="20"/>
        <v>0</v>
      </c>
      <c r="O42" s="55">
        <f t="shared" si="12"/>
        <v>0</v>
      </c>
      <c r="P42" s="39">
        <f t="shared" si="21"/>
        <v>0</v>
      </c>
      <c r="Q42" s="55">
        <f t="shared" si="13"/>
        <v>0</v>
      </c>
      <c r="R42" s="39">
        <f t="shared" si="14"/>
        <v>2684.4217</v>
      </c>
      <c r="S42" s="50">
        <f t="shared" si="14"/>
        <v>2684.4217</v>
      </c>
    </row>
    <row r="43" spans="2:19" ht="13.5" customHeight="1">
      <c r="B43" s="7"/>
      <c r="C43" s="11" t="s">
        <v>58</v>
      </c>
      <c r="D43" s="39">
        <f t="shared" si="8"/>
        <v>0</v>
      </c>
      <c r="E43" s="55">
        <f t="shared" si="15"/>
        <v>0</v>
      </c>
      <c r="F43" s="39">
        <f t="shared" si="8"/>
        <v>0</v>
      </c>
      <c r="G43" s="55">
        <f t="shared" si="16"/>
        <v>0</v>
      </c>
      <c r="H43" s="39">
        <f t="shared" si="17"/>
        <v>0</v>
      </c>
      <c r="I43" s="55">
        <f t="shared" si="9"/>
        <v>0</v>
      </c>
      <c r="J43" s="39">
        <f t="shared" si="18"/>
        <v>60.0882</v>
      </c>
      <c r="K43" s="55">
        <f t="shared" si="10"/>
        <v>0.3654118166154963</v>
      </c>
      <c r="L43" s="39">
        <f t="shared" si="19"/>
        <v>0</v>
      </c>
      <c r="M43" s="55">
        <f t="shared" si="11"/>
        <v>0</v>
      </c>
      <c r="N43" s="39">
        <f t="shared" si="20"/>
        <v>0</v>
      </c>
      <c r="O43" s="55">
        <f t="shared" si="12"/>
        <v>0</v>
      </c>
      <c r="P43" s="39">
        <f t="shared" si="21"/>
        <v>60.0882</v>
      </c>
      <c r="Q43" s="55">
        <f t="shared" si="13"/>
        <v>0.3654118166154963</v>
      </c>
      <c r="R43" s="39">
        <f t="shared" si="14"/>
        <v>16383.8792</v>
      </c>
      <c r="S43" s="50">
        <f t="shared" si="14"/>
        <v>16443.9674</v>
      </c>
    </row>
    <row r="44" spans="2:19" ht="13.5" customHeight="1">
      <c r="B44" s="7" t="s">
        <v>6</v>
      </c>
      <c r="C44" s="11" t="s">
        <v>59</v>
      </c>
      <c r="D44" s="39">
        <f t="shared" si="8"/>
        <v>0</v>
      </c>
      <c r="E44" s="55">
        <f t="shared" si="15"/>
        <v>0</v>
      </c>
      <c r="F44" s="39">
        <f t="shared" si="8"/>
        <v>0</v>
      </c>
      <c r="G44" s="55">
        <f t="shared" si="16"/>
        <v>0</v>
      </c>
      <c r="H44" s="39">
        <f t="shared" si="17"/>
        <v>0</v>
      </c>
      <c r="I44" s="55">
        <f t="shared" si="9"/>
        <v>0</v>
      </c>
      <c r="J44" s="39">
        <f t="shared" si="18"/>
        <v>247.6285</v>
      </c>
      <c r="K44" s="55">
        <f t="shared" si="10"/>
        <v>0.059038082956494736</v>
      </c>
      <c r="L44" s="39">
        <f t="shared" si="19"/>
        <v>380.4651</v>
      </c>
      <c r="M44" s="55">
        <f t="shared" si="11"/>
        <v>0.09070817832297601</v>
      </c>
      <c r="N44" s="39">
        <f t="shared" si="20"/>
        <v>783.6178</v>
      </c>
      <c r="O44" s="55">
        <f t="shared" si="12"/>
        <v>0.18682539644098275</v>
      </c>
      <c r="P44" s="39">
        <f t="shared" si="21"/>
        <v>1411.7114000000001</v>
      </c>
      <c r="Q44" s="55">
        <f t="shared" si="13"/>
        <v>0.33657165772045355</v>
      </c>
      <c r="R44" s="39">
        <f t="shared" si="14"/>
        <v>418026.874</v>
      </c>
      <c r="S44" s="50">
        <f t="shared" si="14"/>
        <v>419438.5854</v>
      </c>
    </row>
    <row r="45" spans="2:19" ht="13.5" customHeight="1">
      <c r="B45" s="7"/>
      <c r="C45" s="11" t="s">
        <v>60</v>
      </c>
      <c r="D45" s="39">
        <f t="shared" si="8"/>
        <v>0</v>
      </c>
      <c r="E45" s="55">
        <f t="shared" si="15"/>
        <v>0</v>
      </c>
      <c r="F45" s="39">
        <f t="shared" si="8"/>
        <v>0</v>
      </c>
      <c r="G45" s="55">
        <f t="shared" si="16"/>
        <v>0</v>
      </c>
      <c r="H45" s="39">
        <f t="shared" si="17"/>
        <v>0</v>
      </c>
      <c r="I45" s="55">
        <f t="shared" si="9"/>
        <v>0</v>
      </c>
      <c r="J45" s="39">
        <f t="shared" si="18"/>
        <v>330.4529</v>
      </c>
      <c r="K45" s="55">
        <f t="shared" si="10"/>
        <v>0.08178579858685797</v>
      </c>
      <c r="L45" s="39">
        <f t="shared" si="19"/>
        <v>0</v>
      </c>
      <c r="M45" s="55">
        <f t="shared" si="11"/>
        <v>0</v>
      </c>
      <c r="N45" s="39">
        <f t="shared" si="20"/>
        <v>0</v>
      </c>
      <c r="O45" s="55">
        <f t="shared" si="12"/>
        <v>0</v>
      </c>
      <c r="P45" s="39">
        <f t="shared" si="21"/>
        <v>330.4529</v>
      </c>
      <c r="Q45" s="55">
        <f t="shared" si="13"/>
        <v>0.08178579858685797</v>
      </c>
      <c r="R45" s="39">
        <f t="shared" si="14"/>
        <v>403716.34460000007</v>
      </c>
      <c r="S45" s="50">
        <f t="shared" si="14"/>
        <v>404046.7975000001</v>
      </c>
    </row>
    <row r="46" spans="2:19" ht="13.5" customHeight="1">
      <c r="B46" s="7"/>
      <c r="C46" s="11" t="s">
        <v>61</v>
      </c>
      <c r="D46" s="39">
        <f t="shared" si="8"/>
        <v>0</v>
      </c>
      <c r="E46" s="55">
        <f t="shared" si="15"/>
        <v>0</v>
      </c>
      <c r="F46" s="39">
        <f t="shared" si="8"/>
        <v>0</v>
      </c>
      <c r="G46" s="55">
        <f t="shared" si="16"/>
        <v>0</v>
      </c>
      <c r="H46" s="39">
        <f t="shared" si="17"/>
        <v>0</v>
      </c>
      <c r="I46" s="55">
        <f t="shared" si="9"/>
        <v>0</v>
      </c>
      <c r="J46" s="39">
        <f t="shared" si="18"/>
        <v>110.6613</v>
      </c>
      <c r="K46" s="55">
        <f t="shared" si="10"/>
        <v>0.00804927485131142</v>
      </c>
      <c r="L46" s="39">
        <f t="shared" si="19"/>
        <v>0</v>
      </c>
      <c r="M46" s="55">
        <f t="shared" si="11"/>
        <v>0</v>
      </c>
      <c r="N46" s="39">
        <f t="shared" si="20"/>
        <v>0</v>
      </c>
      <c r="O46" s="55">
        <f t="shared" si="12"/>
        <v>0</v>
      </c>
      <c r="P46" s="39">
        <f t="shared" si="21"/>
        <v>110.6613</v>
      </c>
      <c r="Q46" s="55">
        <f t="shared" si="13"/>
        <v>0.00804927485131142</v>
      </c>
      <c r="R46" s="39">
        <f t="shared" si="14"/>
        <v>1374687.7155</v>
      </c>
      <c r="S46" s="50">
        <f t="shared" si="14"/>
        <v>1374798.3768</v>
      </c>
    </row>
    <row r="47" spans="2:19" ht="13.5" customHeight="1">
      <c r="B47" s="7"/>
      <c r="C47" s="11" t="s">
        <v>62</v>
      </c>
      <c r="D47" s="39">
        <f t="shared" si="8"/>
        <v>0</v>
      </c>
      <c r="E47" s="55">
        <f t="shared" si="15"/>
        <v>0</v>
      </c>
      <c r="F47" s="39">
        <f t="shared" si="8"/>
        <v>0</v>
      </c>
      <c r="G47" s="55">
        <f t="shared" si="16"/>
        <v>0</v>
      </c>
      <c r="H47" s="39">
        <f t="shared" si="17"/>
        <v>0</v>
      </c>
      <c r="I47" s="55">
        <f t="shared" si="9"/>
        <v>0</v>
      </c>
      <c r="J47" s="39">
        <f t="shared" si="18"/>
        <v>0</v>
      </c>
      <c r="K47" s="55">
        <f t="shared" si="10"/>
        <v>0</v>
      </c>
      <c r="L47" s="39">
        <f t="shared" si="19"/>
        <v>0</v>
      </c>
      <c r="M47" s="55">
        <f t="shared" si="11"/>
        <v>0</v>
      </c>
      <c r="N47" s="39">
        <f t="shared" si="20"/>
        <v>4.834</v>
      </c>
      <c r="O47" s="55">
        <f t="shared" si="12"/>
        <v>0.005488593279355823</v>
      </c>
      <c r="P47" s="39">
        <f t="shared" si="21"/>
        <v>4.834</v>
      </c>
      <c r="Q47" s="55">
        <f t="shared" si="13"/>
        <v>0.005488593279355823</v>
      </c>
      <c r="R47" s="39">
        <f t="shared" si="14"/>
        <v>88068.7352</v>
      </c>
      <c r="S47" s="50">
        <f t="shared" si="14"/>
        <v>88073.5692</v>
      </c>
    </row>
    <row r="48" spans="2:19" ht="13.5" customHeight="1">
      <c r="B48" s="7"/>
      <c r="C48" s="11" t="s">
        <v>63</v>
      </c>
      <c r="D48" s="39">
        <f t="shared" si="8"/>
        <v>0</v>
      </c>
      <c r="E48" s="55">
        <f t="shared" si="15"/>
        <v>0</v>
      </c>
      <c r="F48" s="39">
        <f t="shared" si="8"/>
        <v>0</v>
      </c>
      <c r="G48" s="55">
        <f t="shared" si="16"/>
        <v>0</v>
      </c>
      <c r="H48" s="39">
        <f t="shared" si="17"/>
        <v>0</v>
      </c>
      <c r="I48" s="55">
        <f t="shared" si="9"/>
        <v>0</v>
      </c>
      <c r="J48" s="39">
        <f t="shared" si="18"/>
        <v>0</v>
      </c>
      <c r="K48" s="55">
        <f t="shared" si="10"/>
        <v>0</v>
      </c>
      <c r="L48" s="39">
        <f t="shared" si="19"/>
        <v>0</v>
      </c>
      <c r="M48" s="55">
        <f t="shared" si="11"/>
        <v>0</v>
      </c>
      <c r="N48" s="39">
        <f t="shared" si="20"/>
        <v>801.2257</v>
      </c>
      <c r="O48" s="55">
        <f t="shared" si="12"/>
        <v>0.13836584100903532</v>
      </c>
      <c r="P48" s="39">
        <f t="shared" si="21"/>
        <v>801.2257</v>
      </c>
      <c r="Q48" s="55">
        <f t="shared" si="13"/>
        <v>0.13836584100903532</v>
      </c>
      <c r="R48" s="39">
        <f t="shared" si="14"/>
        <v>578261.9983999999</v>
      </c>
      <c r="S48" s="50">
        <f t="shared" si="14"/>
        <v>579063.2241</v>
      </c>
    </row>
    <row r="49" spans="2:19" ht="13.5" customHeight="1">
      <c r="B49" s="7" t="s">
        <v>7</v>
      </c>
      <c r="C49" s="11" t="s">
        <v>64</v>
      </c>
      <c r="D49" s="39">
        <f t="shared" si="8"/>
        <v>1764.1128</v>
      </c>
      <c r="E49" s="55">
        <f t="shared" si="15"/>
        <v>0.3166132302127092</v>
      </c>
      <c r="F49" s="39">
        <f t="shared" si="8"/>
        <v>11765.4442</v>
      </c>
      <c r="G49" s="55">
        <f t="shared" si="16"/>
        <v>2.111596998247155</v>
      </c>
      <c r="H49" s="39">
        <f t="shared" si="17"/>
        <v>11531.7792</v>
      </c>
      <c r="I49" s="55">
        <f t="shared" si="9"/>
        <v>2.069660093510875</v>
      </c>
      <c r="J49" s="39">
        <f t="shared" si="18"/>
        <v>14.719</v>
      </c>
      <c r="K49" s="55">
        <f t="shared" si="10"/>
        <v>0.0026416848942430815</v>
      </c>
      <c r="L49" s="39">
        <f t="shared" si="19"/>
        <v>0</v>
      </c>
      <c r="M49" s="55">
        <f t="shared" si="11"/>
        <v>0</v>
      </c>
      <c r="N49" s="39">
        <f t="shared" si="20"/>
        <v>0</v>
      </c>
      <c r="O49" s="55">
        <f t="shared" si="12"/>
        <v>0</v>
      </c>
      <c r="P49" s="39">
        <f t="shared" si="21"/>
        <v>25076.055200000003</v>
      </c>
      <c r="Q49" s="55">
        <f t="shared" si="13"/>
        <v>4.500512006864983</v>
      </c>
      <c r="R49" s="39">
        <f aca="true" t="shared" si="22" ref="R49:S66">SUM(R241,R689,R945,R1009,R1073)</f>
        <v>532106.2200999999</v>
      </c>
      <c r="S49" s="50">
        <f t="shared" si="22"/>
        <v>557182.2753</v>
      </c>
    </row>
    <row r="50" spans="2:19" ht="13.5" customHeight="1">
      <c r="B50" s="7"/>
      <c r="C50" s="11" t="s">
        <v>65</v>
      </c>
      <c r="D50" s="39">
        <f t="shared" si="8"/>
        <v>0</v>
      </c>
      <c r="E50" s="55">
        <f t="shared" si="15"/>
        <v>0</v>
      </c>
      <c r="F50" s="39">
        <f t="shared" si="8"/>
        <v>0</v>
      </c>
      <c r="G50" s="55">
        <f t="shared" si="16"/>
        <v>0</v>
      </c>
      <c r="H50" s="39">
        <f t="shared" si="17"/>
        <v>0</v>
      </c>
      <c r="I50" s="55">
        <f t="shared" si="9"/>
        <v>0</v>
      </c>
      <c r="J50" s="39">
        <f t="shared" si="18"/>
        <v>2.8890000000000002</v>
      </c>
      <c r="K50" s="55">
        <f t="shared" si="10"/>
        <v>0.003282403873714672</v>
      </c>
      <c r="L50" s="39">
        <f t="shared" si="19"/>
        <v>0</v>
      </c>
      <c r="M50" s="55">
        <f t="shared" si="11"/>
        <v>0</v>
      </c>
      <c r="N50" s="39">
        <f t="shared" si="20"/>
        <v>40.2338</v>
      </c>
      <c r="O50" s="55">
        <f t="shared" si="12"/>
        <v>0.04571255831577064</v>
      </c>
      <c r="P50" s="39">
        <f t="shared" si="21"/>
        <v>43.122800000000005</v>
      </c>
      <c r="Q50" s="55">
        <f t="shared" si="13"/>
        <v>0.04899496218948531</v>
      </c>
      <c r="R50" s="39">
        <f t="shared" si="22"/>
        <v>87971.64050000001</v>
      </c>
      <c r="S50" s="50">
        <f t="shared" si="22"/>
        <v>88014.76330000002</v>
      </c>
    </row>
    <row r="51" spans="2:19" ht="13.5" customHeight="1">
      <c r="B51" s="7"/>
      <c r="C51" s="11" t="s">
        <v>66</v>
      </c>
      <c r="D51" s="39">
        <f t="shared" si="8"/>
        <v>126.7958</v>
      </c>
      <c r="E51" s="55">
        <f t="shared" si="15"/>
        <v>0.2180151601725585</v>
      </c>
      <c r="F51" s="39">
        <f t="shared" si="8"/>
        <v>440.8535</v>
      </c>
      <c r="G51" s="55">
        <f t="shared" si="16"/>
        <v>0.7580120667650901</v>
      </c>
      <c r="H51" s="39">
        <f t="shared" si="17"/>
        <v>567.2016</v>
      </c>
      <c r="I51" s="55">
        <f t="shared" si="9"/>
        <v>0.9752574428658635</v>
      </c>
      <c r="J51" s="39">
        <f t="shared" si="18"/>
        <v>31.685899999999997</v>
      </c>
      <c r="K51" s="55">
        <f t="shared" si="10"/>
        <v>0.05448135161978292</v>
      </c>
      <c r="L51" s="39">
        <f t="shared" si="19"/>
        <v>0</v>
      </c>
      <c r="M51" s="55">
        <f t="shared" si="11"/>
        <v>0</v>
      </c>
      <c r="N51" s="39">
        <f t="shared" si="20"/>
        <v>0.027</v>
      </c>
      <c r="O51" s="55">
        <f t="shared" si="12"/>
        <v>4.642432418628283E-05</v>
      </c>
      <c r="P51" s="39">
        <f t="shared" si="21"/>
        <v>1166.5638000000001</v>
      </c>
      <c r="Q51" s="55">
        <f t="shared" si="13"/>
        <v>2.0058124457474813</v>
      </c>
      <c r="R51" s="39">
        <f t="shared" si="22"/>
        <v>56992.60270000001</v>
      </c>
      <c r="S51" s="50">
        <f t="shared" si="22"/>
        <v>58159.16650000001</v>
      </c>
    </row>
    <row r="52" spans="2:19" ht="13.5" customHeight="1">
      <c r="B52" s="7"/>
      <c r="C52" s="11" t="s">
        <v>67</v>
      </c>
      <c r="D52" s="39">
        <f t="shared" si="8"/>
        <v>0</v>
      </c>
      <c r="E52" s="55">
        <f t="shared" si="15"/>
        <v>0</v>
      </c>
      <c r="F52" s="39">
        <f t="shared" si="8"/>
        <v>0</v>
      </c>
      <c r="G52" s="55">
        <f t="shared" si="16"/>
        <v>0</v>
      </c>
      <c r="H52" s="39">
        <f t="shared" si="17"/>
        <v>0</v>
      </c>
      <c r="I52" s="55">
        <f t="shared" si="9"/>
        <v>0</v>
      </c>
      <c r="J52" s="39">
        <f t="shared" si="18"/>
        <v>0.2591</v>
      </c>
      <c r="K52" s="55">
        <f t="shared" si="10"/>
        <v>0.0004675891205644096</v>
      </c>
      <c r="L52" s="39">
        <f t="shared" si="19"/>
        <v>0</v>
      </c>
      <c r="M52" s="55">
        <f t="shared" si="11"/>
        <v>0</v>
      </c>
      <c r="N52" s="39">
        <f t="shared" si="20"/>
        <v>0</v>
      </c>
      <c r="O52" s="55">
        <f t="shared" si="12"/>
        <v>0</v>
      </c>
      <c r="P52" s="39">
        <f t="shared" si="21"/>
        <v>0.2591</v>
      </c>
      <c r="Q52" s="55">
        <f t="shared" si="13"/>
        <v>0.0004675891205644096</v>
      </c>
      <c r="R52" s="39">
        <f t="shared" si="22"/>
        <v>55411.6375</v>
      </c>
      <c r="S52" s="50">
        <f t="shared" si="22"/>
        <v>55411.8966</v>
      </c>
    </row>
    <row r="53" spans="2:19" ht="13.5" customHeight="1">
      <c r="B53" s="7"/>
      <c r="C53" s="11" t="s">
        <v>68</v>
      </c>
      <c r="D53" s="39">
        <f t="shared" si="8"/>
        <v>0</v>
      </c>
      <c r="E53" s="55">
        <f t="shared" si="15"/>
        <v>0</v>
      </c>
      <c r="F53" s="39">
        <f t="shared" si="8"/>
        <v>0</v>
      </c>
      <c r="G53" s="55">
        <f t="shared" si="16"/>
        <v>0</v>
      </c>
      <c r="H53" s="39">
        <f t="shared" si="17"/>
        <v>0</v>
      </c>
      <c r="I53" s="55">
        <f t="shared" si="9"/>
        <v>0</v>
      </c>
      <c r="J53" s="39">
        <f t="shared" si="18"/>
        <v>0</v>
      </c>
      <c r="K53" s="55">
        <f t="shared" si="10"/>
        <v>0</v>
      </c>
      <c r="L53" s="39">
        <f t="shared" si="19"/>
        <v>0</v>
      </c>
      <c r="M53" s="55">
        <f t="shared" si="11"/>
        <v>0</v>
      </c>
      <c r="N53" s="39">
        <f t="shared" si="20"/>
        <v>3.8216</v>
      </c>
      <c r="O53" s="55">
        <f t="shared" si="12"/>
        <v>0.04405582316396527</v>
      </c>
      <c r="P53" s="39">
        <f t="shared" si="21"/>
        <v>3.8216</v>
      </c>
      <c r="Q53" s="55">
        <f t="shared" si="13"/>
        <v>0.04405582316396527</v>
      </c>
      <c r="R53" s="39">
        <f t="shared" si="22"/>
        <v>8670.6276</v>
      </c>
      <c r="S53" s="50">
        <f t="shared" si="22"/>
        <v>8674.4492</v>
      </c>
    </row>
    <row r="54" spans="2:19" ht="13.5" customHeight="1">
      <c r="B54" s="7" t="s">
        <v>8</v>
      </c>
      <c r="C54" s="11" t="s">
        <v>69</v>
      </c>
      <c r="D54" s="39">
        <f t="shared" si="8"/>
        <v>0</v>
      </c>
      <c r="E54" s="55">
        <f t="shared" si="15"/>
        <v>0</v>
      </c>
      <c r="F54" s="39">
        <f t="shared" si="8"/>
        <v>0</v>
      </c>
      <c r="G54" s="55">
        <f t="shared" si="16"/>
        <v>0</v>
      </c>
      <c r="H54" s="39">
        <f t="shared" si="17"/>
        <v>0</v>
      </c>
      <c r="I54" s="55">
        <f t="shared" si="9"/>
        <v>0</v>
      </c>
      <c r="J54" s="39">
        <f t="shared" si="18"/>
        <v>0</v>
      </c>
      <c r="K54" s="55">
        <f t="shared" si="10"/>
        <v>0</v>
      </c>
      <c r="L54" s="39">
        <f t="shared" si="19"/>
        <v>0</v>
      </c>
      <c r="M54" s="55">
        <f t="shared" si="11"/>
        <v>0</v>
      </c>
      <c r="N54" s="39">
        <f t="shared" si="20"/>
        <v>0</v>
      </c>
      <c r="O54" s="55">
        <f t="shared" si="12"/>
        <v>0</v>
      </c>
      <c r="P54" s="39">
        <f t="shared" si="21"/>
        <v>0</v>
      </c>
      <c r="Q54" s="55">
        <f t="shared" si="13"/>
        <v>0</v>
      </c>
      <c r="R54" s="39">
        <f t="shared" si="22"/>
        <v>40072.4688</v>
      </c>
      <c r="S54" s="50">
        <f t="shared" si="22"/>
        <v>40072.4688</v>
      </c>
    </row>
    <row r="55" spans="2:19" ht="13.5" customHeight="1">
      <c r="B55" s="7"/>
      <c r="C55" s="11" t="s">
        <v>94</v>
      </c>
      <c r="D55" s="39">
        <f t="shared" si="8"/>
        <v>0</v>
      </c>
      <c r="E55" s="55">
        <f t="shared" si="15"/>
        <v>0</v>
      </c>
      <c r="F55" s="39">
        <f t="shared" si="8"/>
        <v>0</v>
      </c>
      <c r="G55" s="55">
        <f t="shared" si="16"/>
        <v>0</v>
      </c>
      <c r="H55" s="39">
        <f t="shared" si="17"/>
        <v>0</v>
      </c>
      <c r="I55" s="55">
        <f t="shared" si="9"/>
        <v>0</v>
      </c>
      <c r="J55" s="39">
        <f t="shared" si="18"/>
        <v>0</v>
      </c>
      <c r="K55" s="55">
        <f t="shared" si="10"/>
        <v>0</v>
      </c>
      <c r="L55" s="39">
        <f t="shared" si="19"/>
        <v>0</v>
      </c>
      <c r="M55" s="55">
        <f t="shared" si="11"/>
        <v>0</v>
      </c>
      <c r="N55" s="39">
        <f t="shared" si="20"/>
        <v>0.0347</v>
      </c>
      <c r="O55" s="55">
        <f t="shared" si="12"/>
        <v>5.73988173977741E-05</v>
      </c>
      <c r="P55" s="39">
        <f t="shared" si="21"/>
        <v>0.0347</v>
      </c>
      <c r="Q55" s="55">
        <f t="shared" si="13"/>
        <v>5.73988173977741E-05</v>
      </c>
      <c r="R55" s="39">
        <f t="shared" si="22"/>
        <v>60454.1725</v>
      </c>
      <c r="S55" s="50">
        <f t="shared" si="22"/>
        <v>60454.2072</v>
      </c>
    </row>
    <row r="56" spans="2:19" ht="13.5" customHeight="1">
      <c r="B56" s="7"/>
      <c r="C56" s="12" t="s">
        <v>70</v>
      </c>
      <c r="D56" s="41">
        <f t="shared" si="8"/>
        <v>0</v>
      </c>
      <c r="E56" s="55">
        <f t="shared" si="15"/>
        <v>0</v>
      </c>
      <c r="F56" s="41">
        <f t="shared" si="8"/>
        <v>0</v>
      </c>
      <c r="G56" s="55">
        <f t="shared" si="16"/>
        <v>0</v>
      </c>
      <c r="H56" s="41">
        <f t="shared" si="17"/>
        <v>0</v>
      </c>
      <c r="I56" s="55">
        <f t="shared" si="9"/>
        <v>0</v>
      </c>
      <c r="J56" s="41">
        <f t="shared" si="18"/>
        <v>109.9033</v>
      </c>
      <c r="K56" s="55">
        <f t="shared" si="10"/>
        <v>0.05953788282328087</v>
      </c>
      <c r="L56" s="41">
        <f t="shared" si="19"/>
        <v>131.8326</v>
      </c>
      <c r="M56" s="55">
        <f t="shared" si="11"/>
        <v>0.07141763615003788</v>
      </c>
      <c r="N56" s="41">
        <f t="shared" si="20"/>
        <v>494.9968</v>
      </c>
      <c r="O56" s="55">
        <f t="shared" si="12"/>
        <v>0.2681544728529443</v>
      </c>
      <c r="P56" s="41">
        <f t="shared" si="21"/>
        <v>736.7327</v>
      </c>
      <c r="Q56" s="55">
        <f t="shared" si="13"/>
        <v>0.39910999182626306</v>
      </c>
      <c r="R56" s="41">
        <f t="shared" si="22"/>
        <v>183857.16749999998</v>
      </c>
      <c r="S56" s="52">
        <f t="shared" si="22"/>
        <v>184593.90019999997</v>
      </c>
    </row>
    <row r="57" spans="2:19" ht="13.5" customHeight="1">
      <c r="B57" s="9"/>
      <c r="C57" s="15" t="s">
        <v>2</v>
      </c>
      <c r="D57" s="41">
        <f t="shared" si="8"/>
        <v>1890.9086000000002</v>
      </c>
      <c r="E57" s="56">
        <f t="shared" si="15"/>
        <v>0.048008489646103235</v>
      </c>
      <c r="F57" s="41">
        <f t="shared" si="8"/>
        <v>12206.2977</v>
      </c>
      <c r="G57" s="56">
        <f t="shared" si="16"/>
        <v>0.30990705565975196</v>
      </c>
      <c r="H57" s="41">
        <f t="shared" si="17"/>
        <v>12098.980800000001</v>
      </c>
      <c r="I57" s="56">
        <f t="shared" si="9"/>
        <v>0.30718237489913675</v>
      </c>
      <c r="J57" s="41">
        <f t="shared" si="18"/>
        <v>908.2872000000001</v>
      </c>
      <c r="K57" s="56">
        <f t="shared" si="10"/>
        <v>0.023060605169857546</v>
      </c>
      <c r="L57" s="41">
        <f t="shared" si="19"/>
        <v>512.2977000000001</v>
      </c>
      <c r="M57" s="56">
        <f t="shared" si="11"/>
        <v>0.01300678352521772</v>
      </c>
      <c r="N57" s="41">
        <f t="shared" si="20"/>
        <v>2128.7914</v>
      </c>
      <c r="O57" s="56">
        <f t="shared" si="12"/>
        <v>0.054048122625077494</v>
      </c>
      <c r="P57" s="41">
        <f t="shared" si="21"/>
        <v>29745.563400000003</v>
      </c>
      <c r="Q57" s="56">
        <f t="shared" si="13"/>
        <v>0.7552134315251448</v>
      </c>
      <c r="R57" s="41">
        <f t="shared" si="22"/>
        <v>3908950.7254</v>
      </c>
      <c r="S57" s="52">
        <f t="shared" si="22"/>
        <v>3938696.2887999997</v>
      </c>
    </row>
    <row r="58" spans="2:19" ht="13.5" customHeight="1">
      <c r="B58" s="7"/>
      <c r="C58" s="8" t="s">
        <v>23</v>
      </c>
      <c r="D58" s="38">
        <f t="shared" si="8"/>
        <v>25355.576</v>
      </c>
      <c r="E58" s="54">
        <f t="shared" si="15"/>
        <v>1.8789637127589913</v>
      </c>
      <c r="F58" s="38">
        <f t="shared" si="8"/>
        <v>24757.0897</v>
      </c>
      <c r="G58" s="54">
        <f t="shared" si="16"/>
        <v>1.8346131509621149</v>
      </c>
      <c r="H58" s="38">
        <f t="shared" si="17"/>
        <v>4540.1428</v>
      </c>
      <c r="I58" s="54">
        <f t="shared" si="9"/>
        <v>0.3364452683679519</v>
      </c>
      <c r="J58" s="38">
        <f t="shared" si="18"/>
        <v>15131.879500000001</v>
      </c>
      <c r="K58" s="54">
        <f t="shared" si="10"/>
        <v>1.1213412184500036</v>
      </c>
      <c r="L58" s="38">
        <f t="shared" si="19"/>
        <v>1450.0378</v>
      </c>
      <c r="M58" s="54">
        <f t="shared" si="11"/>
        <v>0.10745440799013516</v>
      </c>
      <c r="N58" s="38">
        <f t="shared" si="20"/>
        <v>8070.773100000001</v>
      </c>
      <c r="O58" s="54">
        <f t="shared" si="12"/>
        <v>0.598081060702837</v>
      </c>
      <c r="P58" s="38">
        <f t="shared" si="21"/>
        <v>79305.4989</v>
      </c>
      <c r="Q58" s="54">
        <f t="shared" si="13"/>
        <v>5.876898819232034</v>
      </c>
      <c r="R58" s="38">
        <f t="shared" si="22"/>
        <v>1270139.1885</v>
      </c>
      <c r="S58" s="49">
        <f t="shared" si="22"/>
        <v>1349444.6874</v>
      </c>
    </row>
    <row r="59" spans="2:19" ht="13.5" customHeight="1">
      <c r="B59" s="7" t="s">
        <v>10</v>
      </c>
      <c r="C59" s="8" t="s">
        <v>11</v>
      </c>
      <c r="D59" s="39">
        <f t="shared" si="8"/>
        <v>352.5063</v>
      </c>
      <c r="E59" s="55">
        <f t="shared" si="15"/>
        <v>0.1282281178202563</v>
      </c>
      <c r="F59" s="39">
        <f t="shared" si="8"/>
        <v>55.3693</v>
      </c>
      <c r="G59" s="55">
        <f t="shared" si="16"/>
        <v>0.020141203501966114</v>
      </c>
      <c r="H59" s="39">
        <f t="shared" si="17"/>
        <v>32.8642</v>
      </c>
      <c r="I59" s="55">
        <f t="shared" si="9"/>
        <v>0.011954721120355769</v>
      </c>
      <c r="J59" s="39">
        <f t="shared" si="18"/>
        <v>0</v>
      </c>
      <c r="K59" s="55">
        <f t="shared" si="10"/>
        <v>0</v>
      </c>
      <c r="L59" s="39">
        <f t="shared" si="19"/>
        <v>0</v>
      </c>
      <c r="M59" s="55">
        <f t="shared" si="11"/>
        <v>0</v>
      </c>
      <c r="N59" s="39">
        <f t="shared" si="20"/>
        <v>27.7314</v>
      </c>
      <c r="O59" s="55">
        <f t="shared" si="12"/>
        <v>0.01008760758749746</v>
      </c>
      <c r="P59" s="39">
        <f t="shared" si="21"/>
        <v>468.4712</v>
      </c>
      <c r="Q59" s="55">
        <f t="shared" si="13"/>
        <v>0.17041165003007566</v>
      </c>
      <c r="R59" s="39">
        <f t="shared" si="22"/>
        <v>274437.147</v>
      </c>
      <c r="S59" s="50">
        <f t="shared" si="22"/>
        <v>274905.6182</v>
      </c>
    </row>
    <row r="60" spans="2:19" ht="13.5" customHeight="1">
      <c r="B60" s="7"/>
      <c r="C60" s="8" t="s">
        <v>12</v>
      </c>
      <c r="D60" s="39">
        <f t="shared" si="8"/>
        <v>0</v>
      </c>
      <c r="E60" s="55">
        <f t="shared" si="15"/>
        <v>0</v>
      </c>
      <c r="F60" s="39">
        <f t="shared" si="8"/>
        <v>0</v>
      </c>
      <c r="G60" s="55">
        <f t="shared" si="16"/>
        <v>0</v>
      </c>
      <c r="H60" s="39">
        <f t="shared" si="17"/>
        <v>0</v>
      </c>
      <c r="I60" s="55">
        <f t="shared" si="9"/>
        <v>0</v>
      </c>
      <c r="J60" s="39">
        <f t="shared" si="18"/>
        <v>0</v>
      </c>
      <c r="K60" s="55">
        <f t="shared" si="10"/>
        <v>0</v>
      </c>
      <c r="L60" s="39">
        <f t="shared" si="19"/>
        <v>0</v>
      </c>
      <c r="M60" s="55">
        <f t="shared" si="11"/>
        <v>0</v>
      </c>
      <c r="N60" s="39">
        <f t="shared" si="20"/>
        <v>0</v>
      </c>
      <c r="O60" s="55">
        <f t="shared" si="12"/>
        <v>0</v>
      </c>
      <c r="P60" s="39">
        <f t="shared" si="21"/>
        <v>0</v>
      </c>
      <c r="Q60" s="55">
        <f t="shared" si="13"/>
        <v>0</v>
      </c>
      <c r="R60" s="39">
        <f t="shared" si="22"/>
        <v>355429.90540000005</v>
      </c>
      <c r="S60" s="50">
        <f t="shared" si="22"/>
        <v>355429.90540000005</v>
      </c>
    </row>
    <row r="61" spans="2:19" ht="13.5" customHeight="1">
      <c r="B61" s="7" t="s">
        <v>13</v>
      </c>
      <c r="C61" s="8" t="s">
        <v>14</v>
      </c>
      <c r="D61" s="39">
        <f t="shared" si="8"/>
        <v>2143.4109</v>
      </c>
      <c r="E61" s="55">
        <f t="shared" si="15"/>
        <v>10.31582005982394</v>
      </c>
      <c r="F61" s="39">
        <f t="shared" si="8"/>
        <v>287.0752</v>
      </c>
      <c r="G61" s="55">
        <f t="shared" si="16"/>
        <v>1.3816371405211991</v>
      </c>
      <c r="H61" s="39">
        <f t="shared" si="17"/>
        <v>0</v>
      </c>
      <c r="I61" s="55">
        <f t="shared" si="9"/>
        <v>0</v>
      </c>
      <c r="J61" s="39">
        <f t="shared" si="18"/>
        <v>159.7819</v>
      </c>
      <c r="K61" s="55">
        <f t="shared" si="10"/>
        <v>0.7689992288537785</v>
      </c>
      <c r="L61" s="39">
        <f t="shared" si="19"/>
        <v>0</v>
      </c>
      <c r="M61" s="55">
        <f t="shared" si="11"/>
        <v>0</v>
      </c>
      <c r="N61" s="39">
        <f t="shared" si="20"/>
        <v>85.7422</v>
      </c>
      <c r="O61" s="55">
        <f t="shared" si="12"/>
        <v>0.4126605434046437</v>
      </c>
      <c r="P61" s="39">
        <f t="shared" si="21"/>
        <v>2676.0102</v>
      </c>
      <c r="Q61" s="55">
        <f t="shared" si="13"/>
        <v>12.879116972603564</v>
      </c>
      <c r="R61" s="39">
        <f t="shared" si="22"/>
        <v>18101.891</v>
      </c>
      <c r="S61" s="50">
        <f t="shared" si="22"/>
        <v>20777.901200000004</v>
      </c>
    </row>
    <row r="62" spans="2:19" ht="13.5" customHeight="1">
      <c r="B62" s="7"/>
      <c r="C62" s="8" t="s">
        <v>15</v>
      </c>
      <c r="D62" s="39">
        <f t="shared" si="8"/>
        <v>1200</v>
      </c>
      <c r="E62" s="55">
        <f t="shared" si="15"/>
        <v>2.1014645910545267</v>
      </c>
      <c r="F62" s="39">
        <f t="shared" si="8"/>
        <v>0</v>
      </c>
      <c r="G62" s="55">
        <f t="shared" si="16"/>
        <v>0</v>
      </c>
      <c r="H62" s="39">
        <f t="shared" si="17"/>
        <v>0</v>
      </c>
      <c r="I62" s="55">
        <f t="shared" si="9"/>
        <v>0</v>
      </c>
      <c r="J62" s="39">
        <f t="shared" si="18"/>
        <v>0</v>
      </c>
      <c r="K62" s="55">
        <f t="shared" si="10"/>
        <v>0</v>
      </c>
      <c r="L62" s="39">
        <f t="shared" si="19"/>
        <v>0</v>
      </c>
      <c r="M62" s="55">
        <f t="shared" si="11"/>
        <v>0</v>
      </c>
      <c r="N62" s="39">
        <f t="shared" si="20"/>
        <v>0</v>
      </c>
      <c r="O62" s="55">
        <f t="shared" si="12"/>
        <v>0</v>
      </c>
      <c r="P62" s="39">
        <f t="shared" si="21"/>
        <v>1200</v>
      </c>
      <c r="Q62" s="55">
        <f t="shared" si="13"/>
        <v>2.1014645910545267</v>
      </c>
      <c r="R62" s="39">
        <f t="shared" si="22"/>
        <v>55903.032100000004</v>
      </c>
      <c r="S62" s="50">
        <f t="shared" si="22"/>
        <v>57103.0321</v>
      </c>
    </row>
    <row r="63" spans="2:19" ht="13.5" customHeight="1">
      <c r="B63" s="7" t="s">
        <v>5</v>
      </c>
      <c r="C63" s="8" t="s">
        <v>16</v>
      </c>
      <c r="D63" s="39">
        <f t="shared" si="8"/>
        <v>0</v>
      </c>
      <c r="E63" s="55">
        <f t="shared" si="15"/>
        <v>0</v>
      </c>
      <c r="F63" s="39">
        <f t="shared" si="8"/>
        <v>0</v>
      </c>
      <c r="G63" s="55">
        <f t="shared" si="16"/>
        <v>0</v>
      </c>
      <c r="H63" s="39">
        <f t="shared" si="17"/>
        <v>0</v>
      </c>
      <c r="I63" s="55">
        <f t="shared" si="9"/>
        <v>0</v>
      </c>
      <c r="J63" s="39">
        <f t="shared" si="18"/>
        <v>0</v>
      </c>
      <c r="K63" s="55">
        <f t="shared" si="10"/>
        <v>0</v>
      </c>
      <c r="L63" s="39">
        <f t="shared" si="19"/>
        <v>0</v>
      </c>
      <c r="M63" s="55">
        <f t="shared" si="11"/>
        <v>0</v>
      </c>
      <c r="N63" s="39">
        <f t="shared" si="20"/>
        <v>0</v>
      </c>
      <c r="O63" s="55">
        <f t="shared" si="12"/>
        <v>0</v>
      </c>
      <c r="P63" s="39">
        <f t="shared" si="21"/>
        <v>0</v>
      </c>
      <c r="Q63" s="55">
        <f t="shared" si="13"/>
        <v>0</v>
      </c>
      <c r="R63" s="39">
        <f t="shared" si="22"/>
        <v>2883.668</v>
      </c>
      <c r="S63" s="50">
        <f t="shared" si="22"/>
        <v>2883.668</v>
      </c>
    </row>
    <row r="64" spans="2:19" ht="13.5" customHeight="1">
      <c r="B64" s="7"/>
      <c r="C64" s="16" t="s">
        <v>17</v>
      </c>
      <c r="D64" s="41">
        <f t="shared" si="8"/>
        <v>114.3995</v>
      </c>
      <c r="E64" s="57">
        <f t="shared" si="15"/>
        <v>0.07307466656489146</v>
      </c>
      <c r="F64" s="41">
        <f t="shared" si="8"/>
        <v>823.1138</v>
      </c>
      <c r="G64" s="57">
        <f t="shared" si="16"/>
        <v>0.5257782287506567</v>
      </c>
      <c r="H64" s="41">
        <f t="shared" si="17"/>
        <v>135.6276</v>
      </c>
      <c r="I64" s="57">
        <f t="shared" si="9"/>
        <v>0.08663448395313329</v>
      </c>
      <c r="J64" s="41">
        <f t="shared" si="18"/>
        <v>606.099</v>
      </c>
      <c r="K64" s="57">
        <f t="shared" si="10"/>
        <v>0.3871562579409364</v>
      </c>
      <c r="L64" s="41">
        <f t="shared" si="19"/>
        <v>95.2332</v>
      </c>
      <c r="M64" s="57">
        <f t="shared" si="11"/>
        <v>0.06083185971885909</v>
      </c>
      <c r="N64" s="41">
        <f t="shared" si="20"/>
        <v>328.9422</v>
      </c>
      <c r="O64" s="57">
        <f t="shared" si="12"/>
        <v>0.21011754058472143</v>
      </c>
      <c r="P64" s="41">
        <f t="shared" si="21"/>
        <v>2103.4153</v>
      </c>
      <c r="Q64" s="57">
        <f t="shared" si="13"/>
        <v>1.3435930375131984</v>
      </c>
      <c r="R64" s="41">
        <f t="shared" si="22"/>
        <v>154448.10300000003</v>
      </c>
      <c r="S64" s="52">
        <f t="shared" si="22"/>
        <v>156551.51829999997</v>
      </c>
    </row>
    <row r="65" spans="2:19" ht="13.5" customHeight="1">
      <c r="B65" s="9"/>
      <c r="C65" s="15" t="s">
        <v>2</v>
      </c>
      <c r="D65" s="40">
        <f t="shared" si="8"/>
        <v>29165.8927</v>
      </c>
      <c r="E65" s="56">
        <f t="shared" si="15"/>
        <v>1.31549957020167</v>
      </c>
      <c r="F65" s="40">
        <f t="shared" si="8"/>
        <v>25922.647999999997</v>
      </c>
      <c r="G65" s="56">
        <f t="shared" si="16"/>
        <v>1.1692161338332423</v>
      </c>
      <c r="H65" s="40">
        <f t="shared" si="17"/>
        <v>4708.634599999999</v>
      </c>
      <c r="I65" s="56">
        <f t="shared" si="9"/>
        <v>0.212378439989828</v>
      </c>
      <c r="J65" s="40">
        <f t="shared" si="18"/>
        <v>15897.7604</v>
      </c>
      <c r="K65" s="56">
        <f t="shared" si="10"/>
        <v>0.7170532096680562</v>
      </c>
      <c r="L65" s="40">
        <f t="shared" si="19"/>
        <v>1545.2710000000002</v>
      </c>
      <c r="M65" s="56">
        <f t="shared" si="11"/>
        <v>0.06969796389414494</v>
      </c>
      <c r="N65" s="40">
        <f t="shared" si="20"/>
        <v>8513.188900000001</v>
      </c>
      <c r="O65" s="56">
        <f t="shared" si="12"/>
        <v>0.38397920660921964</v>
      </c>
      <c r="P65" s="40">
        <f t="shared" si="21"/>
        <v>85753.3956</v>
      </c>
      <c r="Q65" s="56">
        <f t="shared" si="13"/>
        <v>3.8678245241961617</v>
      </c>
      <c r="R65" s="40">
        <f t="shared" si="22"/>
        <v>2131342.935</v>
      </c>
      <c r="S65" s="51">
        <f t="shared" si="22"/>
        <v>2217096.3306</v>
      </c>
    </row>
    <row r="66" spans="2:19" ht="13.5" customHeight="1">
      <c r="B66" s="70" t="s">
        <v>9</v>
      </c>
      <c r="C66" s="71"/>
      <c r="D66" s="42">
        <f t="shared" si="8"/>
        <v>81578.3484</v>
      </c>
      <c r="E66" s="58">
        <f t="shared" si="15"/>
        <v>0.34845014839060245</v>
      </c>
      <c r="F66" s="42">
        <f t="shared" si="8"/>
        <v>86357.597</v>
      </c>
      <c r="G66" s="58">
        <f t="shared" si="16"/>
        <v>0.3688640194302566</v>
      </c>
      <c r="H66" s="42">
        <f t="shared" si="17"/>
        <v>23889.1313</v>
      </c>
      <c r="I66" s="58">
        <f t="shared" si="9"/>
        <v>0.10203897859750721</v>
      </c>
      <c r="J66" s="42">
        <f t="shared" si="18"/>
        <v>67955.2796</v>
      </c>
      <c r="K66" s="58">
        <f t="shared" si="10"/>
        <v>0.2902611749926636</v>
      </c>
      <c r="L66" s="42">
        <f t="shared" si="19"/>
        <v>15681.983199999999</v>
      </c>
      <c r="M66" s="58">
        <f t="shared" si="11"/>
        <v>0.06698332928126471</v>
      </c>
      <c r="N66" s="42">
        <f t="shared" si="20"/>
        <v>77916.405</v>
      </c>
      <c r="O66" s="58">
        <f t="shared" si="12"/>
        <v>0.33280868535348135</v>
      </c>
      <c r="P66" s="42">
        <f t="shared" si="21"/>
        <v>353378.74450000003</v>
      </c>
      <c r="Q66" s="58">
        <f t="shared" si="13"/>
        <v>1.5094063360457761</v>
      </c>
      <c r="R66" s="42">
        <f t="shared" si="22"/>
        <v>23058391.569499996</v>
      </c>
      <c r="S66" s="53">
        <f t="shared" si="22"/>
        <v>23411770.313999996</v>
      </c>
    </row>
    <row r="68" spans="2:54" ht="13.5" customHeight="1">
      <c r="B68" s="36"/>
      <c r="C68" s="37" t="s">
        <v>30</v>
      </c>
      <c r="D68" s="65" t="s">
        <v>32</v>
      </c>
      <c r="E68" s="72"/>
      <c r="G68" s="3"/>
      <c r="I68" s="3"/>
      <c r="K68" s="3"/>
      <c r="M68" s="3"/>
      <c r="O68" s="3"/>
      <c r="Q68" s="3"/>
      <c r="BA68" s="4"/>
      <c r="BB68" s="3"/>
    </row>
    <row r="69" spans="3:54" ht="13.5" customHeight="1">
      <c r="C69" s="18"/>
      <c r="L69" s="2"/>
      <c r="S69" s="17" t="str">
        <f>$S$5</f>
        <v>(３日間調査　単位：トン，％）</v>
      </c>
      <c r="BB69" s="3"/>
    </row>
    <row r="70" spans="2:54" ht="13.5" customHeight="1">
      <c r="B70" s="19"/>
      <c r="C70" s="20" t="s">
        <v>39</v>
      </c>
      <c r="D70" s="67" t="s">
        <v>22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/>
      <c r="R70" s="29"/>
      <c r="S70" s="33"/>
      <c r="BB70" s="3"/>
    </row>
    <row r="71" spans="2:54" ht="27" customHeight="1">
      <c r="B71" s="24"/>
      <c r="C71" s="25"/>
      <c r="D71" s="28" t="s">
        <v>24</v>
      </c>
      <c r="E71" s="26"/>
      <c r="F71" s="28" t="s">
        <v>29</v>
      </c>
      <c r="G71" s="26"/>
      <c r="H71" s="28" t="s">
        <v>25</v>
      </c>
      <c r="I71" s="26"/>
      <c r="J71" s="28" t="s">
        <v>26</v>
      </c>
      <c r="K71" s="26"/>
      <c r="L71" s="28" t="s">
        <v>27</v>
      </c>
      <c r="M71" s="26"/>
      <c r="N71" s="28" t="s">
        <v>28</v>
      </c>
      <c r="O71" s="26"/>
      <c r="P71" s="32" t="s">
        <v>2</v>
      </c>
      <c r="Q71" s="64"/>
      <c r="R71" s="30" t="s">
        <v>21</v>
      </c>
      <c r="S71" s="34" t="s">
        <v>18</v>
      </c>
      <c r="BB71" s="3"/>
    </row>
    <row r="72" spans="2:54" ht="13.5" customHeight="1">
      <c r="B72" s="21" t="s">
        <v>19</v>
      </c>
      <c r="C72" s="22"/>
      <c r="D72" s="23"/>
      <c r="E72" s="27" t="s">
        <v>20</v>
      </c>
      <c r="F72" s="23"/>
      <c r="G72" s="27" t="s">
        <v>20</v>
      </c>
      <c r="H72" s="23"/>
      <c r="I72" s="27" t="s">
        <v>20</v>
      </c>
      <c r="J72" s="23"/>
      <c r="K72" s="27" t="s">
        <v>20</v>
      </c>
      <c r="L72" s="23"/>
      <c r="M72" s="27" t="s">
        <v>20</v>
      </c>
      <c r="N72" s="23"/>
      <c r="O72" s="27" t="s">
        <v>20</v>
      </c>
      <c r="P72" s="23"/>
      <c r="Q72" s="27" t="s">
        <v>20</v>
      </c>
      <c r="R72" s="31"/>
      <c r="S72" s="35"/>
      <c r="BB72" s="3"/>
    </row>
    <row r="73" spans="1:19" ht="13.5" customHeight="1">
      <c r="A73" s="59"/>
      <c r="B73" s="5"/>
      <c r="C73" s="6" t="s">
        <v>41</v>
      </c>
      <c r="D73" s="38">
        <v>0</v>
      </c>
      <c r="E73" s="54">
        <f>IF($S73=0,"",D73/$S73*100)</f>
      </c>
      <c r="F73" s="38">
        <v>0</v>
      </c>
      <c r="G73" s="54">
        <f>IF($S73=0,"",F73/$S73*100)</f>
      </c>
      <c r="H73" s="38">
        <v>0</v>
      </c>
      <c r="I73" s="54">
        <f aca="true" t="shared" si="23" ref="I73:I104">IF($S73=0,"",H73/$S73*100)</f>
      </c>
      <c r="J73" s="38">
        <v>0</v>
      </c>
      <c r="K73" s="54">
        <f aca="true" t="shared" si="24" ref="K73:K104">IF($S73=0,"",J73/$S73*100)</f>
      </c>
      <c r="L73" s="44">
        <v>0</v>
      </c>
      <c r="M73" s="54">
        <f aca="true" t="shared" si="25" ref="M73:M104">IF($S73=0,"",L73/$S73*100)</f>
      </c>
      <c r="N73" s="38">
        <v>0</v>
      </c>
      <c r="O73" s="54">
        <f aca="true" t="shared" si="26" ref="O73:O104">IF($S73=0,"",N73/$S73*100)</f>
      </c>
      <c r="P73" s="38">
        <f aca="true" t="shared" si="27" ref="P73:P78">SUM(N73,L73,D73,F73,H73,J73)</f>
        <v>0</v>
      </c>
      <c r="Q73" s="54">
        <f aca="true" t="shared" si="28" ref="Q73:Q104">IF($S73=0,"",P73/$S73*100)</f>
      </c>
      <c r="R73" s="38">
        <v>0</v>
      </c>
      <c r="S73" s="49">
        <f>SUM(P73,R73)</f>
        <v>0</v>
      </c>
    </row>
    <row r="74" spans="1:19" ht="13.5" customHeight="1">
      <c r="A74" s="59"/>
      <c r="B74" s="7" t="s">
        <v>0</v>
      </c>
      <c r="C74" s="8" t="s">
        <v>42</v>
      </c>
      <c r="D74" s="39">
        <v>0</v>
      </c>
      <c r="E74" s="55">
        <f aca="true" t="shared" si="29" ref="E74:G130">IF($S74=0,"",D74/$S74*100)</f>
      </c>
      <c r="F74" s="39">
        <v>0</v>
      </c>
      <c r="G74" s="55">
        <f t="shared" si="29"/>
      </c>
      <c r="H74" s="39">
        <v>0</v>
      </c>
      <c r="I74" s="55">
        <f t="shared" si="23"/>
      </c>
      <c r="J74" s="39">
        <v>0</v>
      </c>
      <c r="K74" s="55">
        <f t="shared" si="24"/>
      </c>
      <c r="L74" s="45">
        <v>0</v>
      </c>
      <c r="M74" s="55">
        <f t="shared" si="25"/>
      </c>
      <c r="N74" s="39">
        <v>0</v>
      </c>
      <c r="O74" s="55">
        <f t="shared" si="26"/>
      </c>
      <c r="P74" s="39">
        <f t="shared" si="27"/>
        <v>0</v>
      </c>
      <c r="Q74" s="55">
        <f t="shared" si="28"/>
      </c>
      <c r="R74" s="39">
        <v>0</v>
      </c>
      <c r="S74" s="50">
        <f aca="true" t="shared" si="30" ref="S74:S130">SUM(P74,R74)</f>
        <v>0</v>
      </c>
    </row>
    <row r="75" spans="1:19" ht="13.5" customHeight="1">
      <c r="A75" s="59"/>
      <c r="B75" s="7"/>
      <c r="C75" s="8" t="s">
        <v>43</v>
      </c>
      <c r="D75" s="39">
        <v>0</v>
      </c>
      <c r="E75" s="55">
        <f t="shared" si="29"/>
        <v>0</v>
      </c>
      <c r="F75" s="39">
        <v>0</v>
      </c>
      <c r="G75" s="55">
        <f t="shared" si="29"/>
        <v>0</v>
      </c>
      <c r="H75" s="39">
        <v>0</v>
      </c>
      <c r="I75" s="55">
        <f t="shared" si="23"/>
        <v>0</v>
      </c>
      <c r="J75" s="39">
        <v>0</v>
      </c>
      <c r="K75" s="55">
        <f t="shared" si="24"/>
        <v>0</v>
      </c>
      <c r="L75" s="45">
        <v>357.1489</v>
      </c>
      <c r="M75" s="55">
        <f t="shared" si="25"/>
        <v>100</v>
      </c>
      <c r="N75" s="39">
        <v>0</v>
      </c>
      <c r="O75" s="55">
        <f t="shared" si="26"/>
        <v>0</v>
      </c>
      <c r="P75" s="39">
        <f t="shared" si="27"/>
        <v>357.1489</v>
      </c>
      <c r="Q75" s="55">
        <f t="shared" si="28"/>
        <v>100</v>
      </c>
      <c r="R75" s="39">
        <v>0</v>
      </c>
      <c r="S75" s="50">
        <f t="shared" si="30"/>
        <v>357.1489</v>
      </c>
    </row>
    <row r="76" spans="1:19" ht="13.5" customHeight="1">
      <c r="A76" s="59"/>
      <c r="B76" s="7"/>
      <c r="C76" s="8" t="s">
        <v>92</v>
      </c>
      <c r="D76" s="39">
        <v>0</v>
      </c>
      <c r="E76" s="55">
        <f t="shared" si="29"/>
      </c>
      <c r="F76" s="39">
        <v>0</v>
      </c>
      <c r="G76" s="55">
        <f t="shared" si="29"/>
      </c>
      <c r="H76" s="39">
        <v>0</v>
      </c>
      <c r="I76" s="55">
        <f t="shared" si="23"/>
      </c>
      <c r="J76" s="39">
        <v>0</v>
      </c>
      <c r="K76" s="55">
        <f t="shared" si="24"/>
      </c>
      <c r="L76" s="45">
        <v>0</v>
      </c>
      <c r="M76" s="55">
        <f t="shared" si="25"/>
      </c>
      <c r="N76" s="39">
        <v>0</v>
      </c>
      <c r="O76" s="55">
        <f t="shared" si="26"/>
      </c>
      <c r="P76" s="39">
        <f t="shared" si="27"/>
        <v>0</v>
      </c>
      <c r="Q76" s="55">
        <f t="shared" si="28"/>
      </c>
      <c r="R76" s="39">
        <v>0</v>
      </c>
      <c r="S76" s="50">
        <f t="shared" si="30"/>
        <v>0</v>
      </c>
    </row>
    <row r="77" spans="1:19" ht="13.5" customHeight="1">
      <c r="A77" s="59"/>
      <c r="B77" s="7"/>
      <c r="C77" s="8" t="s">
        <v>44</v>
      </c>
      <c r="D77" s="39">
        <v>0</v>
      </c>
      <c r="E77" s="55">
        <f t="shared" si="29"/>
        <v>0</v>
      </c>
      <c r="F77" s="39">
        <v>0</v>
      </c>
      <c r="G77" s="55">
        <f t="shared" si="29"/>
        <v>0</v>
      </c>
      <c r="H77" s="39">
        <v>0</v>
      </c>
      <c r="I77" s="55">
        <f t="shared" si="23"/>
        <v>0</v>
      </c>
      <c r="J77" s="39">
        <v>15.4</v>
      </c>
      <c r="K77" s="55">
        <f t="shared" si="24"/>
        <v>100</v>
      </c>
      <c r="L77" s="45">
        <v>0</v>
      </c>
      <c r="M77" s="55">
        <f t="shared" si="25"/>
        <v>0</v>
      </c>
      <c r="N77" s="39">
        <v>0</v>
      </c>
      <c r="O77" s="55">
        <f t="shared" si="26"/>
        <v>0</v>
      </c>
      <c r="P77" s="39">
        <f t="shared" si="27"/>
        <v>15.4</v>
      </c>
      <c r="Q77" s="55">
        <f t="shared" si="28"/>
        <v>100</v>
      </c>
      <c r="R77" s="39">
        <v>0</v>
      </c>
      <c r="S77" s="50">
        <f t="shared" si="30"/>
        <v>15.4</v>
      </c>
    </row>
    <row r="78" spans="1:19" ht="13.5" customHeight="1">
      <c r="A78" s="59"/>
      <c r="B78" s="7" t="s">
        <v>1</v>
      </c>
      <c r="C78" s="8" t="s">
        <v>45</v>
      </c>
      <c r="D78" s="39">
        <v>0</v>
      </c>
      <c r="E78" s="55">
        <f t="shared" si="29"/>
        <v>0</v>
      </c>
      <c r="F78" s="39">
        <v>0</v>
      </c>
      <c r="G78" s="55">
        <f t="shared" si="29"/>
        <v>0</v>
      </c>
      <c r="H78" s="39">
        <v>0</v>
      </c>
      <c r="I78" s="55">
        <f t="shared" si="23"/>
        <v>0</v>
      </c>
      <c r="J78" s="39">
        <v>22.061</v>
      </c>
      <c r="K78" s="55">
        <f t="shared" si="24"/>
        <v>100</v>
      </c>
      <c r="L78" s="45">
        <v>0</v>
      </c>
      <c r="M78" s="55">
        <f t="shared" si="25"/>
        <v>0</v>
      </c>
      <c r="N78" s="39">
        <v>0</v>
      </c>
      <c r="O78" s="55">
        <f t="shared" si="26"/>
        <v>0</v>
      </c>
      <c r="P78" s="39">
        <f t="shared" si="27"/>
        <v>22.061</v>
      </c>
      <c r="Q78" s="55">
        <f t="shared" si="28"/>
        <v>100</v>
      </c>
      <c r="R78" s="39">
        <v>0</v>
      </c>
      <c r="S78" s="50">
        <f t="shared" si="30"/>
        <v>22.061</v>
      </c>
    </row>
    <row r="79" spans="1:19" ht="13.5" customHeight="1">
      <c r="A79" s="59"/>
      <c r="B79" s="9"/>
      <c r="C79" s="10" t="s">
        <v>2</v>
      </c>
      <c r="D79" s="40">
        <f>SUM(D73:D78)</f>
        <v>0</v>
      </c>
      <c r="E79" s="56">
        <f t="shared" si="29"/>
        <v>0</v>
      </c>
      <c r="F79" s="40">
        <f>SUM(F73:F78)</f>
        <v>0</v>
      </c>
      <c r="G79" s="56">
        <f t="shared" si="29"/>
        <v>0</v>
      </c>
      <c r="H79" s="40">
        <f>SUM(H73:H78)</f>
        <v>0</v>
      </c>
      <c r="I79" s="56">
        <f t="shared" si="23"/>
        <v>0</v>
      </c>
      <c r="J79" s="40">
        <f>SUM(J73:J78)</f>
        <v>37.461</v>
      </c>
      <c r="K79" s="56">
        <f t="shared" si="24"/>
        <v>9.49317287782187</v>
      </c>
      <c r="L79" s="46">
        <f>SUM(L73:L78)</f>
        <v>357.1489</v>
      </c>
      <c r="M79" s="56">
        <f t="shared" si="25"/>
        <v>90.50682712217815</v>
      </c>
      <c r="N79" s="40">
        <f>SUM(N73:N78)</f>
        <v>0</v>
      </c>
      <c r="O79" s="56">
        <f t="shared" si="26"/>
        <v>0</v>
      </c>
      <c r="P79" s="40">
        <f>SUM(P73:P78)</f>
        <v>394.6099</v>
      </c>
      <c r="Q79" s="56">
        <f t="shared" si="28"/>
        <v>100</v>
      </c>
      <c r="R79" s="40">
        <f>SUM(R73:R78)</f>
        <v>0</v>
      </c>
      <c r="S79" s="51">
        <f t="shared" si="30"/>
        <v>394.6099</v>
      </c>
    </row>
    <row r="80" spans="1:19" ht="13.5" customHeight="1">
      <c r="A80" s="59"/>
      <c r="B80" s="7"/>
      <c r="C80" s="11" t="s">
        <v>46</v>
      </c>
      <c r="D80" s="39">
        <v>0</v>
      </c>
      <c r="E80" s="55">
        <f t="shared" si="29"/>
        <v>0</v>
      </c>
      <c r="F80" s="39">
        <v>0</v>
      </c>
      <c r="G80" s="55">
        <f t="shared" si="29"/>
        <v>0</v>
      </c>
      <c r="H80" s="39">
        <v>0</v>
      </c>
      <c r="I80" s="55">
        <f t="shared" si="23"/>
        <v>0</v>
      </c>
      <c r="J80" s="39">
        <v>6435.5454</v>
      </c>
      <c r="K80" s="55">
        <f t="shared" si="24"/>
        <v>62.15803206209504</v>
      </c>
      <c r="L80" s="45">
        <v>1399.4709</v>
      </c>
      <c r="M80" s="55">
        <f t="shared" si="25"/>
        <v>13.516858582361802</v>
      </c>
      <c r="N80" s="39">
        <v>2518.5055</v>
      </c>
      <c r="O80" s="55">
        <f t="shared" si="26"/>
        <v>24.325109355543155</v>
      </c>
      <c r="P80" s="39">
        <f aca="true" t="shared" si="31" ref="P80:P103">SUM(N80,L80,D80,F80,H80,J80)</f>
        <v>10353.5218</v>
      </c>
      <c r="Q80" s="55">
        <f t="shared" si="28"/>
        <v>100</v>
      </c>
      <c r="R80" s="39">
        <v>0</v>
      </c>
      <c r="S80" s="50">
        <f t="shared" si="30"/>
        <v>10353.5218</v>
      </c>
    </row>
    <row r="81" spans="1:19" ht="13.5" customHeight="1">
      <c r="A81" s="59"/>
      <c r="B81" s="7"/>
      <c r="C81" s="11" t="s">
        <v>95</v>
      </c>
      <c r="D81" s="39">
        <v>0</v>
      </c>
      <c r="E81" s="55">
        <f t="shared" si="29"/>
        <v>0</v>
      </c>
      <c r="F81" s="39">
        <v>0</v>
      </c>
      <c r="G81" s="55">
        <f t="shared" si="29"/>
        <v>0</v>
      </c>
      <c r="H81" s="39">
        <v>0</v>
      </c>
      <c r="I81" s="55">
        <f t="shared" si="23"/>
        <v>0</v>
      </c>
      <c r="J81" s="39">
        <v>3838.7721</v>
      </c>
      <c r="K81" s="55">
        <f t="shared" si="24"/>
        <v>79.52040692670285</v>
      </c>
      <c r="L81" s="45">
        <v>250.0108</v>
      </c>
      <c r="M81" s="55">
        <f t="shared" si="25"/>
        <v>5.178989539928802</v>
      </c>
      <c r="N81" s="39">
        <v>738.6221</v>
      </c>
      <c r="O81" s="55">
        <f t="shared" si="26"/>
        <v>15.30060353336834</v>
      </c>
      <c r="P81" s="39">
        <f t="shared" si="31"/>
        <v>4827.405000000001</v>
      </c>
      <c r="Q81" s="55">
        <f t="shared" si="28"/>
        <v>100</v>
      </c>
      <c r="R81" s="39">
        <v>0</v>
      </c>
      <c r="S81" s="50">
        <f t="shared" si="30"/>
        <v>4827.405000000001</v>
      </c>
    </row>
    <row r="82" spans="1:19" ht="13.5" customHeight="1">
      <c r="A82" s="59"/>
      <c r="B82" s="7"/>
      <c r="C82" s="11" t="s">
        <v>81</v>
      </c>
      <c r="D82" s="39">
        <v>0</v>
      </c>
      <c r="E82" s="55">
        <f t="shared" si="29"/>
        <v>0</v>
      </c>
      <c r="F82" s="39">
        <v>0</v>
      </c>
      <c r="G82" s="55">
        <f t="shared" si="29"/>
        <v>0</v>
      </c>
      <c r="H82" s="39">
        <v>0</v>
      </c>
      <c r="I82" s="55">
        <f t="shared" si="23"/>
        <v>0</v>
      </c>
      <c r="J82" s="39">
        <v>308.8944</v>
      </c>
      <c r="K82" s="55">
        <f t="shared" si="24"/>
        <v>61.95360154708308</v>
      </c>
      <c r="L82" s="45">
        <v>0</v>
      </c>
      <c r="M82" s="55">
        <f t="shared" si="25"/>
        <v>0</v>
      </c>
      <c r="N82" s="39">
        <v>189.6955</v>
      </c>
      <c r="O82" s="55">
        <f t="shared" si="26"/>
        <v>38.04639845291691</v>
      </c>
      <c r="P82" s="39">
        <f t="shared" si="31"/>
        <v>498.58990000000006</v>
      </c>
      <c r="Q82" s="55">
        <f t="shared" si="28"/>
        <v>100</v>
      </c>
      <c r="R82" s="39">
        <v>0</v>
      </c>
      <c r="S82" s="50">
        <f t="shared" si="30"/>
        <v>498.58990000000006</v>
      </c>
    </row>
    <row r="83" spans="1:19" ht="13.5" customHeight="1">
      <c r="A83" s="59"/>
      <c r="B83" s="7"/>
      <c r="C83" s="11" t="s">
        <v>47</v>
      </c>
      <c r="D83" s="39">
        <v>0</v>
      </c>
      <c r="E83" s="55">
        <f t="shared" si="29"/>
        <v>0</v>
      </c>
      <c r="F83" s="39">
        <v>0</v>
      </c>
      <c r="G83" s="55">
        <f t="shared" si="29"/>
        <v>0</v>
      </c>
      <c r="H83" s="39">
        <v>0</v>
      </c>
      <c r="I83" s="55">
        <f t="shared" si="23"/>
        <v>0</v>
      </c>
      <c r="J83" s="39">
        <v>643.6791</v>
      </c>
      <c r="K83" s="55">
        <f t="shared" si="24"/>
        <v>68.08066885162259</v>
      </c>
      <c r="L83" s="45">
        <v>113.3862</v>
      </c>
      <c r="M83" s="55">
        <f t="shared" si="25"/>
        <v>11.992634737626014</v>
      </c>
      <c r="N83" s="39">
        <v>188.4</v>
      </c>
      <c r="O83" s="55">
        <f t="shared" si="26"/>
        <v>19.926696410751408</v>
      </c>
      <c r="P83" s="39">
        <f t="shared" si="31"/>
        <v>945.4653</v>
      </c>
      <c r="Q83" s="55">
        <f t="shared" si="28"/>
        <v>100</v>
      </c>
      <c r="R83" s="39">
        <v>0</v>
      </c>
      <c r="S83" s="50">
        <f t="shared" si="30"/>
        <v>945.4653</v>
      </c>
    </row>
    <row r="84" spans="1:19" ht="13.5" customHeight="1">
      <c r="A84" s="59"/>
      <c r="B84" s="7"/>
      <c r="C84" s="11" t="s">
        <v>48</v>
      </c>
      <c r="D84" s="39">
        <v>0</v>
      </c>
      <c r="E84" s="55">
        <f t="shared" si="29"/>
        <v>0</v>
      </c>
      <c r="F84" s="39">
        <v>0</v>
      </c>
      <c r="G84" s="55">
        <f t="shared" si="29"/>
        <v>0</v>
      </c>
      <c r="H84" s="39">
        <v>0</v>
      </c>
      <c r="I84" s="55">
        <f t="shared" si="23"/>
        <v>0</v>
      </c>
      <c r="J84" s="39">
        <v>327.3843</v>
      </c>
      <c r="K84" s="55">
        <f t="shared" si="24"/>
        <v>100</v>
      </c>
      <c r="L84" s="45">
        <v>0</v>
      </c>
      <c r="M84" s="55">
        <f t="shared" si="25"/>
        <v>0</v>
      </c>
      <c r="N84" s="39">
        <v>0</v>
      </c>
      <c r="O84" s="55">
        <f t="shared" si="26"/>
        <v>0</v>
      </c>
      <c r="P84" s="39">
        <f t="shared" si="31"/>
        <v>327.3843</v>
      </c>
      <c r="Q84" s="55">
        <f t="shared" si="28"/>
        <v>100</v>
      </c>
      <c r="R84" s="39">
        <v>0</v>
      </c>
      <c r="S84" s="50">
        <f t="shared" si="30"/>
        <v>327.3843</v>
      </c>
    </row>
    <row r="85" spans="1:19" ht="13.5" customHeight="1">
      <c r="A85" s="59"/>
      <c r="B85" s="7" t="s">
        <v>3</v>
      </c>
      <c r="C85" s="11" t="s">
        <v>82</v>
      </c>
      <c r="D85" s="39">
        <v>0</v>
      </c>
      <c r="E85" s="55">
        <f t="shared" si="29"/>
        <v>0</v>
      </c>
      <c r="F85" s="39">
        <v>0</v>
      </c>
      <c r="G85" s="55">
        <f t="shared" si="29"/>
        <v>0</v>
      </c>
      <c r="H85" s="39">
        <v>0</v>
      </c>
      <c r="I85" s="55">
        <f t="shared" si="23"/>
        <v>0</v>
      </c>
      <c r="J85" s="39">
        <v>9482.4088</v>
      </c>
      <c r="K85" s="55">
        <f t="shared" si="24"/>
        <v>33.91344169981176</v>
      </c>
      <c r="L85" s="45">
        <v>1378.3976</v>
      </c>
      <c r="M85" s="55">
        <f t="shared" si="25"/>
        <v>4.929781834206564</v>
      </c>
      <c r="N85" s="39">
        <v>17099.8143</v>
      </c>
      <c r="O85" s="55">
        <f t="shared" si="26"/>
        <v>61.156776465981665</v>
      </c>
      <c r="P85" s="39">
        <f t="shared" si="31"/>
        <v>27960.6207</v>
      </c>
      <c r="Q85" s="55">
        <f t="shared" si="28"/>
        <v>100</v>
      </c>
      <c r="R85" s="39">
        <v>0</v>
      </c>
      <c r="S85" s="50">
        <f t="shared" si="30"/>
        <v>27960.6207</v>
      </c>
    </row>
    <row r="86" spans="1:19" ht="13.5" customHeight="1">
      <c r="A86" s="59"/>
      <c r="B86" s="7"/>
      <c r="C86" s="11" t="s">
        <v>83</v>
      </c>
      <c r="D86" s="39">
        <v>0</v>
      </c>
      <c r="E86" s="55">
        <f t="shared" si="29"/>
        <v>0</v>
      </c>
      <c r="F86" s="39">
        <v>0</v>
      </c>
      <c r="G86" s="55">
        <f t="shared" si="29"/>
        <v>0</v>
      </c>
      <c r="H86" s="39">
        <v>0</v>
      </c>
      <c r="I86" s="55">
        <f t="shared" si="23"/>
        <v>0</v>
      </c>
      <c r="J86" s="39">
        <v>213.9792</v>
      </c>
      <c r="K86" s="55">
        <f t="shared" si="24"/>
        <v>100</v>
      </c>
      <c r="L86" s="45">
        <v>0</v>
      </c>
      <c r="M86" s="55">
        <f t="shared" si="25"/>
        <v>0</v>
      </c>
      <c r="N86" s="39">
        <v>0</v>
      </c>
      <c r="O86" s="55">
        <f t="shared" si="26"/>
        <v>0</v>
      </c>
      <c r="P86" s="39">
        <f t="shared" si="31"/>
        <v>213.9792</v>
      </c>
      <c r="Q86" s="55">
        <f t="shared" si="28"/>
        <v>100</v>
      </c>
      <c r="R86" s="39">
        <v>0</v>
      </c>
      <c r="S86" s="50">
        <f t="shared" si="30"/>
        <v>213.9792</v>
      </c>
    </row>
    <row r="87" spans="1:19" ht="13.5" customHeight="1">
      <c r="A87" s="59"/>
      <c r="B87" s="7"/>
      <c r="C87" s="11" t="s">
        <v>84</v>
      </c>
      <c r="D87" s="39">
        <v>480</v>
      </c>
      <c r="E87" s="55">
        <f t="shared" si="29"/>
        <v>1.8155585698702927</v>
      </c>
      <c r="F87" s="39">
        <v>0</v>
      </c>
      <c r="G87" s="55">
        <f t="shared" si="29"/>
        <v>0</v>
      </c>
      <c r="H87" s="39">
        <v>0</v>
      </c>
      <c r="I87" s="55">
        <f t="shared" si="23"/>
        <v>0</v>
      </c>
      <c r="J87" s="39">
        <v>12657.6002</v>
      </c>
      <c r="K87" s="55">
        <f t="shared" si="24"/>
        <v>47.87628024396236</v>
      </c>
      <c r="L87" s="45">
        <v>5328.0719</v>
      </c>
      <c r="M87" s="55">
        <f t="shared" si="25"/>
        <v>20.15297208110436</v>
      </c>
      <c r="N87" s="39">
        <v>7972.4725</v>
      </c>
      <c r="O87" s="55">
        <f t="shared" si="26"/>
        <v>30.15518910506299</v>
      </c>
      <c r="P87" s="39">
        <f t="shared" si="31"/>
        <v>26438.1446</v>
      </c>
      <c r="Q87" s="55">
        <f t="shared" si="28"/>
        <v>100</v>
      </c>
      <c r="R87" s="39">
        <v>0</v>
      </c>
      <c r="S87" s="50">
        <f t="shared" si="30"/>
        <v>26438.1446</v>
      </c>
    </row>
    <row r="88" spans="1:19" ht="13.5" customHeight="1">
      <c r="A88" s="59"/>
      <c r="B88" s="7"/>
      <c r="C88" s="11" t="s">
        <v>96</v>
      </c>
      <c r="D88" s="39">
        <v>0</v>
      </c>
      <c r="E88" s="55">
        <f t="shared" si="29"/>
        <v>0</v>
      </c>
      <c r="F88" s="39">
        <v>0</v>
      </c>
      <c r="G88" s="55">
        <f t="shared" si="29"/>
        <v>0</v>
      </c>
      <c r="H88" s="39">
        <v>0</v>
      </c>
      <c r="I88" s="55">
        <f t="shared" si="23"/>
        <v>0</v>
      </c>
      <c r="J88" s="39">
        <v>158.4541</v>
      </c>
      <c r="K88" s="55">
        <f t="shared" si="24"/>
        <v>78.73354812038144</v>
      </c>
      <c r="L88" s="45">
        <v>19.3231</v>
      </c>
      <c r="M88" s="55">
        <f t="shared" si="25"/>
        <v>9.601368621480558</v>
      </c>
      <c r="N88" s="39">
        <v>23.4764</v>
      </c>
      <c r="O88" s="55">
        <f t="shared" si="26"/>
        <v>11.665083258137992</v>
      </c>
      <c r="P88" s="39">
        <f t="shared" si="31"/>
        <v>201.2536</v>
      </c>
      <c r="Q88" s="55">
        <f t="shared" si="28"/>
        <v>100</v>
      </c>
      <c r="R88" s="39">
        <v>0</v>
      </c>
      <c r="S88" s="50">
        <f t="shared" si="30"/>
        <v>201.2536</v>
      </c>
    </row>
    <row r="89" spans="1:19" ht="13.5" customHeight="1">
      <c r="A89" s="59"/>
      <c r="B89" s="7"/>
      <c r="C89" s="11" t="s">
        <v>49</v>
      </c>
      <c r="D89" s="39">
        <v>0</v>
      </c>
      <c r="E89" s="55">
        <f t="shared" si="29"/>
        <v>0</v>
      </c>
      <c r="F89" s="39">
        <v>0</v>
      </c>
      <c r="G89" s="55">
        <f t="shared" si="29"/>
        <v>0</v>
      </c>
      <c r="H89" s="39">
        <v>0</v>
      </c>
      <c r="I89" s="55">
        <f t="shared" si="23"/>
        <v>0</v>
      </c>
      <c r="J89" s="39">
        <v>1834.4082</v>
      </c>
      <c r="K89" s="55">
        <f t="shared" si="24"/>
        <v>75.16737717632125</v>
      </c>
      <c r="L89" s="45">
        <v>559.5055</v>
      </c>
      <c r="M89" s="55">
        <f t="shared" si="25"/>
        <v>22.92650073779991</v>
      </c>
      <c r="N89" s="39">
        <v>46.5176</v>
      </c>
      <c r="O89" s="55">
        <f t="shared" si="26"/>
        <v>1.906122085878836</v>
      </c>
      <c r="P89" s="39">
        <f t="shared" si="31"/>
        <v>2440.4313</v>
      </c>
      <c r="Q89" s="55">
        <f t="shared" si="28"/>
        <v>100</v>
      </c>
      <c r="R89" s="39">
        <v>0</v>
      </c>
      <c r="S89" s="50">
        <f t="shared" si="30"/>
        <v>2440.4313</v>
      </c>
    </row>
    <row r="90" spans="1:19" ht="13.5" customHeight="1">
      <c r="A90" s="59"/>
      <c r="B90" s="7"/>
      <c r="C90" s="11" t="s">
        <v>50</v>
      </c>
      <c r="D90" s="39">
        <v>0</v>
      </c>
      <c r="E90" s="55">
        <f t="shared" si="29"/>
        <v>0</v>
      </c>
      <c r="F90" s="39">
        <v>0</v>
      </c>
      <c r="G90" s="55">
        <f t="shared" si="29"/>
        <v>0</v>
      </c>
      <c r="H90" s="39">
        <v>0</v>
      </c>
      <c r="I90" s="55">
        <f t="shared" si="23"/>
        <v>0</v>
      </c>
      <c r="J90" s="39">
        <v>87.4798</v>
      </c>
      <c r="K90" s="55">
        <f t="shared" si="24"/>
        <v>47.21101938365409</v>
      </c>
      <c r="L90" s="45">
        <v>29.2178</v>
      </c>
      <c r="M90" s="55">
        <f t="shared" si="25"/>
        <v>15.768235891574154</v>
      </c>
      <c r="N90" s="39">
        <v>68.5977</v>
      </c>
      <c r="O90" s="55">
        <f t="shared" si="26"/>
        <v>37.02074472477176</v>
      </c>
      <c r="P90" s="39">
        <f t="shared" si="31"/>
        <v>185.2953</v>
      </c>
      <c r="Q90" s="55">
        <f t="shared" si="28"/>
        <v>100</v>
      </c>
      <c r="R90" s="39">
        <v>0</v>
      </c>
      <c r="S90" s="50">
        <f t="shared" si="30"/>
        <v>185.2953</v>
      </c>
    </row>
    <row r="91" spans="1:19" ht="13.5" customHeight="1">
      <c r="A91" s="59"/>
      <c r="B91" s="7" t="s">
        <v>4</v>
      </c>
      <c r="C91" s="11" t="s">
        <v>93</v>
      </c>
      <c r="D91" s="39">
        <v>0</v>
      </c>
      <c r="E91" s="55">
        <f t="shared" si="29"/>
        <v>0</v>
      </c>
      <c r="F91" s="39">
        <v>0</v>
      </c>
      <c r="G91" s="55">
        <f t="shared" si="29"/>
        <v>0</v>
      </c>
      <c r="H91" s="39">
        <v>0</v>
      </c>
      <c r="I91" s="55">
        <f t="shared" si="23"/>
        <v>0</v>
      </c>
      <c r="J91" s="39">
        <v>1.08</v>
      </c>
      <c r="K91" s="55">
        <f t="shared" si="24"/>
        <v>100</v>
      </c>
      <c r="L91" s="45">
        <v>0</v>
      </c>
      <c r="M91" s="55">
        <f t="shared" si="25"/>
        <v>0</v>
      </c>
      <c r="N91" s="39">
        <v>0</v>
      </c>
      <c r="O91" s="55">
        <f t="shared" si="26"/>
        <v>0</v>
      </c>
      <c r="P91" s="39">
        <f t="shared" si="31"/>
        <v>1.08</v>
      </c>
      <c r="Q91" s="55">
        <f t="shared" si="28"/>
        <v>100</v>
      </c>
      <c r="R91" s="39">
        <v>0</v>
      </c>
      <c r="S91" s="50">
        <f t="shared" si="30"/>
        <v>1.08</v>
      </c>
    </row>
    <row r="92" spans="1:19" ht="13.5" customHeight="1">
      <c r="A92" s="59"/>
      <c r="B92" s="7"/>
      <c r="C92" s="11" t="s">
        <v>51</v>
      </c>
      <c r="D92" s="39">
        <v>0</v>
      </c>
      <c r="E92" s="55">
        <f t="shared" si="29"/>
        <v>0</v>
      </c>
      <c r="F92" s="39">
        <v>0</v>
      </c>
      <c r="G92" s="55">
        <f t="shared" si="29"/>
        <v>0</v>
      </c>
      <c r="H92" s="39">
        <v>0</v>
      </c>
      <c r="I92" s="55">
        <f t="shared" si="23"/>
        <v>0</v>
      </c>
      <c r="J92" s="39">
        <v>3032.2087</v>
      </c>
      <c r="K92" s="55">
        <f t="shared" si="24"/>
        <v>84.43810614353546</v>
      </c>
      <c r="L92" s="45">
        <v>458.5757</v>
      </c>
      <c r="M92" s="55">
        <f t="shared" si="25"/>
        <v>12.76998632430745</v>
      </c>
      <c r="N92" s="39">
        <v>100.2586</v>
      </c>
      <c r="O92" s="55">
        <f t="shared" si="26"/>
        <v>2.791907532157092</v>
      </c>
      <c r="P92" s="39">
        <f t="shared" si="31"/>
        <v>3591.043</v>
      </c>
      <c r="Q92" s="55">
        <f t="shared" si="28"/>
        <v>100</v>
      </c>
      <c r="R92" s="39">
        <v>0</v>
      </c>
      <c r="S92" s="50">
        <f t="shared" si="30"/>
        <v>3591.043</v>
      </c>
    </row>
    <row r="93" spans="1:19" ht="13.5" customHeight="1">
      <c r="A93" s="59"/>
      <c r="B93" s="7"/>
      <c r="C93" s="11" t="s">
        <v>85</v>
      </c>
      <c r="D93" s="39">
        <v>0</v>
      </c>
      <c r="E93" s="55">
        <f t="shared" si="29"/>
        <v>0</v>
      </c>
      <c r="F93" s="39">
        <v>0</v>
      </c>
      <c r="G93" s="55">
        <f t="shared" si="29"/>
        <v>0</v>
      </c>
      <c r="H93" s="39">
        <v>0</v>
      </c>
      <c r="I93" s="55">
        <f t="shared" si="23"/>
        <v>0</v>
      </c>
      <c r="J93" s="39">
        <v>634.3656</v>
      </c>
      <c r="K93" s="55">
        <f t="shared" si="24"/>
        <v>23.441836168819787</v>
      </c>
      <c r="L93" s="45">
        <v>839.2644</v>
      </c>
      <c r="M93" s="55">
        <f t="shared" si="25"/>
        <v>31.01350162606995</v>
      </c>
      <c r="N93" s="39">
        <v>1232.4959</v>
      </c>
      <c r="O93" s="55">
        <f t="shared" si="26"/>
        <v>45.54466220511026</v>
      </c>
      <c r="P93" s="39">
        <f t="shared" si="31"/>
        <v>2706.1259</v>
      </c>
      <c r="Q93" s="55">
        <f t="shared" si="28"/>
        <v>100</v>
      </c>
      <c r="R93" s="39">
        <v>0</v>
      </c>
      <c r="S93" s="50">
        <f t="shared" si="30"/>
        <v>2706.1259</v>
      </c>
    </row>
    <row r="94" spans="1:19" ht="13.5" customHeight="1">
      <c r="A94" s="59"/>
      <c r="B94" s="7"/>
      <c r="C94" s="11" t="s">
        <v>52</v>
      </c>
      <c r="D94" s="39">
        <v>0</v>
      </c>
      <c r="E94" s="55">
        <f t="shared" si="29"/>
        <v>0</v>
      </c>
      <c r="F94" s="39">
        <v>0</v>
      </c>
      <c r="G94" s="55">
        <f t="shared" si="29"/>
        <v>0</v>
      </c>
      <c r="H94" s="39">
        <v>0</v>
      </c>
      <c r="I94" s="55">
        <f t="shared" si="23"/>
        <v>0</v>
      </c>
      <c r="J94" s="39">
        <v>1026.0998</v>
      </c>
      <c r="K94" s="55">
        <f t="shared" si="24"/>
        <v>36.15377332753003</v>
      </c>
      <c r="L94" s="45">
        <v>493.4938</v>
      </c>
      <c r="M94" s="55">
        <f t="shared" si="25"/>
        <v>17.387843739703918</v>
      </c>
      <c r="N94" s="39">
        <v>1318.5605</v>
      </c>
      <c r="O94" s="55">
        <f t="shared" si="26"/>
        <v>46.458382932766064</v>
      </c>
      <c r="P94" s="39">
        <f t="shared" si="31"/>
        <v>2838.1540999999997</v>
      </c>
      <c r="Q94" s="55">
        <f t="shared" si="28"/>
        <v>100</v>
      </c>
      <c r="R94" s="39">
        <v>0</v>
      </c>
      <c r="S94" s="50">
        <f t="shared" si="30"/>
        <v>2838.1540999999997</v>
      </c>
    </row>
    <row r="95" spans="1:19" ht="13.5" customHeight="1">
      <c r="A95" s="59"/>
      <c r="B95" s="7"/>
      <c r="C95" s="11" t="s">
        <v>53</v>
      </c>
      <c r="D95" s="39">
        <v>0</v>
      </c>
      <c r="E95" s="55">
        <f t="shared" si="29"/>
        <v>0</v>
      </c>
      <c r="F95" s="39">
        <v>0</v>
      </c>
      <c r="G95" s="55">
        <f t="shared" si="29"/>
        <v>0</v>
      </c>
      <c r="H95" s="39">
        <v>0</v>
      </c>
      <c r="I95" s="55">
        <f t="shared" si="23"/>
        <v>0</v>
      </c>
      <c r="J95" s="39">
        <v>1304.1833</v>
      </c>
      <c r="K95" s="55">
        <f t="shared" si="24"/>
        <v>88.70717734051497</v>
      </c>
      <c r="L95" s="45">
        <v>3.1755</v>
      </c>
      <c r="M95" s="55">
        <f t="shared" si="25"/>
        <v>0.2159893027650372</v>
      </c>
      <c r="N95" s="39">
        <v>162.8529</v>
      </c>
      <c r="O95" s="55">
        <f t="shared" si="26"/>
        <v>11.07683335671999</v>
      </c>
      <c r="P95" s="39">
        <f t="shared" si="31"/>
        <v>1470.2116999999998</v>
      </c>
      <c r="Q95" s="55">
        <f t="shared" si="28"/>
        <v>100</v>
      </c>
      <c r="R95" s="39">
        <v>0</v>
      </c>
      <c r="S95" s="50">
        <f t="shared" si="30"/>
        <v>1470.2116999999998</v>
      </c>
    </row>
    <row r="96" spans="1:19" ht="13.5" customHeight="1">
      <c r="A96" s="59"/>
      <c r="B96" s="7"/>
      <c r="C96" s="11" t="s">
        <v>86</v>
      </c>
      <c r="D96" s="39">
        <v>0</v>
      </c>
      <c r="E96" s="55">
        <f t="shared" si="29"/>
        <v>0</v>
      </c>
      <c r="F96" s="39">
        <v>0</v>
      </c>
      <c r="G96" s="55">
        <f t="shared" si="29"/>
        <v>0</v>
      </c>
      <c r="H96" s="39">
        <v>0</v>
      </c>
      <c r="I96" s="55">
        <f t="shared" si="23"/>
        <v>0</v>
      </c>
      <c r="J96" s="39">
        <v>119.0322</v>
      </c>
      <c r="K96" s="55">
        <f t="shared" si="24"/>
        <v>33.07374227353533</v>
      </c>
      <c r="L96" s="45">
        <v>72.0133</v>
      </c>
      <c r="M96" s="55">
        <f t="shared" si="25"/>
        <v>20.009285928234387</v>
      </c>
      <c r="N96" s="39">
        <v>168.8539</v>
      </c>
      <c r="O96" s="55">
        <f t="shared" si="26"/>
        <v>46.916971798230286</v>
      </c>
      <c r="P96" s="39">
        <f t="shared" si="31"/>
        <v>359.8994</v>
      </c>
      <c r="Q96" s="55">
        <f t="shared" si="28"/>
        <v>100</v>
      </c>
      <c r="R96" s="39">
        <v>0</v>
      </c>
      <c r="S96" s="50">
        <f t="shared" si="30"/>
        <v>359.8994</v>
      </c>
    </row>
    <row r="97" spans="1:19" ht="13.5" customHeight="1">
      <c r="A97" s="59"/>
      <c r="B97" s="7" t="s">
        <v>5</v>
      </c>
      <c r="C97" s="11" t="s">
        <v>87</v>
      </c>
      <c r="D97" s="39">
        <v>5.3562</v>
      </c>
      <c r="E97" s="55">
        <f t="shared" si="29"/>
        <v>1.739394183444028</v>
      </c>
      <c r="F97" s="39">
        <v>154.1655</v>
      </c>
      <c r="G97" s="55">
        <f t="shared" si="29"/>
        <v>50.06433180010834</v>
      </c>
      <c r="H97" s="39">
        <v>0</v>
      </c>
      <c r="I97" s="55">
        <f t="shared" si="23"/>
        <v>0</v>
      </c>
      <c r="J97" s="39">
        <v>60.2739</v>
      </c>
      <c r="K97" s="55">
        <f t="shared" si="24"/>
        <v>19.573591552497476</v>
      </c>
      <c r="L97" s="45">
        <v>0</v>
      </c>
      <c r="M97" s="55">
        <f t="shared" si="25"/>
        <v>0</v>
      </c>
      <c r="N97" s="39">
        <v>88.1392</v>
      </c>
      <c r="O97" s="55">
        <f t="shared" si="26"/>
        <v>28.62268246395016</v>
      </c>
      <c r="P97" s="39">
        <f t="shared" si="31"/>
        <v>307.9348</v>
      </c>
      <c r="Q97" s="55">
        <f t="shared" si="28"/>
        <v>100</v>
      </c>
      <c r="R97" s="39">
        <v>0</v>
      </c>
      <c r="S97" s="50">
        <f t="shared" si="30"/>
        <v>307.9348</v>
      </c>
    </row>
    <row r="98" spans="1:19" ht="13.5" customHeight="1">
      <c r="A98" s="59"/>
      <c r="B98" s="7"/>
      <c r="C98" s="11" t="s">
        <v>88</v>
      </c>
      <c r="D98" s="39">
        <v>0</v>
      </c>
      <c r="E98" s="55">
        <f t="shared" si="29"/>
        <v>0</v>
      </c>
      <c r="F98" s="39">
        <v>0</v>
      </c>
      <c r="G98" s="55">
        <f t="shared" si="29"/>
        <v>0</v>
      </c>
      <c r="H98" s="39">
        <v>0</v>
      </c>
      <c r="I98" s="55">
        <f t="shared" si="23"/>
        <v>0</v>
      </c>
      <c r="J98" s="39">
        <v>243.3468</v>
      </c>
      <c r="K98" s="55">
        <f t="shared" si="24"/>
        <v>77.60213736348891</v>
      </c>
      <c r="L98" s="45">
        <v>6.4659</v>
      </c>
      <c r="M98" s="55">
        <f t="shared" si="25"/>
        <v>2.0619447635168533</v>
      </c>
      <c r="N98" s="39">
        <v>63.7699</v>
      </c>
      <c r="O98" s="55">
        <f t="shared" si="26"/>
        <v>20.335917872994226</v>
      </c>
      <c r="P98" s="39">
        <f t="shared" si="31"/>
        <v>313.5826</v>
      </c>
      <c r="Q98" s="55">
        <f t="shared" si="28"/>
        <v>100</v>
      </c>
      <c r="R98" s="39">
        <v>0</v>
      </c>
      <c r="S98" s="50">
        <f t="shared" si="30"/>
        <v>313.5826</v>
      </c>
    </row>
    <row r="99" spans="1:19" ht="13.5" customHeight="1">
      <c r="A99" s="59"/>
      <c r="B99" s="7"/>
      <c r="C99" s="11" t="s">
        <v>89</v>
      </c>
      <c r="D99" s="39">
        <v>18.9355</v>
      </c>
      <c r="E99" s="55">
        <f t="shared" si="29"/>
        <v>5.528955368916266</v>
      </c>
      <c r="F99" s="39">
        <v>16.598</v>
      </c>
      <c r="G99" s="55">
        <f t="shared" si="29"/>
        <v>4.8464313703505155</v>
      </c>
      <c r="H99" s="39">
        <v>34.5489</v>
      </c>
      <c r="I99" s="55">
        <f t="shared" si="23"/>
        <v>10.08789449157145</v>
      </c>
      <c r="J99" s="39">
        <v>194.2983</v>
      </c>
      <c r="K99" s="55">
        <f t="shared" si="24"/>
        <v>56.73294230183008</v>
      </c>
      <c r="L99" s="45">
        <v>15.7779</v>
      </c>
      <c r="M99" s="55">
        <f t="shared" si="25"/>
        <v>4.60697129282163</v>
      </c>
      <c r="N99" s="39">
        <v>62.3202</v>
      </c>
      <c r="O99" s="55">
        <f t="shared" si="26"/>
        <v>18.19680517451007</v>
      </c>
      <c r="P99" s="39">
        <f>SUM(N99,L99,D99,F99,H99,J99)</f>
        <v>342.4788</v>
      </c>
      <c r="Q99" s="55">
        <f t="shared" si="28"/>
        <v>100</v>
      </c>
      <c r="R99" s="39">
        <v>0</v>
      </c>
      <c r="S99" s="50">
        <f t="shared" si="30"/>
        <v>342.4788</v>
      </c>
    </row>
    <row r="100" spans="1:19" ht="13.5" customHeight="1">
      <c r="A100" s="59"/>
      <c r="B100" s="7"/>
      <c r="C100" s="11" t="s">
        <v>54</v>
      </c>
      <c r="D100" s="39">
        <v>0</v>
      </c>
      <c r="E100" s="55">
        <f t="shared" si="29"/>
        <v>0</v>
      </c>
      <c r="F100" s="39">
        <v>0</v>
      </c>
      <c r="G100" s="55">
        <f t="shared" si="29"/>
        <v>0</v>
      </c>
      <c r="H100" s="39">
        <v>0</v>
      </c>
      <c r="I100" s="55">
        <f t="shared" si="23"/>
        <v>0</v>
      </c>
      <c r="J100" s="39">
        <v>3149.532</v>
      </c>
      <c r="K100" s="55">
        <f t="shared" si="24"/>
        <v>84.06079411301242</v>
      </c>
      <c r="L100" s="45">
        <v>412.874</v>
      </c>
      <c r="M100" s="55">
        <f t="shared" si="25"/>
        <v>11.019578879851322</v>
      </c>
      <c r="N100" s="39">
        <v>184.3252</v>
      </c>
      <c r="O100" s="55">
        <f t="shared" si="26"/>
        <v>4.919627007136247</v>
      </c>
      <c r="P100" s="39">
        <f>SUM(N100,L100,D100,F100,H100,J100)</f>
        <v>3746.7312</v>
      </c>
      <c r="Q100" s="55">
        <f t="shared" si="28"/>
        <v>100</v>
      </c>
      <c r="R100" s="39">
        <v>0</v>
      </c>
      <c r="S100" s="50">
        <f t="shared" si="30"/>
        <v>3746.7312</v>
      </c>
    </row>
    <row r="101" spans="1:19" ht="13.5" customHeight="1">
      <c r="A101" s="59"/>
      <c r="B101" s="7"/>
      <c r="C101" s="11" t="s">
        <v>90</v>
      </c>
      <c r="D101" s="39">
        <v>0</v>
      </c>
      <c r="E101" s="55">
        <f t="shared" si="29"/>
        <v>0</v>
      </c>
      <c r="F101" s="39">
        <v>0</v>
      </c>
      <c r="G101" s="55">
        <f t="shared" si="29"/>
        <v>0</v>
      </c>
      <c r="H101" s="39">
        <v>0</v>
      </c>
      <c r="I101" s="55">
        <f t="shared" si="23"/>
        <v>0</v>
      </c>
      <c r="J101" s="39">
        <v>44.9338</v>
      </c>
      <c r="K101" s="55">
        <f t="shared" si="24"/>
        <v>19.981003421340734</v>
      </c>
      <c r="L101" s="45">
        <v>120.4107</v>
      </c>
      <c r="M101" s="55">
        <f t="shared" si="25"/>
        <v>53.5438046340624</v>
      </c>
      <c r="N101" s="39">
        <v>59.5381</v>
      </c>
      <c r="O101" s="55">
        <f t="shared" si="26"/>
        <v>26.475191944596872</v>
      </c>
      <c r="P101" s="39">
        <f t="shared" si="31"/>
        <v>224.8826</v>
      </c>
      <c r="Q101" s="55">
        <f t="shared" si="28"/>
        <v>100</v>
      </c>
      <c r="R101" s="39">
        <v>0</v>
      </c>
      <c r="S101" s="50">
        <f t="shared" si="30"/>
        <v>224.8826</v>
      </c>
    </row>
    <row r="102" spans="1:19" ht="13.5" customHeight="1">
      <c r="A102" s="59"/>
      <c r="B102" s="7"/>
      <c r="C102" s="11" t="s">
        <v>55</v>
      </c>
      <c r="D102" s="39">
        <v>0</v>
      </c>
      <c r="E102" s="55">
        <f t="shared" si="29"/>
        <v>0</v>
      </c>
      <c r="F102" s="39">
        <v>0</v>
      </c>
      <c r="G102" s="55">
        <f t="shared" si="29"/>
        <v>0</v>
      </c>
      <c r="H102" s="39">
        <v>0</v>
      </c>
      <c r="I102" s="55">
        <f t="shared" si="23"/>
        <v>0</v>
      </c>
      <c r="J102" s="39">
        <v>1573.7572</v>
      </c>
      <c r="K102" s="55">
        <f t="shared" si="24"/>
        <v>45.434975795502524</v>
      </c>
      <c r="L102" s="45">
        <v>1144.4608</v>
      </c>
      <c r="M102" s="55">
        <f t="shared" si="25"/>
        <v>33.04102357523858</v>
      </c>
      <c r="N102" s="39">
        <v>745.5391</v>
      </c>
      <c r="O102" s="55">
        <f t="shared" si="26"/>
        <v>21.524000629258904</v>
      </c>
      <c r="P102" s="39">
        <f t="shared" si="31"/>
        <v>3463.7571</v>
      </c>
      <c r="Q102" s="55">
        <f t="shared" si="28"/>
        <v>100</v>
      </c>
      <c r="R102" s="39">
        <v>0</v>
      </c>
      <c r="S102" s="50">
        <f t="shared" si="30"/>
        <v>3463.7571</v>
      </c>
    </row>
    <row r="103" spans="1:19" ht="13.5" customHeight="1">
      <c r="A103" s="59"/>
      <c r="B103" s="7"/>
      <c r="C103" s="12" t="s">
        <v>91</v>
      </c>
      <c r="D103" s="39">
        <v>0</v>
      </c>
      <c r="E103" s="55">
        <f t="shared" si="29"/>
        <v>0</v>
      </c>
      <c r="F103" s="39">
        <v>0</v>
      </c>
      <c r="G103" s="55">
        <f t="shared" si="29"/>
        <v>0</v>
      </c>
      <c r="H103" s="39">
        <v>0</v>
      </c>
      <c r="I103" s="55">
        <f t="shared" si="23"/>
        <v>0</v>
      </c>
      <c r="J103" s="39">
        <v>29.68</v>
      </c>
      <c r="K103" s="55">
        <f t="shared" si="24"/>
        <v>100</v>
      </c>
      <c r="L103" s="45">
        <v>0</v>
      </c>
      <c r="M103" s="55">
        <f t="shared" si="25"/>
        <v>0</v>
      </c>
      <c r="N103" s="39">
        <v>0</v>
      </c>
      <c r="O103" s="55">
        <f t="shared" si="26"/>
        <v>0</v>
      </c>
      <c r="P103" s="39">
        <f t="shared" si="31"/>
        <v>29.68</v>
      </c>
      <c r="Q103" s="55">
        <f t="shared" si="28"/>
        <v>100</v>
      </c>
      <c r="R103" s="39">
        <v>0</v>
      </c>
      <c r="S103" s="50">
        <f t="shared" si="30"/>
        <v>29.68</v>
      </c>
    </row>
    <row r="104" spans="1:19" ht="13.5" customHeight="1">
      <c r="A104" s="59"/>
      <c r="B104" s="9"/>
      <c r="C104" s="13" t="s">
        <v>2</v>
      </c>
      <c r="D104" s="40">
        <f>SUM(D80:D103)</f>
        <v>504.2917</v>
      </c>
      <c r="E104" s="56">
        <f t="shared" si="29"/>
        <v>0.5376951956581765</v>
      </c>
      <c r="F104" s="40">
        <f>SUM(F80:F103)</f>
        <v>170.76350000000002</v>
      </c>
      <c r="G104" s="56">
        <f t="shared" si="29"/>
        <v>0.18207460789811739</v>
      </c>
      <c r="H104" s="40">
        <f>SUM(H80:H103)</f>
        <v>34.5489</v>
      </c>
      <c r="I104" s="56">
        <f t="shared" si="23"/>
        <v>0.03683736524966558</v>
      </c>
      <c r="J104" s="40">
        <f>SUM(J80:J103)</f>
        <v>47401.3972</v>
      </c>
      <c r="K104" s="56">
        <f t="shared" si="24"/>
        <v>50.54119181799926</v>
      </c>
      <c r="L104" s="46">
        <f>SUM(L80:L103)</f>
        <v>12643.895799999998</v>
      </c>
      <c r="M104" s="56">
        <f t="shared" si="25"/>
        <v>13.481407736955806</v>
      </c>
      <c r="N104" s="40">
        <f>SUM(N80:N103)</f>
        <v>33032.755099999995</v>
      </c>
      <c r="O104" s="56">
        <f t="shared" si="26"/>
        <v>35.22079327623898</v>
      </c>
      <c r="P104" s="40">
        <f>SUM(P80:P103)</f>
        <v>93787.65219999998</v>
      </c>
      <c r="Q104" s="56">
        <f t="shared" si="28"/>
        <v>100</v>
      </c>
      <c r="R104" s="40">
        <f>SUM(R80:R103)</f>
        <v>0</v>
      </c>
      <c r="S104" s="51">
        <f t="shared" si="30"/>
        <v>93787.65219999998</v>
      </c>
    </row>
    <row r="105" spans="1:19" ht="13.5" customHeight="1">
      <c r="A105" s="59"/>
      <c r="B105" s="5"/>
      <c r="C105" s="14" t="s">
        <v>56</v>
      </c>
      <c r="D105" s="39">
        <v>0</v>
      </c>
      <c r="E105" s="55">
        <f t="shared" si="29"/>
      </c>
      <c r="F105" s="39">
        <v>0</v>
      </c>
      <c r="G105" s="55">
        <f t="shared" si="29"/>
      </c>
      <c r="H105" s="39">
        <v>0</v>
      </c>
      <c r="I105" s="55">
        <f aca="true" t="shared" si="32" ref="I105:I130">IF($S105=0,"",H105/$S105*100)</f>
      </c>
      <c r="J105" s="39">
        <v>0</v>
      </c>
      <c r="K105" s="55">
        <f aca="true" t="shared" si="33" ref="K105:K130">IF($S105=0,"",J105/$S105*100)</f>
      </c>
      <c r="L105" s="45">
        <v>0</v>
      </c>
      <c r="M105" s="55">
        <f aca="true" t="shared" si="34" ref="M105:M130">IF($S105=0,"",L105/$S105*100)</f>
      </c>
      <c r="N105" s="39">
        <v>0</v>
      </c>
      <c r="O105" s="55">
        <f aca="true" t="shared" si="35" ref="O105:O130">IF($S105=0,"",N105/$S105*100)</f>
      </c>
      <c r="P105" s="39">
        <f aca="true" t="shared" si="36" ref="P105:P120">SUM(N105,L105,D105,F105,H105,J105)</f>
        <v>0</v>
      </c>
      <c r="Q105" s="55">
        <f aca="true" t="shared" si="37" ref="Q105:Q130">IF($S105=0,"",P105/$S105*100)</f>
      </c>
      <c r="R105" s="39">
        <v>0</v>
      </c>
      <c r="S105" s="50">
        <f t="shared" si="30"/>
        <v>0</v>
      </c>
    </row>
    <row r="106" spans="1:19" ht="13.5" customHeight="1">
      <c r="A106" s="59"/>
      <c r="B106" s="7"/>
      <c r="C106" s="11" t="s">
        <v>57</v>
      </c>
      <c r="D106" s="39">
        <v>0</v>
      </c>
      <c r="E106" s="55">
        <f t="shared" si="29"/>
      </c>
      <c r="F106" s="39">
        <v>0</v>
      </c>
      <c r="G106" s="55">
        <f t="shared" si="29"/>
      </c>
      <c r="H106" s="39">
        <v>0</v>
      </c>
      <c r="I106" s="55">
        <f t="shared" si="32"/>
      </c>
      <c r="J106" s="39">
        <v>0</v>
      </c>
      <c r="K106" s="55">
        <f t="shared" si="33"/>
      </c>
      <c r="L106" s="45">
        <v>0</v>
      </c>
      <c r="M106" s="55">
        <f t="shared" si="34"/>
      </c>
      <c r="N106" s="39">
        <v>0</v>
      </c>
      <c r="O106" s="55">
        <f t="shared" si="35"/>
      </c>
      <c r="P106" s="39">
        <f t="shared" si="36"/>
        <v>0</v>
      </c>
      <c r="Q106" s="55">
        <f t="shared" si="37"/>
      </c>
      <c r="R106" s="39">
        <v>0</v>
      </c>
      <c r="S106" s="50">
        <f t="shared" si="30"/>
        <v>0</v>
      </c>
    </row>
    <row r="107" spans="1:19" ht="13.5" customHeight="1">
      <c r="A107" s="59"/>
      <c r="B107" s="7"/>
      <c r="C107" s="11" t="s">
        <v>58</v>
      </c>
      <c r="D107" s="39">
        <v>0</v>
      </c>
      <c r="E107" s="55">
        <f t="shared" si="29"/>
        <v>0</v>
      </c>
      <c r="F107" s="39">
        <v>0</v>
      </c>
      <c r="G107" s="55">
        <f t="shared" si="29"/>
        <v>0</v>
      </c>
      <c r="H107" s="39">
        <v>0</v>
      </c>
      <c r="I107" s="55">
        <f t="shared" si="32"/>
        <v>0</v>
      </c>
      <c r="J107" s="39">
        <v>60.0882</v>
      </c>
      <c r="K107" s="55">
        <f t="shared" si="33"/>
        <v>100</v>
      </c>
      <c r="L107" s="45">
        <v>0</v>
      </c>
      <c r="M107" s="55">
        <f t="shared" si="34"/>
        <v>0</v>
      </c>
      <c r="N107" s="39">
        <v>0</v>
      </c>
      <c r="O107" s="55">
        <f t="shared" si="35"/>
        <v>0</v>
      </c>
      <c r="P107" s="39">
        <f t="shared" si="36"/>
        <v>60.0882</v>
      </c>
      <c r="Q107" s="55">
        <f t="shared" si="37"/>
        <v>100</v>
      </c>
      <c r="R107" s="39">
        <v>0</v>
      </c>
      <c r="S107" s="50">
        <f t="shared" si="30"/>
        <v>60.0882</v>
      </c>
    </row>
    <row r="108" spans="1:19" ht="13.5" customHeight="1">
      <c r="A108" s="59"/>
      <c r="B108" s="7" t="s">
        <v>6</v>
      </c>
      <c r="C108" s="11" t="s">
        <v>59</v>
      </c>
      <c r="D108" s="39">
        <v>0</v>
      </c>
      <c r="E108" s="55">
        <f t="shared" si="29"/>
        <v>0</v>
      </c>
      <c r="F108" s="39">
        <v>0</v>
      </c>
      <c r="G108" s="55">
        <f t="shared" si="29"/>
        <v>0</v>
      </c>
      <c r="H108" s="39">
        <v>0</v>
      </c>
      <c r="I108" s="55">
        <f t="shared" si="32"/>
        <v>0</v>
      </c>
      <c r="J108" s="39">
        <v>129.2167</v>
      </c>
      <c r="K108" s="55">
        <f t="shared" si="33"/>
        <v>15.765590116886985</v>
      </c>
      <c r="L108" s="45">
        <v>45.4891</v>
      </c>
      <c r="M108" s="55">
        <f t="shared" si="34"/>
        <v>5.550075999356769</v>
      </c>
      <c r="N108" s="39">
        <v>644.9064</v>
      </c>
      <c r="O108" s="55">
        <f t="shared" si="35"/>
        <v>78.68433388375624</v>
      </c>
      <c r="P108" s="39">
        <f t="shared" si="36"/>
        <v>819.6122</v>
      </c>
      <c r="Q108" s="55">
        <f t="shared" si="37"/>
        <v>100</v>
      </c>
      <c r="R108" s="39">
        <v>0</v>
      </c>
      <c r="S108" s="50">
        <f t="shared" si="30"/>
        <v>819.6122</v>
      </c>
    </row>
    <row r="109" spans="1:19" ht="13.5" customHeight="1">
      <c r="A109" s="59"/>
      <c r="B109" s="7"/>
      <c r="C109" s="11" t="s">
        <v>60</v>
      </c>
      <c r="D109" s="39">
        <v>0</v>
      </c>
      <c r="E109" s="55">
        <f t="shared" si="29"/>
      </c>
      <c r="F109" s="39">
        <v>0</v>
      </c>
      <c r="G109" s="55">
        <f t="shared" si="29"/>
      </c>
      <c r="H109" s="39">
        <v>0</v>
      </c>
      <c r="I109" s="55">
        <f t="shared" si="32"/>
      </c>
      <c r="J109" s="39">
        <v>0</v>
      </c>
      <c r="K109" s="55">
        <f t="shared" si="33"/>
      </c>
      <c r="L109" s="45">
        <v>0</v>
      </c>
      <c r="M109" s="55">
        <f t="shared" si="34"/>
      </c>
      <c r="N109" s="39">
        <v>0</v>
      </c>
      <c r="O109" s="55">
        <f t="shared" si="35"/>
      </c>
      <c r="P109" s="39">
        <f t="shared" si="36"/>
        <v>0</v>
      </c>
      <c r="Q109" s="55">
        <f t="shared" si="37"/>
      </c>
      <c r="R109" s="39">
        <v>0</v>
      </c>
      <c r="S109" s="50">
        <f t="shared" si="30"/>
        <v>0</v>
      </c>
    </row>
    <row r="110" spans="1:19" ht="13.5" customHeight="1">
      <c r="A110" s="59"/>
      <c r="B110" s="7"/>
      <c r="C110" s="11" t="s">
        <v>61</v>
      </c>
      <c r="D110" s="39">
        <v>0</v>
      </c>
      <c r="E110" s="55">
        <f t="shared" si="29"/>
        <v>0</v>
      </c>
      <c r="F110" s="39">
        <v>0</v>
      </c>
      <c r="G110" s="55">
        <f t="shared" si="29"/>
        <v>0</v>
      </c>
      <c r="H110" s="39">
        <v>0</v>
      </c>
      <c r="I110" s="55">
        <f t="shared" si="32"/>
        <v>0</v>
      </c>
      <c r="J110" s="39">
        <v>29.4096</v>
      </c>
      <c r="K110" s="55">
        <f t="shared" si="33"/>
        <v>100</v>
      </c>
      <c r="L110" s="45">
        <v>0</v>
      </c>
      <c r="M110" s="55">
        <f t="shared" si="34"/>
        <v>0</v>
      </c>
      <c r="N110" s="39">
        <v>0</v>
      </c>
      <c r="O110" s="55">
        <f t="shared" si="35"/>
        <v>0</v>
      </c>
      <c r="P110" s="39">
        <f t="shared" si="36"/>
        <v>29.4096</v>
      </c>
      <c r="Q110" s="55">
        <f t="shared" si="37"/>
        <v>100</v>
      </c>
      <c r="R110" s="39">
        <v>0</v>
      </c>
      <c r="S110" s="50">
        <f t="shared" si="30"/>
        <v>29.4096</v>
      </c>
    </row>
    <row r="111" spans="1:19" ht="13.5" customHeight="1">
      <c r="A111" s="59"/>
      <c r="B111" s="7"/>
      <c r="C111" s="11" t="s">
        <v>62</v>
      </c>
      <c r="D111" s="39">
        <v>0</v>
      </c>
      <c r="E111" s="55">
        <f t="shared" si="29"/>
        <v>0</v>
      </c>
      <c r="F111" s="39">
        <v>0</v>
      </c>
      <c r="G111" s="55">
        <f t="shared" si="29"/>
        <v>0</v>
      </c>
      <c r="H111" s="39">
        <v>0</v>
      </c>
      <c r="I111" s="55">
        <f t="shared" si="32"/>
        <v>0</v>
      </c>
      <c r="J111" s="39">
        <v>0</v>
      </c>
      <c r="K111" s="55">
        <f t="shared" si="33"/>
        <v>0</v>
      </c>
      <c r="L111" s="45">
        <v>0</v>
      </c>
      <c r="M111" s="55">
        <f t="shared" si="34"/>
        <v>0</v>
      </c>
      <c r="N111" s="39">
        <v>2.1</v>
      </c>
      <c r="O111" s="55">
        <f t="shared" si="35"/>
        <v>100</v>
      </c>
      <c r="P111" s="39">
        <f t="shared" si="36"/>
        <v>2.1</v>
      </c>
      <c r="Q111" s="55">
        <f t="shared" si="37"/>
        <v>100</v>
      </c>
      <c r="R111" s="39">
        <v>0</v>
      </c>
      <c r="S111" s="50">
        <f t="shared" si="30"/>
        <v>2.1</v>
      </c>
    </row>
    <row r="112" spans="1:19" ht="13.5" customHeight="1">
      <c r="A112" s="59"/>
      <c r="B112" s="7"/>
      <c r="C112" s="11" t="s">
        <v>63</v>
      </c>
      <c r="D112" s="39">
        <v>0</v>
      </c>
      <c r="E112" s="55">
        <f t="shared" si="29"/>
      </c>
      <c r="F112" s="39">
        <v>0</v>
      </c>
      <c r="G112" s="55">
        <f t="shared" si="29"/>
      </c>
      <c r="H112" s="39">
        <v>0</v>
      </c>
      <c r="I112" s="55">
        <f t="shared" si="32"/>
      </c>
      <c r="J112" s="39">
        <v>0</v>
      </c>
      <c r="K112" s="55">
        <f t="shared" si="33"/>
      </c>
      <c r="L112" s="45">
        <v>0</v>
      </c>
      <c r="M112" s="55">
        <f t="shared" si="34"/>
      </c>
      <c r="N112" s="39">
        <v>0</v>
      </c>
      <c r="O112" s="55">
        <f t="shared" si="35"/>
      </c>
      <c r="P112" s="39">
        <f t="shared" si="36"/>
        <v>0</v>
      </c>
      <c r="Q112" s="55">
        <f t="shared" si="37"/>
      </c>
      <c r="R112" s="39">
        <v>0</v>
      </c>
      <c r="S112" s="50">
        <f t="shared" si="30"/>
        <v>0</v>
      </c>
    </row>
    <row r="113" spans="1:19" ht="13.5" customHeight="1">
      <c r="A113" s="59"/>
      <c r="B113" s="7" t="s">
        <v>7</v>
      </c>
      <c r="C113" s="11" t="s">
        <v>64</v>
      </c>
      <c r="D113" s="39">
        <v>0</v>
      </c>
      <c r="E113" s="55">
        <f t="shared" si="29"/>
        <v>0</v>
      </c>
      <c r="F113" s="39">
        <v>0</v>
      </c>
      <c r="G113" s="55">
        <f t="shared" si="29"/>
        <v>0</v>
      </c>
      <c r="H113" s="39">
        <v>0</v>
      </c>
      <c r="I113" s="55">
        <f t="shared" si="32"/>
        <v>0</v>
      </c>
      <c r="J113" s="39">
        <v>14.719</v>
      </c>
      <c r="K113" s="55">
        <f t="shared" si="33"/>
        <v>100</v>
      </c>
      <c r="L113" s="45">
        <v>0</v>
      </c>
      <c r="M113" s="55">
        <f t="shared" si="34"/>
        <v>0</v>
      </c>
      <c r="N113" s="39">
        <v>0</v>
      </c>
      <c r="O113" s="55">
        <f t="shared" si="35"/>
        <v>0</v>
      </c>
      <c r="P113" s="39">
        <f t="shared" si="36"/>
        <v>14.719</v>
      </c>
      <c r="Q113" s="55">
        <f t="shared" si="37"/>
        <v>100</v>
      </c>
      <c r="R113" s="39">
        <v>0</v>
      </c>
      <c r="S113" s="50">
        <f t="shared" si="30"/>
        <v>14.719</v>
      </c>
    </row>
    <row r="114" spans="1:19" ht="13.5" customHeight="1">
      <c r="A114" s="59"/>
      <c r="B114" s="7"/>
      <c r="C114" s="11" t="s">
        <v>65</v>
      </c>
      <c r="D114" s="39">
        <v>0</v>
      </c>
      <c r="E114" s="55">
        <f t="shared" si="29"/>
        <v>0</v>
      </c>
      <c r="F114" s="39">
        <v>0</v>
      </c>
      <c r="G114" s="55">
        <f t="shared" si="29"/>
        <v>0</v>
      </c>
      <c r="H114" s="39">
        <v>0</v>
      </c>
      <c r="I114" s="55">
        <f t="shared" si="32"/>
        <v>0</v>
      </c>
      <c r="J114" s="39">
        <v>0</v>
      </c>
      <c r="K114" s="55">
        <f t="shared" si="33"/>
        <v>0</v>
      </c>
      <c r="L114" s="45">
        <v>0</v>
      </c>
      <c r="M114" s="55">
        <f t="shared" si="34"/>
        <v>0</v>
      </c>
      <c r="N114" s="39">
        <v>40.2338</v>
      </c>
      <c r="O114" s="55">
        <f t="shared" si="35"/>
        <v>100</v>
      </c>
      <c r="P114" s="39">
        <f>SUM(N114,L114,D114,F114,H114,J114)</f>
        <v>40.2338</v>
      </c>
      <c r="Q114" s="55">
        <f t="shared" si="37"/>
        <v>100</v>
      </c>
      <c r="R114" s="39">
        <v>0</v>
      </c>
      <c r="S114" s="50">
        <f t="shared" si="30"/>
        <v>40.2338</v>
      </c>
    </row>
    <row r="115" spans="1:19" ht="13.5" customHeight="1">
      <c r="A115" s="59"/>
      <c r="B115" s="7"/>
      <c r="C115" s="11" t="s">
        <v>66</v>
      </c>
      <c r="D115" s="39">
        <v>0</v>
      </c>
      <c r="E115" s="55">
        <f t="shared" si="29"/>
        <v>0</v>
      </c>
      <c r="F115" s="39">
        <v>0</v>
      </c>
      <c r="G115" s="55">
        <f t="shared" si="29"/>
        <v>0</v>
      </c>
      <c r="H115" s="39">
        <v>0</v>
      </c>
      <c r="I115" s="55">
        <f t="shared" si="32"/>
        <v>0</v>
      </c>
      <c r="J115" s="39">
        <v>0</v>
      </c>
      <c r="K115" s="55">
        <f t="shared" si="33"/>
        <v>0</v>
      </c>
      <c r="L115" s="45">
        <v>0</v>
      </c>
      <c r="M115" s="55">
        <f t="shared" si="34"/>
        <v>0</v>
      </c>
      <c r="N115" s="39">
        <v>0.027</v>
      </c>
      <c r="O115" s="55">
        <f t="shared" si="35"/>
        <v>100</v>
      </c>
      <c r="P115" s="39">
        <f>SUM(N115,L115,D115,F115,H115,J115)</f>
        <v>0.027</v>
      </c>
      <c r="Q115" s="55">
        <f t="shared" si="37"/>
        <v>100</v>
      </c>
      <c r="R115" s="39">
        <v>0</v>
      </c>
      <c r="S115" s="50">
        <f t="shared" si="30"/>
        <v>0.027</v>
      </c>
    </row>
    <row r="116" spans="1:19" ht="13.5" customHeight="1">
      <c r="A116" s="59"/>
      <c r="B116" s="7"/>
      <c r="C116" s="11" t="s">
        <v>67</v>
      </c>
      <c r="D116" s="39">
        <v>0</v>
      </c>
      <c r="E116" s="55">
        <f t="shared" si="29"/>
        <v>0</v>
      </c>
      <c r="F116" s="39">
        <v>0</v>
      </c>
      <c r="G116" s="55">
        <f t="shared" si="29"/>
        <v>0</v>
      </c>
      <c r="H116" s="39">
        <v>0</v>
      </c>
      <c r="I116" s="55">
        <f t="shared" si="32"/>
        <v>0</v>
      </c>
      <c r="J116" s="39">
        <v>0.2591</v>
      </c>
      <c r="K116" s="55">
        <f t="shared" si="33"/>
        <v>100</v>
      </c>
      <c r="L116" s="45">
        <v>0</v>
      </c>
      <c r="M116" s="55">
        <f t="shared" si="34"/>
        <v>0</v>
      </c>
      <c r="N116" s="39">
        <v>0</v>
      </c>
      <c r="O116" s="55">
        <f t="shared" si="35"/>
        <v>0</v>
      </c>
      <c r="P116" s="39">
        <f>SUM(N116,L116,D116,F116,H116,J116)</f>
        <v>0.2591</v>
      </c>
      <c r="Q116" s="55">
        <f t="shared" si="37"/>
        <v>100</v>
      </c>
      <c r="R116" s="39">
        <v>0</v>
      </c>
      <c r="S116" s="50">
        <f t="shared" si="30"/>
        <v>0.2591</v>
      </c>
    </row>
    <row r="117" spans="1:19" ht="13.5" customHeight="1">
      <c r="A117" s="59"/>
      <c r="B117" s="7"/>
      <c r="C117" s="11" t="s">
        <v>68</v>
      </c>
      <c r="D117" s="39">
        <v>0</v>
      </c>
      <c r="E117" s="55">
        <f t="shared" si="29"/>
        <v>0</v>
      </c>
      <c r="F117" s="39">
        <v>0</v>
      </c>
      <c r="G117" s="55">
        <f t="shared" si="29"/>
        <v>0</v>
      </c>
      <c r="H117" s="39">
        <v>0</v>
      </c>
      <c r="I117" s="55">
        <f t="shared" si="32"/>
        <v>0</v>
      </c>
      <c r="J117" s="39">
        <v>0</v>
      </c>
      <c r="K117" s="55">
        <f t="shared" si="33"/>
        <v>0</v>
      </c>
      <c r="L117" s="45">
        <v>0</v>
      </c>
      <c r="M117" s="55">
        <f t="shared" si="34"/>
        <v>0</v>
      </c>
      <c r="N117" s="39">
        <v>3.8216</v>
      </c>
      <c r="O117" s="55">
        <f t="shared" si="35"/>
        <v>100</v>
      </c>
      <c r="P117" s="39">
        <f t="shared" si="36"/>
        <v>3.8216</v>
      </c>
      <c r="Q117" s="55">
        <f t="shared" si="37"/>
        <v>100</v>
      </c>
      <c r="R117" s="39">
        <v>0</v>
      </c>
      <c r="S117" s="50">
        <f t="shared" si="30"/>
        <v>3.8216</v>
      </c>
    </row>
    <row r="118" spans="1:19" ht="13.5" customHeight="1">
      <c r="A118" s="59"/>
      <c r="B118" s="7" t="s">
        <v>8</v>
      </c>
      <c r="C118" s="11" t="s">
        <v>69</v>
      </c>
      <c r="D118" s="39">
        <v>0</v>
      </c>
      <c r="E118" s="55">
        <f t="shared" si="29"/>
      </c>
      <c r="F118" s="39">
        <v>0</v>
      </c>
      <c r="G118" s="55">
        <f t="shared" si="29"/>
      </c>
      <c r="H118" s="39">
        <v>0</v>
      </c>
      <c r="I118" s="55">
        <f t="shared" si="32"/>
      </c>
      <c r="J118" s="39">
        <v>0</v>
      </c>
      <c r="K118" s="55">
        <f t="shared" si="33"/>
      </c>
      <c r="L118" s="45">
        <v>0</v>
      </c>
      <c r="M118" s="55">
        <f t="shared" si="34"/>
      </c>
      <c r="N118" s="39">
        <v>0</v>
      </c>
      <c r="O118" s="55">
        <f t="shared" si="35"/>
      </c>
      <c r="P118" s="39">
        <f t="shared" si="36"/>
        <v>0</v>
      </c>
      <c r="Q118" s="55">
        <f t="shared" si="37"/>
      </c>
      <c r="R118" s="39">
        <v>0</v>
      </c>
      <c r="S118" s="50">
        <f t="shared" si="30"/>
        <v>0</v>
      </c>
    </row>
    <row r="119" spans="1:19" ht="13.5" customHeight="1">
      <c r="A119" s="59"/>
      <c r="B119" s="7"/>
      <c r="C119" s="11" t="s">
        <v>94</v>
      </c>
      <c r="D119" s="39">
        <v>0</v>
      </c>
      <c r="E119" s="55">
        <f t="shared" si="29"/>
        <v>0</v>
      </c>
      <c r="F119" s="39">
        <v>0</v>
      </c>
      <c r="G119" s="55">
        <f t="shared" si="29"/>
        <v>0</v>
      </c>
      <c r="H119" s="39">
        <v>0</v>
      </c>
      <c r="I119" s="55">
        <f t="shared" si="32"/>
        <v>0</v>
      </c>
      <c r="J119" s="39">
        <v>0</v>
      </c>
      <c r="K119" s="55">
        <f t="shared" si="33"/>
        <v>0</v>
      </c>
      <c r="L119" s="45">
        <v>0</v>
      </c>
      <c r="M119" s="55">
        <f t="shared" si="34"/>
        <v>0</v>
      </c>
      <c r="N119" s="39">
        <v>0.0347</v>
      </c>
      <c r="O119" s="55">
        <f t="shared" si="35"/>
        <v>100</v>
      </c>
      <c r="P119" s="39">
        <f t="shared" si="36"/>
        <v>0.0347</v>
      </c>
      <c r="Q119" s="55">
        <f t="shared" si="37"/>
        <v>100</v>
      </c>
      <c r="R119" s="39">
        <v>0</v>
      </c>
      <c r="S119" s="50">
        <f t="shared" si="30"/>
        <v>0.0347</v>
      </c>
    </row>
    <row r="120" spans="1:19" ht="13.5" customHeight="1">
      <c r="A120" s="59"/>
      <c r="B120" s="7"/>
      <c r="C120" s="12" t="s">
        <v>70</v>
      </c>
      <c r="D120" s="41">
        <v>0</v>
      </c>
      <c r="E120" s="55">
        <f t="shared" si="29"/>
        <v>0</v>
      </c>
      <c r="F120" s="41">
        <v>0</v>
      </c>
      <c r="G120" s="55">
        <f t="shared" si="29"/>
        <v>0</v>
      </c>
      <c r="H120" s="41">
        <v>0</v>
      </c>
      <c r="I120" s="55">
        <f t="shared" si="32"/>
        <v>0</v>
      </c>
      <c r="J120" s="41">
        <v>90.8796</v>
      </c>
      <c r="K120" s="55">
        <f t="shared" si="33"/>
        <v>16.37317453974566</v>
      </c>
      <c r="L120" s="47">
        <v>131.8326</v>
      </c>
      <c r="M120" s="55">
        <f t="shared" si="34"/>
        <v>23.75140482383806</v>
      </c>
      <c r="N120" s="41">
        <v>332.3396</v>
      </c>
      <c r="O120" s="55">
        <f t="shared" si="35"/>
        <v>59.87542063641628</v>
      </c>
      <c r="P120" s="39">
        <f t="shared" si="36"/>
        <v>555.0518000000001</v>
      </c>
      <c r="Q120" s="55">
        <f t="shared" si="37"/>
        <v>100</v>
      </c>
      <c r="R120" s="41">
        <v>0</v>
      </c>
      <c r="S120" s="52">
        <f t="shared" si="30"/>
        <v>555.0518000000001</v>
      </c>
    </row>
    <row r="121" spans="1:19" ht="13.5" customHeight="1">
      <c r="A121" s="59"/>
      <c r="B121" s="9"/>
      <c r="C121" s="15" t="s">
        <v>2</v>
      </c>
      <c r="D121" s="41">
        <f>SUM(D105:D120)</f>
        <v>0</v>
      </c>
      <c r="E121" s="56">
        <f t="shared" si="29"/>
        <v>0</v>
      </c>
      <c r="F121" s="41">
        <f>SUM(F105:F120)</f>
        <v>0</v>
      </c>
      <c r="G121" s="56">
        <f t="shared" si="29"/>
        <v>0</v>
      </c>
      <c r="H121" s="41">
        <f>SUM(H105:H120)</f>
        <v>0</v>
      </c>
      <c r="I121" s="56">
        <f t="shared" si="32"/>
        <v>0</v>
      </c>
      <c r="J121" s="41">
        <f>SUM(J105:J120)</f>
        <v>324.5722</v>
      </c>
      <c r="K121" s="56">
        <f t="shared" si="33"/>
        <v>21.278441702499805</v>
      </c>
      <c r="L121" s="47">
        <f>SUM(L105:L120)</f>
        <v>177.32170000000002</v>
      </c>
      <c r="M121" s="56">
        <f t="shared" si="34"/>
        <v>11.624931081707429</v>
      </c>
      <c r="N121" s="41">
        <f>SUM(N105:N120)</f>
        <v>1023.4631</v>
      </c>
      <c r="O121" s="56">
        <f t="shared" si="35"/>
        <v>67.09662721579276</v>
      </c>
      <c r="P121" s="40">
        <f>SUM(P105:P120)</f>
        <v>1525.3570000000002</v>
      </c>
      <c r="Q121" s="56">
        <f t="shared" si="37"/>
        <v>100</v>
      </c>
      <c r="R121" s="41">
        <f>SUM(R105:R120)</f>
        <v>0</v>
      </c>
      <c r="S121" s="52">
        <f t="shared" si="30"/>
        <v>1525.3570000000002</v>
      </c>
    </row>
    <row r="122" spans="1:19" ht="13.5" customHeight="1">
      <c r="A122" s="59"/>
      <c r="B122" s="7"/>
      <c r="C122" s="8" t="s">
        <v>23</v>
      </c>
      <c r="D122" s="38">
        <v>0</v>
      </c>
      <c r="E122" s="54">
        <f t="shared" si="29"/>
        <v>0</v>
      </c>
      <c r="F122" s="38">
        <v>0</v>
      </c>
      <c r="G122" s="54">
        <f t="shared" si="29"/>
        <v>0</v>
      </c>
      <c r="H122" s="38">
        <v>0</v>
      </c>
      <c r="I122" s="54">
        <f t="shared" si="32"/>
        <v>0</v>
      </c>
      <c r="J122" s="38">
        <v>14489.0069</v>
      </c>
      <c r="K122" s="54">
        <f t="shared" si="33"/>
        <v>82.02373140331153</v>
      </c>
      <c r="L122" s="44">
        <v>1192.1329</v>
      </c>
      <c r="M122" s="54">
        <f t="shared" si="34"/>
        <v>6.748784748432334</v>
      </c>
      <c r="N122" s="38">
        <v>1983.2686</v>
      </c>
      <c r="O122" s="54">
        <f t="shared" si="35"/>
        <v>11.227483848256135</v>
      </c>
      <c r="P122" s="39">
        <f aca="true" t="shared" si="38" ref="P122:P128">SUM(N122,L122,D122,F122,H122,J122)</f>
        <v>17664.4084</v>
      </c>
      <c r="Q122" s="54">
        <f t="shared" si="37"/>
        <v>100</v>
      </c>
      <c r="R122" s="38">
        <v>0</v>
      </c>
      <c r="S122" s="49">
        <f t="shared" si="30"/>
        <v>17664.4084</v>
      </c>
    </row>
    <row r="123" spans="1:19" ht="13.5" customHeight="1">
      <c r="A123" s="59"/>
      <c r="B123" s="7" t="s">
        <v>10</v>
      </c>
      <c r="C123" s="8" t="s">
        <v>11</v>
      </c>
      <c r="D123" s="39">
        <v>0</v>
      </c>
      <c r="E123" s="55">
        <f t="shared" si="29"/>
        <v>0</v>
      </c>
      <c r="F123" s="39">
        <v>0</v>
      </c>
      <c r="G123" s="55">
        <f t="shared" si="29"/>
        <v>0</v>
      </c>
      <c r="H123" s="39">
        <v>0</v>
      </c>
      <c r="I123" s="55">
        <f t="shared" si="32"/>
        <v>0</v>
      </c>
      <c r="J123" s="39">
        <v>0</v>
      </c>
      <c r="K123" s="55">
        <f t="shared" si="33"/>
        <v>0</v>
      </c>
      <c r="L123" s="45">
        <v>0</v>
      </c>
      <c r="M123" s="55">
        <f t="shared" si="34"/>
        <v>0</v>
      </c>
      <c r="N123" s="39">
        <v>27.7314</v>
      </c>
      <c r="O123" s="55">
        <f t="shared" si="35"/>
        <v>100</v>
      </c>
      <c r="P123" s="39">
        <f t="shared" si="38"/>
        <v>27.7314</v>
      </c>
      <c r="Q123" s="55">
        <f t="shared" si="37"/>
        <v>100</v>
      </c>
      <c r="R123" s="39">
        <v>0</v>
      </c>
      <c r="S123" s="50">
        <f t="shared" si="30"/>
        <v>27.7314</v>
      </c>
    </row>
    <row r="124" spans="1:19" ht="13.5" customHeight="1">
      <c r="A124" s="59"/>
      <c r="B124" s="7"/>
      <c r="C124" s="8" t="s">
        <v>12</v>
      </c>
      <c r="D124" s="39">
        <v>0</v>
      </c>
      <c r="E124" s="55">
        <f t="shared" si="29"/>
      </c>
      <c r="F124" s="39">
        <v>0</v>
      </c>
      <c r="G124" s="55">
        <f t="shared" si="29"/>
      </c>
      <c r="H124" s="39">
        <v>0</v>
      </c>
      <c r="I124" s="55">
        <f t="shared" si="32"/>
      </c>
      <c r="J124" s="39">
        <v>0</v>
      </c>
      <c r="K124" s="55">
        <f t="shared" si="33"/>
      </c>
      <c r="L124" s="45">
        <v>0</v>
      </c>
      <c r="M124" s="55">
        <f t="shared" si="34"/>
      </c>
      <c r="N124" s="39">
        <v>0</v>
      </c>
      <c r="O124" s="55">
        <f t="shared" si="35"/>
      </c>
      <c r="P124" s="39">
        <f t="shared" si="38"/>
        <v>0</v>
      </c>
      <c r="Q124" s="55">
        <f t="shared" si="37"/>
      </c>
      <c r="R124" s="39">
        <v>0</v>
      </c>
      <c r="S124" s="50">
        <f t="shared" si="30"/>
        <v>0</v>
      </c>
    </row>
    <row r="125" spans="1:19" ht="13.5" customHeight="1">
      <c r="A125" s="59"/>
      <c r="B125" s="7" t="s">
        <v>13</v>
      </c>
      <c r="C125" s="8" t="s">
        <v>14</v>
      </c>
      <c r="D125" s="39">
        <v>0</v>
      </c>
      <c r="E125" s="55">
        <f t="shared" si="29"/>
        <v>0</v>
      </c>
      <c r="F125" s="39">
        <v>0</v>
      </c>
      <c r="G125" s="55">
        <f t="shared" si="29"/>
        <v>0</v>
      </c>
      <c r="H125" s="39">
        <v>0</v>
      </c>
      <c r="I125" s="55">
        <f t="shared" si="32"/>
        <v>0</v>
      </c>
      <c r="J125" s="39">
        <v>159.0505</v>
      </c>
      <c r="K125" s="55">
        <f t="shared" si="33"/>
        <v>64.97354700528243</v>
      </c>
      <c r="L125" s="45">
        <v>0</v>
      </c>
      <c r="M125" s="55">
        <f t="shared" si="34"/>
        <v>0</v>
      </c>
      <c r="N125" s="39">
        <v>85.7422</v>
      </c>
      <c r="O125" s="55">
        <f t="shared" si="35"/>
        <v>35.02645299471757</v>
      </c>
      <c r="P125" s="39">
        <f t="shared" si="38"/>
        <v>244.7927</v>
      </c>
      <c r="Q125" s="55">
        <f t="shared" si="37"/>
        <v>100</v>
      </c>
      <c r="R125" s="39">
        <v>0</v>
      </c>
      <c r="S125" s="50">
        <f t="shared" si="30"/>
        <v>244.7927</v>
      </c>
    </row>
    <row r="126" spans="1:19" ht="13.5" customHeight="1">
      <c r="A126" s="59"/>
      <c r="B126" s="7"/>
      <c r="C126" s="8" t="s">
        <v>15</v>
      </c>
      <c r="D126" s="39">
        <v>0</v>
      </c>
      <c r="E126" s="55">
        <f t="shared" si="29"/>
      </c>
      <c r="F126" s="39">
        <v>0</v>
      </c>
      <c r="G126" s="55">
        <f t="shared" si="29"/>
      </c>
      <c r="H126" s="39">
        <v>0</v>
      </c>
      <c r="I126" s="55">
        <f t="shared" si="32"/>
      </c>
      <c r="J126" s="39">
        <v>0</v>
      </c>
      <c r="K126" s="55">
        <f t="shared" si="33"/>
      </c>
      <c r="L126" s="45">
        <v>0</v>
      </c>
      <c r="M126" s="55">
        <f t="shared" si="34"/>
      </c>
      <c r="N126" s="39">
        <v>0</v>
      </c>
      <c r="O126" s="55">
        <f t="shared" si="35"/>
      </c>
      <c r="P126" s="39">
        <f t="shared" si="38"/>
        <v>0</v>
      </c>
      <c r="Q126" s="55">
        <f t="shared" si="37"/>
      </c>
      <c r="R126" s="39">
        <v>0</v>
      </c>
      <c r="S126" s="50">
        <f t="shared" si="30"/>
        <v>0</v>
      </c>
    </row>
    <row r="127" spans="1:19" ht="13.5" customHeight="1">
      <c r="A127" s="59"/>
      <c r="B127" s="7" t="s">
        <v>5</v>
      </c>
      <c r="C127" s="8" t="s">
        <v>16</v>
      </c>
      <c r="D127" s="39">
        <v>0</v>
      </c>
      <c r="E127" s="55">
        <f t="shared" si="29"/>
      </c>
      <c r="F127" s="39">
        <v>0</v>
      </c>
      <c r="G127" s="55">
        <f t="shared" si="29"/>
      </c>
      <c r="H127" s="39">
        <v>0</v>
      </c>
      <c r="I127" s="55">
        <f t="shared" si="32"/>
      </c>
      <c r="J127" s="39">
        <v>0</v>
      </c>
      <c r="K127" s="55">
        <f t="shared" si="33"/>
      </c>
      <c r="L127" s="45">
        <v>0</v>
      </c>
      <c r="M127" s="55">
        <f t="shared" si="34"/>
      </c>
      <c r="N127" s="39">
        <v>0</v>
      </c>
      <c r="O127" s="55">
        <f t="shared" si="35"/>
      </c>
      <c r="P127" s="39">
        <f t="shared" si="38"/>
        <v>0</v>
      </c>
      <c r="Q127" s="55">
        <f t="shared" si="37"/>
      </c>
      <c r="R127" s="39">
        <v>0</v>
      </c>
      <c r="S127" s="50">
        <f t="shared" si="30"/>
        <v>0</v>
      </c>
    </row>
    <row r="128" spans="1:19" ht="13.5" customHeight="1">
      <c r="A128" s="59"/>
      <c r="B128" s="7"/>
      <c r="C128" s="16" t="s">
        <v>17</v>
      </c>
      <c r="D128" s="41">
        <v>0</v>
      </c>
      <c r="E128" s="57">
        <f t="shared" si="29"/>
        <v>0</v>
      </c>
      <c r="F128" s="41">
        <v>0</v>
      </c>
      <c r="G128" s="57">
        <f t="shared" si="29"/>
        <v>0</v>
      </c>
      <c r="H128" s="41">
        <v>0</v>
      </c>
      <c r="I128" s="57">
        <f t="shared" si="32"/>
        <v>0</v>
      </c>
      <c r="J128" s="41">
        <v>435.7977</v>
      </c>
      <c r="K128" s="57">
        <f t="shared" si="33"/>
        <v>57.65306851411462</v>
      </c>
      <c r="L128" s="47">
        <v>0</v>
      </c>
      <c r="M128" s="57">
        <f t="shared" si="34"/>
        <v>0</v>
      </c>
      <c r="N128" s="41">
        <v>320.0991</v>
      </c>
      <c r="O128" s="57">
        <f t="shared" si="35"/>
        <v>42.34693148588538</v>
      </c>
      <c r="P128" s="41">
        <f t="shared" si="38"/>
        <v>755.8968</v>
      </c>
      <c r="Q128" s="57">
        <f t="shared" si="37"/>
        <v>100</v>
      </c>
      <c r="R128" s="41">
        <v>0</v>
      </c>
      <c r="S128" s="52">
        <f t="shared" si="30"/>
        <v>755.8968</v>
      </c>
    </row>
    <row r="129" spans="1:19" ht="13.5" customHeight="1">
      <c r="A129" s="59"/>
      <c r="B129" s="9"/>
      <c r="C129" s="15" t="s">
        <v>2</v>
      </c>
      <c r="D129" s="40">
        <f>SUM(D122:D128)</f>
        <v>0</v>
      </c>
      <c r="E129" s="56">
        <f t="shared" si="29"/>
        <v>0</v>
      </c>
      <c r="F129" s="40">
        <f>SUM(F122:F128)</f>
        <v>0</v>
      </c>
      <c r="G129" s="56">
        <f t="shared" si="29"/>
        <v>0</v>
      </c>
      <c r="H129" s="40">
        <f>SUM(H122:H128)</f>
        <v>0</v>
      </c>
      <c r="I129" s="56">
        <f t="shared" si="32"/>
        <v>0</v>
      </c>
      <c r="J129" s="40">
        <f>SUM(J122:J128)</f>
        <v>15083.855099999999</v>
      </c>
      <c r="K129" s="56">
        <f t="shared" si="33"/>
        <v>80.69326937041038</v>
      </c>
      <c r="L129" s="46">
        <f>SUM(L122:L128)</f>
        <v>1192.1329</v>
      </c>
      <c r="M129" s="56">
        <f t="shared" si="34"/>
        <v>6.377487756762429</v>
      </c>
      <c r="N129" s="40">
        <f>SUM(N122:N128)</f>
        <v>2416.8413</v>
      </c>
      <c r="O129" s="56">
        <f t="shared" si="35"/>
        <v>12.929242872827174</v>
      </c>
      <c r="P129" s="40">
        <f>SUM(P122:P128)</f>
        <v>18692.8293</v>
      </c>
      <c r="Q129" s="56">
        <f t="shared" si="37"/>
        <v>100</v>
      </c>
      <c r="R129" s="40">
        <f>SUM(R122:R128)</f>
        <v>0</v>
      </c>
      <c r="S129" s="51">
        <f t="shared" si="30"/>
        <v>18692.8293</v>
      </c>
    </row>
    <row r="130" spans="2:19" ht="13.5" customHeight="1">
      <c r="B130" s="70" t="s">
        <v>9</v>
      </c>
      <c r="C130" s="71"/>
      <c r="D130" s="42">
        <f>+D79+D104+D121+D129</f>
        <v>504.2917</v>
      </c>
      <c r="E130" s="58">
        <f t="shared" si="29"/>
        <v>0.440812695276114</v>
      </c>
      <c r="F130" s="43">
        <f>+F79+F104+F121+F129</f>
        <v>170.76350000000002</v>
      </c>
      <c r="G130" s="58">
        <f t="shared" si="29"/>
        <v>0.1492682086375459</v>
      </c>
      <c r="H130" s="42">
        <f>+H79+H104+H121+H129</f>
        <v>34.5489</v>
      </c>
      <c r="I130" s="58">
        <f t="shared" si="32"/>
        <v>0.030199969041380094</v>
      </c>
      <c r="J130" s="42">
        <f>+J79+J104+J121+J129</f>
        <v>62847.285500000005</v>
      </c>
      <c r="K130" s="58">
        <f t="shared" si="33"/>
        <v>54.93622304718171</v>
      </c>
      <c r="L130" s="48">
        <f>+L79+L104+L121+L129</f>
        <v>14370.4993</v>
      </c>
      <c r="M130" s="58">
        <f t="shared" si="34"/>
        <v>12.561576026130334</v>
      </c>
      <c r="N130" s="43">
        <f>+N79+N104+N121+N129</f>
        <v>36473.059499999996</v>
      </c>
      <c r="O130" s="58">
        <f t="shared" si="35"/>
        <v>31.881920053732937</v>
      </c>
      <c r="P130" s="42">
        <f>+P79+P104+P121+P129</f>
        <v>114400.44839999998</v>
      </c>
      <c r="Q130" s="58">
        <f t="shared" si="37"/>
        <v>100</v>
      </c>
      <c r="R130" s="42">
        <f>+R79+R104+R121+R129</f>
        <v>0</v>
      </c>
      <c r="S130" s="53">
        <f t="shared" si="30"/>
        <v>114400.44839999998</v>
      </c>
    </row>
    <row r="132" spans="2:54" ht="13.5" customHeight="1">
      <c r="B132" s="36"/>
      <c r="C132" s="37" t="s">
        <v>30</v>
      </c>
      <c r="D132" s="65" t="s">
        <v>33</v>
      </c>
      <c r="E132" s="72"/>
      <c r="G132" s="3"/>
      <c r="I132" s="3"/>
      <c r="K132" s="3"/>
      <c r="M132" s="3"/>
      <c r="O132" s="3"/>
      <c r="Q132" s="3"/>
      <c r="BA132" s="4"/>
      <c r="BB132" s="3"/>
    </row>
    <row r="133" spans="3:54" ht="13.5" customHeight="1">
      <c r="C133" s="18"/>
      <c r="L133" s="2"/>
      <c r="S133" s="17" t="str">
        <f>$S$5</f>
        <v>(３日間調査　単位：トン，％）</v>
      </c>
      <c r="BB133" s="3"/>
    </row>
    <row r="134" spans="2:54" ht="13.5" customHeight="1">
      <c r="B134" s="19"/>
      <c r="C134" s="20" t="s">
        <v>39</v>
      </c>
      <c r="D134" s="67" t="s">
        <v>22</v>
      </c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9"/>
      <c r="R134" s="29"/>
      <c r="S134" s="33"/>
      <c r="BB134" s="3"/>
    </row>
    <row r="135" spans="2:54" ht="27" customHeight="1">
      <c r="B135" s="24"/>
      <c r="C135" s="25"/>
      <c r="D135" s="28" t="s">
        <v>24</v>
      </c>
      <c r="E135" s="26"/>
      <c r="F135" s="28" t="s">
        <v>29</v>
      </c>
      <c r="G135" s="26"/>
      <c r="H135" s="28" t="s">
        <v>25</v>
      </c>
      <c r="I135" s="26"/>
      <c r="J135" s="28" t="s">
        <v>26</v>
      </c>
      <c r="K135" s="26"/>
      <c r="L135" s="28" t="s">
        <v>27</v>
      </c>
      <c r="M135" s="26"/>
      <c r="N135" s="28" t="s">
        <v>28</v>
      </c>
      <c r="O135" s="26"/>
      <c r="P135" s="32" t="s">
        <v>2</v>
      </c>
      <c r="Q135" s="64"/>
      <c r="R135" s="30" t="s">
        <v>21</v>
      </c>
      <c r="S135" s="34" t="s">
        <v>18</v>
      </c>
      <c r="BB135" s="3"/>
    </row>
    <row r="136" spans="2:54" ht="13.5" customHeight="1">
      <c r="B136" s="21" t="s">
        <v>19</v>
      </c>
      <c r="C136" s="22"/>
      <c r="D136" s="23"/>
      <c r="E136" s="27" t="s">
        <v>20</v>
      </c>
      <c r="F136" s="23"/>
      <c r="G136" s="27" t="s">
        <v>20</v>
      </c>
      <c r="H136" s="23"/>
      <c r="I136" s="27" t="s">
        <v>20</v>
      </c>
      <c r="J136" s="23"/>
      <c r="K136" s="27" t="s">
        <v>20</v>
      </c>
      <c r="L136" s="23"/>
      <c r="M136" s="27" t="s">
        <v>20</v>
      </c>
      <c r="N136" s="23"/>
      <c r="O136" s="27" t="s">
        <v>20</v>
      </c>
      <c r="P136" s="23"/>
      <c r="Q136" s="27" t="s">
        <v>20</v>
      </c>
      <c r="R136" s="31"/>
      <c r="S136" s="35"/>
      <c r="BB136" s="3"/>
    </row>
    <row r="137" spans="1:19" ht="13.5" customHeight="1">
      <c r="A137" s="59"/>
      <c r="B137" s="5"/>
      <c r="C137" s="6" t="s">
        <v>41</v>
      </c>
      <c r="D137" s="38">
        <v>0</v>
      </c>
      <c r="E137" s="54">
        <f aca="true" t="shared" si="39" ref="E137:E168">IF($S137=0,"",D137/$S137*100)</f>
      </c>
      <c r="F137" s="38">
        <v>0</v>
      </c>
      <c r="G137" s="54">
        <f aca="true" t="shared" si="40" ref="G137:G168">IF($S137=0,"",F137/$S137*100)</f>
      </c>
      <c r="H137" s="38">
        <v>0</v>
      </c>
      <c r="I137" s="54">
        <f>IF($S137=0,"",H137/$S137*100)</f>
      </c>
      <c r="J137" s="38">
        <v>0</v>
      </c>
      <c r="K137" s="54">
        <f>IF($S137=0,"",J137/$S137*100)</f>
      </c>
      <c r="L137" s="44">
        <v>0</v>
      </c>
      <c r="M137" s="54">
        <f>IF($S137=0,"",L137/$S137*100)</f>
      </c>
      <c r="N137" s="38">
        <v>0</v>
      </c>
      <c r="O137" s="54">
        <f>IF($S137=0,"",N137/$S137*100)</f>
      </c>
      <c r="P137" s="38">
        <f aca="true" t="shared" si="41" ref="P137:P142">SUM(N137,L137,D137,F137,H137,J137)</f>
        <v>0</v>
      </c>
      <c r="Q137" s="54">
        <f>IF($S137=0,"",P137/$S137*100)</f>
      </c>
      <c r="R137" s="38">
        <v>0</v>
      </c>
      <c r="S137" s="49">
        <f>SUM(P137,R137)</f>
        <v>0</v>
      </c>
    </row>
    <row r="138" spans="1:19" ht="13.5" customHeight="1">
      <c r="A138" s="59"/>
      <c r="B138" s="7" t="s">
        <v>0</v>
      </c>
      <c r="C138" s="8" t="s">
        <v>42</v>
      </c>
      <c r="D138" s="39">
        <v>0</v>
      </c>
      <c r="E138" s="55">
        <f t="shared" si="39"/>
      </c>
      <c r="F138" s="39">
        <v>0</v>
      </c>
      <c r="G138" s="55">
        <f t="shared" si="40"/>
      </c>
      <c r="H138" s="39">
        <v>0</v>
      </c>
      <c r="I138" s="55">
        <f aca="true" t="shared" si="42" ref="I138:I194">IF($S138=0,"",H138/$S138*100)</f>
      </c>
      <c r="J138" s="39">
        <v>0</v>
      </c>
      <c r="K138" s="55">
        <f aca="true" t="shared" si="43" ref="K138:K194">IF($S138=0,"",J138/$S138*100)</f>
      </c>
      <c r="L138" s="45">
        <v>0</v>
      </c>
      <c r="M138" s="55">
        <f aca="true" t="shared" si="44" ref="M138:M194">IF($S138=0,"",L138/$S138*100)</f>
      </c>
      <c r="N138" s="39">
        <v>0</v>
      </c>
      <c r="O138" s="55">
        <f aca="true" t="shared" si="45" ref="O138:O194">IF($S138=0,"",N138/$S138*100)</f>
      </c>
      <c r="P138" s="39">
        <f t="shared" si="41"/>
        <v>0</v>
      </c>
      <c r="Q138" s="55">
        <f aca="true" t="shared" si="46" ref="Q138:Q194">IF($S138=0,"",P138/$S138*100)</f>
      </c>
      <c r="R138" s="39">
        <v>0</v>
      </c>
      <c r="S138" s="50">
        <f aca="true" t="shared" si="47" ref="S138:S194">SUM(P138,R138)</f>
        <v>0</v>
      </c>
    </row>
    <row r="139" spans="1:19" ht="13.5" customHeight="1">
      <c r="A139" s="59"/>
      <c r="B139" s="7"/>
      <c r="C139" s="8" t="s">
        <v>43</v>
      </c>
      <c r="D139" s="39">
        <v>0</v>
      </c>
      <c r="E139" s="55">
        <f t="shared" si="39"/>
      </c>
      <c r="F139" s="39">
        <v>0</v>
      </c>
      <c r="G139" s="55">
        <f t="shared" si="40"/>
      </c>
      <c r="H139" s="39">
        <v>0</v>
      </c>
      <c r="I139" s="55">
        <f t="shared" si="42"/>
      </c>
      <c r="J139" s="39">
        <v>0</v>
      </c>
      <c r="K139" s="55">
        <f t="shared" si="43"/>
      </c>
      <c r="L139" s="45">
        <v>0</v>
      </c>
      <c r="M139" s="55">
        <f t="shared" si="44"/>
      </c>
      <c r="N139" s="39">
        <v>0</v>
      </c>
      <c r="O139" s="55">
        <f t="shared" si="45"/>
      </c>
      <c r="P139" s="39">
        <f t="shared" si="41"/>
        <v>0</v>
      </c>
      <c r="Q139" s="55">
        <f t="shared" si="46"/>
      </c>
      <c r="R139" s="39">
        <v>0</v>
      </c>
      <c r="S139" s="50">
        <f t="shared" si="47"/>
        <v>0</v>
      </c>
    </row>
    <row r="140" spans="1:19" ht="13.5" customHeight="1">
      <c r="A140" s="59"/>
      <c r="B140" s="7"/>
      <c r="C140" s="8" t="s">
        <v>92</v>
      </c>
      <c r="D140" s="39">
        <v>0</v>
      </c>
      <c r="E140" s="55">
        <f t="shared" si="39"/>
      </c>
      <c r="F140" s="39">
        <v>0</v>
      </c>
      <c r="G140" s="55">
        <f t="shared" si="40"/>
      </c>
      <c r="H140" s="39">
        <v>0</v>
      </c>
      <c r="I140" s="55">
        <f t="shared" si="42"/>
      </c>
      <c r="J140" s="39">
        <v>0</v>
      </c>
      <c r="K140" s="55">
        <f t="shared" si="43"/>
      </c>
      <c r="L140" s="45">
        <v>0</v>
      </c>
      <c r="M140" s="55">
        <f t="shared" si="44"/>
      </c>
      <c r="N140" s="39">
        <v>0</v>
      </c>
      <c r="O140" s="55">
        <f t="shared" si="45"/>
      </c>
      <c r="P140" s="39">
        <f t="shared" si="41"/>
        <v>0</v>
      </c>
      <c r="Q140" s="55">
        <f t="shared" si="46"/>
      </c>
      <c r="R140" s="39">
        <v>0</v>
      </c>
      <c r="S140" s="50">
        <f t="shared" si="47"/>
        <v>0</v>
      </c>
    </row>
    <row r="141" spans="1:19" ht="13.5" customHeight="1">
      <c r="A141" s="59"/>
      <c r="B141" s="7"/>
      <c r="C141" s="8" t="s">
        <v>44</v>
      </c>
      <c r="D141" s="39">
        <v>0</v>
      </c>
      <c r="E141" s="55">
        <f t="shared" si="39"/>
        <v>0</v>
      </c>
      <c r="F141" s="39">
        <v>0</v>
      </c>
      <c r="G141" s="55">
        <f t="shared" si="40"/>
        <v>0</v>
      </c>
      <c r="H141" s="39">
        <v>0</v>
      </c>
      <c r="I141" s="55">
        <f t="shared" si="42"/>
        <v>0</v>
      </c>
      <c r="J141" s="39">
        <v>0</v>
      </c>
      <c r="K141" s="55">
        <f t="shared" si="43"/>
        <v>0</v>
      </c>
      <c r="L141" s="45">
        <v>0</v>
      </c>
      <c r="M141" s="55">
        <f t="shared" si="44"/>
        <v>0</v>
      </c>
      <c r="N141" s="39">
        <v>0</v>
      </c>
      <c r="O141" s="55">
        <f t="shared" si="45"/>
        <v>0</v>
      </c>
      <c r="P141" s="39">
        <f t="shared" si="41"/>
        <v>0</v>
      </c>
      <c r="Q141" s="55">
        <f t="shared" si="46"/>
        <v>0</v>
      </c>
      <c r="R141" s="39">
        <v>22608</v>
      </c>
      <c r="S141" s="50">
        <f t="shared" si="47"/>
        <v>22608</v>
      </c>
    </row>
    <row r="142" spans="1:19" ht="13.5" customHeight="1">
      <c r="A142" s="59"/>
      <c r="B142" s="7" t="s">
        <v>1</v>
      </c>
      <c r="C142" s="8" t="s">
        <v>45</v>
      </c>
      <c r="D142" s="39">
        <v>0</v>
      </c>
      <c r="E142" s="55">
        <f t="shared" si="39"/>
      </c>
      <c r="F142" s="39">
        <v>0</v>
      </c>
      <c r="G142" s="55">
        <f t="shared" si="40"/>
      </c>
      <c r="H142" s="39">
        <v>0</v>
      </c>
      <c r="I142" s="55">
        <f t="shared" si="42"/>
      </c>
      <c r="J142" s="39">
        <v>0</v>
      </c>
      <c r="K142" s="55">
        <f t="shared" si="43"/>
      </c>
      <c r="L142" s="45">
        <v>0</v>
      </c>
      <c r="M142" s="55">
        <f t="shared" si="44"/>
      </c>
      <c r="N142" s="39">
        <v>0</v>
      </c>
      <c r="O142" s="55">
        <f t="shared" si="45"/>
      </c>
      <c r="P142" s="39">
        <f t="shared" si="41"/>
        <v>0</v>
      </c>
      <c r="Q142" s="55">
        <f t="shared" si="46"/>
      </c>
      <c r="R142" s="39">
        <v>0</v>
      </c>
      <c r="S142" s="50">
        <f t="shared" si="47"/>
        <v>0</v>
      </c>
    </row>
    <row r="143" spans="1:19" ht="13.5" customHeight="1">
      <c r="A143" s="59"/>
      <c r="B143" s="9"/>
      <c r="C143" s="10" t="s">
        <v>2</v>
      </c>
      <c r="D143" s="40">
        <f>SUM(D137:D142)</f>
        <v>0</v>
      </c>
      <c r="E143" s="56">
        <f t="shared" si="39"/>
        <v>0</v>
      </c>
      <c r="F143" s="40">
        <f>SUM(F137:F142)</f>
        <v>0</v>
      </c>
      <c r="G143" s="56">
        <f t="shared" si="40"/>
        <v>0</v>
      </c>
      <c r="H143" s="40">
        <f>SUM(H137:H142)</f>
        <v>0</v>
      </c>
      <c r="I143" s="56">
        <f t="shared" si="42"/>
        <v>0</v>
      </c>
      <c r="J143" s="40">
        <f>SUM(J137:J142)</f>
        <v>0</v>
      </c>
      <c r="K143" s="56">
        <f t="shared" si="43"/>
        <v>0</v>
      </c>
      <c r="L143" s="46">
        <f>SUM(L137:L142)</f>
        <v>0</v>
      </c>
      <c r="M143" s="56">
        <f t="shared" si="44"/>
        <v>0</v>
      </c>
      <c r="N143" s="40">
        <f>SUM(N137:N142)</f>
        <v>0</v>
      </c>
      <c r="O143" s="56">
        <f t="shared" si="45"/>
        <v>0</v>
      </c>
      <c r="P143" s="40">
        <f>SUM(P137:P142)</f>
        <v>0</v>
      </c>
      <c r="Q143" s="56">
        <f t="shared" si="46"/>
        <v>0</v>
      </c>
      <c r="R143" s="40">
        <f>SUM(R137:R142)</f>
        <v>22608</v>
      </c>
      <c r="S143" s="51">
        <f t="shared" si="47"/>
        <v>22608</v>
      </c>
    </row>
    <row r="144" spans="1:19" ht="13.5" customHeight="1">
      <c r="A144" s="59"/>
      <c r="B144" s="7"/>
      <c r="C144" s="11" t="s">
        <v>46</v>
      </c>
      <c r="D144" s="39">
        <v>0</v>
      </c>
      <c r="E144" s="55">
        <f t="shared" si="39"/>
      </c>
      <c r="F144" s="39">
        <v>0</v>
      </c>
      <c r="G144" s="55">
        <f t="shared" si="40"/>
      </c>
      <c r="H144" s="39">
        <v>0</v>
      </c>
      <c r="I144" s="55">
        <f t="shared" si="42"/>
      </c>
      <c r="J144" s="39">
        <v>0</v>
      </c>
      <c r="K144" s="55">
        <f t="shared" si="43"/>
      </c>
      <c r="L144" s="45">
        <v>0</v>
      </c>
      <c r="M144" s="55">
        <f t="shared" si="44"/>
      </c>
      <c r="N144" s="39">
        <v>0</v>
      </c>
      <c r="O144" s="55">
        <f t="shared" si="45"/>
      </c>
      <c r="P144" s="39">
        <f aca="true" t="shared" si="48" ref="P144:P167">SUM(N144,L144,D144,F144,H144,J144)</f>
        <v>0</v>
      </c>
      <c r="Q144" s="55">
        <f t="shared" si="46"/>
      </c>
      <c r="R144" s="39">
        <v>0</v>
      </c>
      <c r="S144" s="50">
        <f t="shared" si="47"/>
        <v>0</v>
      </c>
    </row>
    <row r="145" spans="1:19" ht="13.5" customHeight="1">
      <c r="A145" s="59"/>
      <c r="B145" s="7"/>
      <c r="C145" s="11" t="s">
        <v>95</v>
      </c>
      <c r="D145" s="39">
        <v>0</v>
      </c>
      <c r="E145" s="55">
        <f t="shared" si="39"/>
      </c>
      <c r="F145" s="39">
        <v>0</v>
      </c>
      <c r="G145" s="55">
        <f t="shared" si="40"/>
      </c>
      <c r="H145" s="39">
        <v>0</v>
      </c>
      <c r="I145" s="55">
        <f t="shared" si="42"/>
      </c>
      <c r="J145" s="39">
        <v>0</v>
      </c>
      <c r="K145" s="55">
        <f t="shared" si="43"/>
      </c>
      <c r="L145" s="45">
        <v>0</v>
      </c>
      <c r="M145" s="55">
        <f t="shared" si="44"/>
      </c>
      <c r="N145" s="39">
        <v>0</v>
      </c>
      <c r="O145" s="55">
        <f t="shared" si="45"/>
      </c>
      <c r="P145" s="39">
        <f t="shared" si="48"/>
        <v>0</v>
      </c>
      <c r="Q145" s="55">
        <f t="shared" si="46"/>
      </c>
      <c r="R145" s="39">
        <v>0</v>
      </c>
      <c r="S145" s="50">
        <f t="shared" si="47"/>
        <v>0</v>
      </c>
    </row>
    <row r="146" spans="1:19" ht="13.5" customHeight="1">
      <c r="A146" s="59"/>
      <c r="B146" s="7"/>
      <c r="C146" s="11" t="s">
        <v>81</v>
      </c>
      <c r="D146" s="39">
        <v>0</v>
      </c>
      <c r="E146" s="55">
        <f t="shared" si="39"/>
      </c>
      <c r="F146" s="39">
        <v>0</v>
      </c>
      <c r="G146" s="55">
        <f t="shared" si="40"/>
      </c>
      <c r="H146" s="39">
        <v>0</v>
      </c>
      <c r="I146" s="55">
        <f t="shared" si="42"/>
      </c>
      <c r="J146" s="39">
        <v>0</v>
      </c>
      <c r="K146" s="55">
        <f t="shared" si="43"/>
      </c>
      <c r="L146" s="45">
        <v>0</v>
      </c>
      <c r="M146" s="55">
        <f t="shared" si="44"/>
      </c>
      <c r="N146" s="39">
        <v>0</v>
      </c>
      <c r="O146" s="55">
        <f t="shared" si="45"/>
      </c>
      <c r="P146" s="39">
        <f t="shared" si="48"/>
        <v>0</v>
      </c>
      <c r="Q146" s="55">
        <f t="shared" si="46"/>
      </c>
      <c r="R146" s="39">
        <v>0</v>
      </c>
      <c r="S146" s="50">
        <f t="shared" si="47"/>
        <v>0</v>
      </c>
    </row>
    <row r="147" spans="1:19" ht="13.5" customHeight="1">
      <c r="A147" s="59"/>
      <c r="B147" s="7"/>
      <c r="C147" s="11" t="s">
        <v>47</v>
      </c>
      <c r="D147" s="39">
        <v>0</v>
      </c>
      <c r="E147" s="55">
        <f t="shared" si="39"/>
      </c>
      <c r="F147" s="39">
        <v>0</v>
      </c>
      <c r="G147" s="55">
        <f t="shared" si="40"/>
      </c>
      <c r="H147" s="39">
        <v>0</v>
      </c>
      <c r="I147" s="55">
        <f t="shared" si="42"/>
      </c>
      <c r="J147" s="39">
        <v>0</v>
      </c>
      <c r="K147" s="55">
        <f t="shared" si="43"/>
      </c>
      <c r="L147" s="45">
        <v>0</v>
      </c>
      <c r="M147" s="55">
        <f t="shared" si="44"/>
      </c>
      <c r="N147" s="39">
        <v>0</v>
      </c>
      <c r="O147" s="55">
        <f t="shared" si="45"/>
      </c>
      <c r="P147" s="39">
        <f t="shared" si="48"/>
        <v>0</v>
      </c>
      <c r="Q147" s="55">
        <f t="shared" si="46"/>
      </c>
      <c r="R147" s="39">
        <v>0</v>
      </c>
      <c r="S147" s="50">
        <f t="shared" si="47"/>
        <v>0</v>
      </c>
    </row>
    <row r="148" spans="1:19" ht="13.5" customHeight="1">
      <c r="A148" s="59"/>
      <c r="B148" s="7"/>
      <c r="C148" s="11" t="s">
        <v>48</v>
      </c>
      <c r="D148" s="39">
        <v>0</v>
      </c>
      <c r="E148" s="55">
        <f t="shared" si="39"/>
      </c>
      <c r="F148" s="39">
        <v>0</v>
      </c>
      <c r="G148" s="55">
        <f t="shared" si="40"/>
      </c>
      <c r="H148" s="39">
        <v>0</v>
      </c>
      <c r="I148" s="55">
        <f t="shared" si="42"/>
      </c>
      <c r="J148" s="39">
        <v>0</v>
      </c>
      <c r="K148" s="55">
        <f t="shared" si="43"/>
      </c>
      <c r="L148" s="45">
        <v>0</v>
      </c>
      <c r="M148" s="55">
        <f t="shared" si="44"/>
      </c>
      <c r="N148" s="39">
        <v>0</v>
      </c>
      <c r="O148" s="55">
        <f t="shared" si="45"/>
      </c>
      <c r="P148" s="39">
        <f t="shared" si="48"/>
        <v>0</v>
      </c>
      <c r="Q148" s="55">
        <f t="shared" si="46"/>
      </c>
      <c r="R148" s="39">
        <v>0</v>
      </c>
      <c r="S148" s="50">
        <f t="shared" si="47"/>
        <v>0</v>
      </c>
    </row>
    <row r="149" spans="1:19" ht="13.5" customHeight="1">
      <c r="A149" s="59"/>
      <c r="B149" s="7" t="s">
        <v>3</v>
      </c>
      <c r="C149" s="11" t="s">
        <v>82</v>
      </c>
      <c r="D149" s="39">
        <v>0</v>
      </c>
      <c r="E149" s="55">
        <f t="shared" si="39"/>
      </c>
      <c r="F149" s="39">
        <v>0</v>
      </c>
      <c r="G149" s="55">
        <f t="shared" si="40"/>
      </c>
      <c r="H149" s="39">
        <v>0</v>
      </c>
      <c r="I149" s="55">
        <f t="shared" si="42"/>
      </c>
      <c r="J149" s="39">
        <v>0</v>
      </c>
      <c r="K149" s="55">
        <f t="shared" si="43"/>
      </c>
      <c r="L149" s="45">
        <v>0</v>
      </c>
      <c r="M149" s="55">
        <f t="shared" si="44"/>
      </c>
      <c r="N149" s="39">
        <v>0</v>
      </c>
      <c r="O149" s="55">
        <f t="shared" si="45"/>
      </c>
      <c r="P149" s="39">
        <f t="shared" si="48"/>
        <v>0</v>
      </c>
      <c r="Q149" s="55">
        <f t="shared" si="46"/>
      </c>
      <c r="R149" s="39">
        <v>0</v>
      </c>
      <c r="S149" s="50">
        <f t="shared" si="47"/>
        <v>0</v>
      </c>
    </row>
    <row r="150" spans="1:19" ht="13.5" customHeight="1">
      <c r="A150" s="59"/>
      <c r="B150" s="7"/>
      <c r="C150" s="11" t="s">
        <v>83</v>
      </c>
      <c r="D150" s="39">
        <v>0</v>
      </c>
      <c r="E150" s="55">
        <f t="shared" si="39"/>
        <v>0</v>
      </c>
      <c r="F150" s="39">
        <v>0</v>
      </c>
      <c r="G150" s="55">
        <f t="shared" si="40"/>
        <v>0</v>
      </c>
      <c r="H150" s="39">
        <v>0</v>
      </c>
      <c r="I150" s="55">
        <f t="shared" si="42"/>
        <v>0</v>
      </c>
      <c r="J150" s="39">
        <v>0</v>
      </c>
      <c r="K150" s="55">
        <f t="shared" si="43"/>
        <v>0</v>
      </c>
      <c r="L150" s="45">
        <v>0</v>
      </c>
      <c r="M150" s="55">
        <f t="shared" si="44"/>
        <v>0</v>
      </c>
      <c r="N150" s="39">
        <v>0</v>
      </c>
      <c r="O150" s="55">
        <f t="shared" si="45"/>
        <v>0</v>
      </c>
      <c r="P150" s="39">
        <f t="shared" si="48"/>
        <v>0</v>
      </c>
      <c r="Q150" s="55">
        <f t="shared" si="46"/>
        <v>0</v>
      </c>
      <c r="R150" s="39">
        <v>67.0558</v>
      </c>
      <c r="S150" s="50">
        <f t="shared" si="47"/>
        <v>67.0558</v>
      </c>
    </row>
    <row r="151" spans="1:19" ht="13.5" customHeight="1">
      <c r="A151" s="59"/>
      <c r="B151" s="7"/>
      <c r="C151" s="11" t="s">
        <v>84</v>
      </c>
      <c r="D151" s="39">
        <v>0</v>
      </c>
      <c r="E151" s="55">
        <f t="shared" si="39"/>
      </c>
      <c r="F151" s="39">
        <v>0</v>
      </c>
      <c r="G151" s="55">
        <f t="shared" si="40"/>
      </c>
      <c r="H151" s="39">
        <v>0</v>
      </c>
      <c r="I151" s="55">
        <f t="shared" si="42"/>
      </c>
      <c r="J151" s="39">
        <v>0</v>
      </c>
      <c r="K151" s="55">
        <f t="shared" si="43"/>
      </c>
      <c r="L151" s="45">
        <v>0</v>
      </c>
      <c r="M151" s="55">
        <f t="shared" si="44"/>
      </c>
      <c r="N151" s="39">
        <v>0</v>
      </c>
      <c r="O151" s="55">
        <f t="shared" si="45"/>
      </c>
      <c r="P151" s="39">
        <f t="shared" si="48"/>
        <v>0</v>
      </c>
      <c r="Q151" s="55">
        <f t="shared" si="46"/>
      </c>
      <c r="R151" s="39">
        <v>0</v>
      </c>
      <c r="S151" s="50">
        <f t="shared" si="47"/>
        <v>0</v>
      </c>
    </row>
    <row r="152" spans="1:19" ht="13.5" customHeight="1">
      <c r="A152" s="59"/>
      <c r="B152" s="7"/>
      <c r="C152" s="11" t="s">
        <v>96</v>
      </c>
      <c r="D152" s="39">
        <v>0</v>
      </c>
      <c r="E152" s="55">
        <f t="shared" si="39"/>
        <v>0</v>
      </c>
      <c r="F152" s="39">
        <v>0</v>
      </c>
      <c r="G152" s="55">
        <f t="shared" si="40"/>
        <v>0</v>
      </c>
      <c r="H152" s="39">
        <v>0</v>
      </c>
      <c r="I152" s="55">
        <f t="shared" si="42"/>
        <v>0</v>
      </c>
      <c r="J152" s="39">
        <v>0</v>
      </c>
      <c r="K152" s="55">
        <f t="shared" si="43"/>
        <v>0</v>
      </c>
      <c r="L152" s="45">
        <v>0</v>
      </c>
      <c r="M152" s="55">
        <f t="shared" si="44"/>
        <v>0</v>
      </c>
      <c r="N152" s="39">
        <v>0</v>
      </c>
      <c r="O152" s="55">
        <f t="shared" si="45"/>
        <v>0</v>
      </c>
      <c r="P152" s="39">
        <f t="shared" si="48"/>
        <v>0</v>
      </c>
      <c r="Q152" s="55">
        <f t="shared" si="46"/>
        <v>0</v>
      </c>
      <c r="R152" s="39">
        <v>38817.4639</v>
      </c>
      <c r="S152" s="50">
        <f t="shared" si="47"/>
        <v>38817.4639</v>
      </c>
    </row>
    <row r="153" spans="1:19" ht="13.5" customHeight="1">
      <c r="A153" s="59"/>
      <c r="B153" s="7"/>
      <c r="C153" s="11" t="s">
        <v>49</v>
      </c>
      <c r="D153" s="39">
        <v>0</v>
      </c>
      <c r="E153" s="55">
        <f t="shared" si="39"/>
      </c>
      <c r="F153" s="39">
        <v>0</v>
      </c>
      <c r="G153" s="55">
        <f t="shared" si="40"/>
      </c>
      <c r="H153" s="39">
        <v>0</v>
      </c>
      <c r="I153" s="55">
        <f t="shared" si="42"/>
      </c>
      <c r="J153" s="39">
        <v>0</v>
      </c>
      <c r="K153" s="55">
        <f t="shared" si="43"/>
      </c>
      <c r="L153" s="45">
        <v>0</v>
      </c>
      <c r="M153" s="55">
        <f t="shared" si="44"/>
      </c>
      <c r="N153" s="39">
        <v>0</v>
      </c>
      <c r="O153" s="55">
        <f t="shared" si="45"/>
      </c>
      <c r="P153" s="39">
        <f t="shared" si="48"/>
        <v>0</v>
      </c>
      <c r="Q153" s="55">
        <f t="shared" si="46"/>
      </c>
      <c r="R153" s="39">
        <v>0</v>
      </c>
      <c r="S153" s="50">
        <f t="shared" si="47"/>
        <v>0</v>
      </c>
    </row>
    <row r="154" spans="1:19" ht="13.5" customHeight="1">
      <c r="A154" s="59"/>
      <c r="B154" s="7"/>
      <c r="C154" s="11" t="s">
        <v>50</v>
      </c>
      <c r="D154" s="39">
        <v>0</v>
      </c>
      <c r="E154" s="55">
        <f t="shared" si="39"/>
      </c>
      <c r="F154" s="39">
        <v>0</v>
      </c>
      <c r="G154" s="55">
        <f t="shared" si="40"/>
      </c>
      <c r="H154" s="39">
        <v>0</v>
      </c>
      <c r="I154" s="55">
        <f t="shared" si="42"/>
      </c>
      <c r="J154" s="39">
        <v>0</v>
      </c>
      <c r="K154" s="55">
        <f t="shared" si="43"/>
      </c>
      <c r="L154" s="45">
        <v>0</v>
      </c>
      <c r="M154" s="55">
        <f t="shared" si="44"/>
      </c>
      <c r="N154" s="39">
        <v>0</v>
      </c>
      <c r="O154" s="55">
        <f t="shared" si="45"/>
      </c>
      <c r="P154" s="39">
        <f t="shared" si="48"/>
        <v>0</v>
      </c>
      <c r="Q154" s="55">
        <f t="shared" si="46"/>
      </c>
      <c r="R154" s="39">
        <v>0</v>
      </c>
      <c r="S154" s="50">
        <f t="shared" si="47"/>
        <v>0</v>
      </c>
    </row>
    <row r="155" spans="1:19" ht="13.5" customHeight="1">
      <c r="A155" s="59"/>
      <c r="B155" s="7" t="s">
        <v>4</v>
      </c>
      <c r="C155" s="11" t="s">
        <v>93</v>
      </c>
      <c r="D155" s="39">
        <v>0</v>
      </c>
      <c r="E155" s="55">
        <f t="shared" si="39"/>
      </c>
      <c r="F155" s="39">
        <v>0</v>
      </c>
      <c r="G155" s="55">
        <f t="shared" si="40"/>
      </c>
      <c r="H155" s="39">
        <v>0</v>
      </c>
      <c r="I155" s="55">
        <f t="shared" si="42"/>
      </c>
      <c r="J155" s="39">
        <v>0</v>
      </c>
      <c r="K155" s="55">
        <f t="shared" si="43"/>
      </c>
      <c r="L155" s="45">
        <v>0</v>
      </c>
      <c r="M155" s="55">
        <f t="shared" si="44"/>
      </c>
      <c r="N155" s="39">
        <v>0</v>
      </c>
      <c r="O155" s="55">
        <f t="shared" si="45"/>
      </c>
      <c r="P155" s="39">
        <f t="shared" si="48"/>
        <v>0</v>
      </c>
      <c r="Q155" s="55">
        <f t="shared" si="46"/>
      </c>
      <c r="R155" s="39">
        <v>0</v>
      </c>
      <c r="S155" s="50">
        <f t="shared" si="47"/>
        <v>0</v>
      </c>
    </row>
    <row r="156" spans="1:19" ht="13.5" customHeight="1">
      <c r="A156" s="59"/>
      <c r="B156" s="7"/>
      <c r="C156" s="11" t="s">
        <v>51</v>
      </c>
      <c r="D156" s="39">
        <v>0</v>
      </c>
      <c r="E156" s="55">
        <f t="shared" si="39"/>
        <v>0</v>
      </c>
      <c r="F156" s="39">
        <v>0</v>
      </c>
      <c r="G156" s="55">
        <f t="shared" si="40"/>
        <v>0</v>
      </c>
      <c r="H156" s="39">
        <v>0</v>
      </c>
      <c r="I156" s="55">
        <f t="shared" si="42"/>
        <v>0</v>
      </c>
      <c r="J156" s="39">
        <v>0</v>
      </c>
      <c r="K156" s="55">
        <f t="shared" si="43"/>
        <v>0</v>
      </c>
      <c r="L156" s="45">
        <v>0</v>
      </c>
      <c r="M156" s="55">
        <f t="shared" si="44"/>
        <v>0</v>
      </c>
      <c r="N156" s="39">
        <v>0</v>
      </c>
      <c r="O156" s="55">
        <f t="shared" si="45"/>
        <v>0</v>
      </c>
      <c r="P156" s="39">
        <f t="shared" si="48"/>
        <v>0</v>
      </c>
      <c r="Q156" s="55">
        <f t="shared" si="46"/>
        <v>0</v>
      </c>
      <c r="R156" s="39">
        <v>15025.34</v>
      </c>
      <c r="S156" s="50">
        <f t="shared" si="47"/>
        <v>15025.34</v>
      </c>
    </row>
    <row r="157" spans="1:19" ht="13.5" customHeight="1">
      <c r="A157" s="59"/>
      <c r="B157" s="7"/>
      <c r="C157" s="11" t="s">
        <v>85</v>
      </c>
      <c r="D157" s="39">
        <v>0</v>
      </c>
      <c r="E157" s="55">
        <f t="shared" si="39"/>
      </c>
      <c r="F157" s="39">
        <v>0</v>
      </c>
      <c r="G157" s="55">
        <f t="shared" si="40"/>
      </c>
      <c r="H157" s="39">
        <v>0</v>
      </c>
      <c r="I157" s="55">
        <f t="shared" si="42"/>
      </c>
      <c r="J157" s="39">
        <v>0</v>
      </c>
      <c r="K157" s="55">
        <f t="shared" si="43"/>
      </c>
      <c r="L157" s="45">
        <v>0</v>
      </c>
      <c r="M157" s="55">
        <f t="shared" si="44"/>
      </c>
      <c r="N157" s="39">
        <v>0</v>
      </c>
      <c r="O157" s="55">
        <f t="shared" si="45"/>
      </c>
      <c r="P157" s="39">
        <f t="shared" si="48"/>
        <v>0</v>
      </c>
      <c r="Q157" s="55">
        <f t="shared" si="46"/>
      </c>
      <c r="R157" s="39">
        <v>0</v>
      </c>
      <c r="S157" s="50">
        <f t="shared" si="47"/>
        <v>0</v>
      </c>
    </row>
    <row r="158" spans="1:19" ht="13.5" customHeight="1">
      <c r="A158" s="59"/>
      <c r="B158" s="7"/>
      <c r="C158" s="11" t="s">
        <v>52</v>
      </c>
      <c r="D158" s="39">
        <v>0</v>
      </c>
      <c r="E158" s="55">
        <f t="shared" si="39"/>
      </c>
      <c r="F158" s="39">
        <v>0</v>
      </c>
      <c r="G158" s="55">
        <f t="shared" si="40"/>
      </c>
      <c r="H158" s="39">
        <v>0</v>
      </c>
      <c r="I158" s="55">
        <f t="shared" si="42"/>
      </c>
      <c r="J158" s="39">
        <v>0</v>
      </c>
      <c r="K158" s="55">
        <f t="shared" si="43"/>
      </c>
      <c r="L158" s="45">
        <v>0</v>
      </c>
      <c r="M158" s="55">
        <f t="shared" si="44"/>
      </c>
      <c r="N158" s="39">
        <v>0</v>
      </c>
      <c r="O158" s="55">
        <f t="shared" si="45"/>
      </c>
      <c r="P158" s="39">
        <f t="shared" si="48"/>
        <v>0</v>
      </c>
      <c r="Q158" s="55">
        <f t="shared" si="46"/>
      </c>
      <c r="R158" s="39">
        <v>0</v>
      </c>
      <c r="S158" s="50">
        <f t="shared" si="47"/>
        <v>0</v>
      </c>
    </row>
    <row r="159" spans="1:19" ht="13.5" customHeight="1">
      <c r="A159" s="59"/>
      <c r="B159" s="7"/>
      <c r="C159" s="11" t="s">
        <v>53</v>
      </c>
      <c r="D159" s="39">
        <v>0</v>
      </c>
      <c r="E159" s="55">
        <f t="shared" si="39"/>
      </c>
      <c r="F159" s="39">
        <v>0</v>
      </c>
      <c r="G159" s="55">
        <f t="shared" si="40"/>
      </c>
      <c r="H159" s="39">
        <v>0</v>
      </c>
      <c r="I159" s="55">
        <f t="shared" si="42"/>
      </c>
      <c r="J159" s="39">
        <v>0</v>
      </c>
      <c r="K159" s="55">
        <f t="shared" si="43"/>
      </c>
      <c r="L159" s="45">
        <v>0</v>
      </c>
      <c r="M159" s="55">
        <f t="shared" si="44"/>
      </c>
      <c r="N159" s="39">
        <v>0</v>
      </c>
      <c r="O159" s="55">
        <f t="shared" si="45"/>
      </c>
      <c r="P159" s="39">
        <f t="shared" si="48"/>
        <v>0</v>
      </c>
      <c r="Q159" s="55">
        <f t="shared" si="46"/>
      </c>
      <c r="R159" s="39">
        <v>0</v>
      </c>
      <c r="S159" s="50">
        <f t="shared" si="47"/>
        <v>0</v>
      </c>
    </row>
    <row r="160" spans="1:19" ht="13.5" customHeight="1">
      <c r="A160" s="59"/>
      <c r="B160" s="7"/>
      <c r="C160" s="11" t="s">
        <v>86</v>
      </c>
      <c r="D160" s="39">
        <v>0</v>
      </c>
      <c r="E160" s="55">
        <f t="shared" si="39"/>
      </c>
      <c r="F160" s="39">
        <v>0</v>
      </c>
      <c r="G160" s="55">
        <f t="shared" si="40"/>
      </c>
      <c r="H160" s="39">
        <v>0</v>
      </c>
      <c r="I160" s="55">
        <f t="shared" si="42"/>
      </c>
      <c r="J160" s="39">
        <v>0</v>
      </c>
      <c r="K160" s="55">
        <f t="shared" si="43"/>
      </c>
      <c r="L160" s="45">
        <v>0</v>
      </c>
      <c r="M160" s="55">
        <f t="shared" si="44"/>
      </c>
      <c r="N160" s="39">
        <v>0</v>
      </c>
      <c r="O160" s="55">
        <f t="shared" si="45"/>
      </c>
      <c r="P160" s="39">
        <f t="shared" si="48"/>
        <v>0</v>
      </c>
      <c r="Q160" s="55">
        <f t="shared" si="46"/>
      </c>
      <c r="R160" s="39">
        <v>0</v>
      </c>
      <c r="S160" s="50">
        <f t="shared" si="47"/>
        <v>0</v>
      </c>
    </row>
    <row r="161" spans="1:19" ht="13.5" customHeight="1">
      <c r="A161" s="59"/>
      <c r="B161" s="7" t="s">
        <v>5</v>
      </c>
      <c r="C161" s="11" t="s">
        <v>87</v>
      </c>
      <c r="D161" s="39">
        <v>0</v>
      </c>
      <c r="E161" s="55">
        <f t="shared" si="39"/>
      </c>
      <c r="F161" s="39">
        <v>0</v>
      </c>
      <c r="G161" s="55">
        <f t="shared" si="40"/>
      </c>
      <c r="H161" s="39">
        <v>0</v>
      </c>
      <c r="I161" s="55">
        <f t="shared" si="42"/>
      </c>
      <c r="J161" s="39">
        <v>0</v>
      </c>
      <c r="K161" s="55">
        <f t="shared" si="43"/>
      </c>
      <c r="L161" s="45">
        <v>0</v>
      </c>
      <c r="M161" s="55">
        <f t="shared" si="44"/>
      </c>
      <c r="N161" s="39">
        <v>0</v>
      </c>
      <c r="O161" s="55">
        <f t="shared" si="45"/>
      </c>
      <c r="P161" s="39">
        <f t="shared" si="48"/>
        <v>0</v>
      </c>
      <c r="Q161" s="55">
        <f t="shared" si="46"/>
      </c>
      <c r="R161" s="39">
        <v>0</v>
      </c>
      <c r="S161" s="50">
        <f t="shared" si="47"/>
        <v>0</v>
      </c>
    </row>
    <row r="162" spans="1:19" ht="13.5" customHeight="1">
      <c r="A162" s="59"/>
      <c r="B162" s="7"/>
      <c r="C162" s="11" t="s">
        <v>88</v>
      </c>
      <c r="D162" s="39">
        <v>0</v>
      </c>
      <c r="E162" s="55">
        <f t="shared" si="39"/>
      </c>
      <c r="F162" s="39">
        <v>0</v>
      </c>
      <c r="G162" s="55">
        <f t="shared" si="40"/>
      </c>
      <c r="H162" s="39">
        <v>0</v>
      </c>
      <c r="I162" s="55">
        <f t="shared" si="42"/>
      </c>
      <c r="J162" s="39">
        <v>0</v>
      </c>
      <c r="K162" s="55">
        <f t="shared" si="43"/>
      </c>
      <c r="L162" s="45">
        <v>0</v>
      </c>
      <c r="M162" s="55">
        <f t="shared" si="44"/>
      </c>
      <c r="N162" s="39">
        <v>0</v>
      </c>
      <c r="O162" s="55">
        <f t="shared" si="45"/>
      </c>
      <c r="P162" s="39">
        <f t="shared" si="48"/>
        <v>0</v>
      </c>
      <c r="Q162" s="55">
        <f t="shared" si="46"/>
      </c>
      <c r="R162" s="39">
        <v>0</v>
      </c>
      <c r="S162" s="50">
        <f t="shared" si="47"/>
        <v>0</v>
      </c>
    </row>
    <row r="163" spans="1:19" ht="13.5" customHeight="1">
      <c r="A163" s="59"/>
      <c r="B163" s="7"/>
      <c r="C163" s="11" t="s">
        <v>89</v>
      </c>
      <c r="D163" s="39">
        <v>0</v>
      </c>
      <c r="E163" s="55">
        <f t="shared" si="39"/>
      </c>
      <c r="F163" s="39">
        <v>0</v>
      </c>
      <c r="G163" s="55">
        <f t="shared" si="40"/>
      </c>
      <c r="H163" s="39">
        <v>0</v>
      </c>
      <c r="I163" s="55">
        <f t="shared" si="42"/>
      </c>
      <c r="J163" s="39">
        <v>0</v>
      </c>
      <c r="K163" s="55">
        <f t="shared" si="43"/>
      </c>
      <c r="L163" s="45">
        <v>0</v>
      </c>
      <c r="M163" s="55">
        <f t="shared" si="44"/>
      </c>
      <c r="N163" s="39">
        <v>0</v>
      </c>
      <c r="O163" s="55">
        <f t="shared" si="45"/>
      </c>
      <c r="P163" s="39">
        <f t="shared" si="48"/>
        <v>0</v>
      </c>
      <c r="Q163" s="55">
        <f t="shared" si="46"/>
      </c>
      <c r="R163" s="39">
        <v>0</v>
      </c>
      <c r="S163" s="50">
        <f t="shared" si="47"/>
        <v>0</v>
      </c>
    </row>
    <row r="164" spans="1:19" ht="13.5" customHeight="1">
      <c r="A164" s="59"/>
      <c r="B164" s="7"/>
      <c r="C164" s="11" t="s">
        <v>54</v>
      </c>
      <c r="D164" s="39">
        <v>0</v>
      </c>
      <c r="E164" s="55">
        <f t="shared" si="39"/>
      </c>
      <c r="F164" s="39">
        <v>0</v>
      </c>
      <c r="G164" s="55">
        <f t="shared" si="40"/>
      </c>
      <c r="H164" s="39">
        <v>0</v>
      </c>
      <c r="I164" s="55">
        <f t="shared" si="42"/>
      </c>
      <c r="J164" s="39">
        <v>0</v>
      </c>
      <c r="K164" s="55">
        <f t="shared" si="43"/>
      </c>
      <c r="L164" s="45">
        <v>0</v>
      </c>
      <c r="M164" s="55">
        <f t="shared" si="44"/>
      </c>
      <c r="N164" s="39">
        <v>0</v>
      </c>
      <c r="O164" s="55">
        <f t="shared" si="45"/>
      </c>
      <c r="P164" s="39">
        <f t="shared" si="48"/>
        <v>0</v>
      </c>
      <c r="Q164" s="55">
        <f t="shared" si="46"/>
      </c>
      <c r="R164" s="39">
        <v>0</v>
      </c>
      <c r="S164" s="50">
        <f t="shared" si="47"/>
        <v>0</v>
      </c>
    </row>
    <row r="165" spans="1:19" ht="13.5" customHeight="1">
      <c r="A165" s="59"/>
      <c r="B165" s="7"/>
      <c r="C165" s="11" t="s">
        <v>90</v>
      </c>
      <c r="D165" s="39">
        <v>0</v>
      </c>
      <c r="E165" s="55">
        <f t="shared" si="39"/>
      </c>
      <c r="F165" s="39">
        <v>0</v>
      </c>
      <c r="G165" s="55">
        <f t="shared" si="40"/>
      </c>
      <c r="H165" s="39">
        <v>0</v>
      </c>
      <c r="I165" s="55">
        <f t="shared" si="42"/>
      </c>
      <c r="J165" s="39">
        <v>0</v>
      </c>
      <c r="K165" s="55">
        <f t="shared" si="43"/>
      </c>
      <c r="L165" s="45">
        <v>0</v>
      </c>
      <c r="M165" s="55">
        <f t="shared" si="44"/>
      </c>
      <c r="N165" s="39">
        <v>0</v>
      </c>
      <c r="O165" s="55">
        <f t="shared" si="45"/>
      </c>
      <c r="P165" s="39">
        <f t="shared" si="48"/>
        <v>0</v>
      </c>
      <c r="Q165" s="55">
        <f t="shared" si="46"/>
      </c>
      <c r="R165" s="39">
        <v>0</v>
      </c>
      <c r="S165" s="50">
        <f t="shared" si="47"/>
        <v>0</v>
      </c>
    </row>
    <row r="166" spans="1:19" ht="13.5" customHeight="1">
      <c r="A166" s="59"/>
      <c r="B166" s="7"/>
      <c r="C166" s="11" t="s">
        <v>55</v>
      </c>
      <c r="D166" s="39">
        <v>0</v>
      </c>
      <c r="E166" s="55">
        <f t="shared" si="39"/>
        <v>0</v>
      </c>
      <c r="F166" s="39">
        <v>0</v>
      </c>
      <c r="G166" s="55">
        <f t="shared" si="40"/>
        <v>0</v>
      </c>
      <c r="H166" s="39">
        <v>0</v>
      </c>
      <c r="I166" s="55">
        <f t="shared" si="42"/>
        <v>0</v>
      </c>
      <c r="J166" s="39">
        <v>0</v>
      </c>
      <c r="K166" s="55">
        <f t="shared" si="43"/>
        <v>0</v>
      </c>
      <c r="L166" s="45">
        <v>0</v>
      </c>
      <c r="M166" s="55">
        <f t="shared" si="44"/>
        <v>0</v>
      </c>
      <c r="N166" s="39">
        <v>0</v>
      </c>
      <c r="O166" s="55">
        <f t="shared" si="45"/>
        <v>0</v>
      </c>
      <c r="P166" s="39">
        <f t="shared" si="48"/>
        <v>0</v>
      </c>
      <c r="Q166" s="55">
        <f t="shared" si="46"/>
        <v>0</v>
      </c>
      <c r="R166" s="39">
        <v>1419.9034</v>
      </c>
      <c r="S166" s="50">
        <f t="shared" si="47"/>
        <v>1419.9034</v>
      </c>
    </row>
    <row r="167" spans="1:19" ht="13.5" customHeight="1">
      <c r="A167" s="59"/>
      <c r="B167" s="7"/>
      <c r="C167" s="12" t="s">
        <v>91</v>
      </c>
      <c r="D167" s="39">
        <v>0</v>
      </c>
      <c r="E167" s="55">
        <f t="shared" si="39"/>
      </c>
      <c r="F167" s="39">
        <v>0</v>
      </c>
      <c r="G167" s="55">
        <f t="shared" si="40"/>
      </c>
      <c r="H167" s="39">
        <v>0</v>
      </c>
      <c r="I167" s="55">
        <f t="shared" si="42"/>
      </c>
      <c r="J167" s="39">
        <v>0</v>
      </c>
      <c r="K167" s="55">
        <f t="shared" si="43"/>
      </c>
      <c r="L167" s="45">
        <v>0</v>
      </c>
      <c r="M167" s="55">
        <f t="shared" si="44"/>
      </c>
      <c r="N167" s="39">
        <v>0</v>
      </c>
      <c r="O167" s="55">
        <f t="shared" si="45"/>
      </c>
      <c r="P167" s="39">
        <f t="shared" si="48"/>
        <v>0</v>
      </c>
      <c r="Q167" s="55">
        <f t="shared" si="46"/>
      </c>
      <c r="R167" s="39">
        <v>0</v>
      </c>
      <c r="S167" s="50">
        <f t="shared" si="47"/>
        <v>0</v>
      </c>
    </row>
    <row r="168" spans="1:19" ht="13.5" customHeight="1">
      <c r="A168" s="59"/>
      <c r="B168" s="9"/>
      <c r="C168" s="13" t="s">
        <v>2</v>
      </c>
      <c r="D168" s="40">
        <f>SUM(D144:D167)</f>
        <v>0</v>
      </c>
      <c r="E168" s="56">
        <f t="shared" si="39"/>
        <v>0</v>
      </c>
      <c r="F168" s="40">
        <f>SUM(F144:F167)</f>
        <v>0</v>
      </c>
      <c r="G168" s="56">
        <f t="shared" si="40"/>
        <v>0</v>
      </c>
      <c r="H168" s="40">
        <f>SUM(H144:H167)</f>
        <v>0</v>
      </c>
      <c r="I168" s="56">
        <f t="shared" si="42"/>
        <v>0</v>
      </c>
      <c r="J168" s="40">
        <f>SUM(J144:J167)</f>
        <v>0</v>
      </c>
      <c r="K168" s="56">
        <f t="shared" si="43"/>
        <v>0</v>
      </c>
      <c r="L168" s="46">
        <f>SUM(L144:L167)</f>
        <v>0</v>
      </c>
      <c r="M168" s="56">
        <f t="shared" si="44"/>
        <v>0</v>
      </c>
      <c r="N168" s="40">
        <f>SUM(N144:N167)</f>
        <v>0</v>
      </c>
      <c r="O168" s="56">
        <f t="shared" si="45"/>
        <v>0</v>
      </c>
      <c r="P168" s="40">
        <f>SUM(P144:P167)</f>
        <v>0</v>
      </c>
      <c r="Q168" s="56">
        <f t="shared" si="46"/>
        <v>0</v>
      </c>
      <c r="R168" s="40">
        <f>SUM(R144:R167)</f>
        <v>55329.763100000004</v>
      </c>
      <c r="S168" s="51">
        <f t="shared" si="47"/>
        <v>55329.763100000004</v>
      </c>
    </row>
    <row r="169" spans="1:19" ht="13.5" customHeight="1">
      <c r="A169" s="59"/>
      <c r="B169" s="5"/>
      <c r="C169" s="14" t="s">
        <v>56</v>
      </c>
      <c r="D169" s="39">
        <v>0</v>
      </c>
      <c r="E169" s="55">
        <f aca="true" t="shared" si="49" ref="E169:E194">IF($S169=0,"",D169/$S169*100)</f>
      </c>
      <c r="F169" s="39">
        <v>0</v>
      </c>
      <c r="G169" s="55">
        <f aca="true" t="shared" si="50" ref="G169:G194">IF($S169=0,"",F169/$S169*100)</f>
      </c>
      <c r="H169" s="39">
        <v>0</v>
      </c>
      <c r="I169" s="55">
        <f t="shared" si="42"/>
      </c>
      <c r="J169" s="39">
        <v>0</v>
      </c>
      <c r="K169" s="55">
        <f t="shared" si="43"/>
      </c>
      <c r="L169" s="45">
        <v>0</v>
      </c>
      <c r="M169" s="55">
        <f t="shared" si="44"/>
      </c>
      <c r="N169" s="39">
        <v>0</v>
      </c>
      <c r="O169" s="55">
        <f t="shared" si="45"/>
      </c>
      <c r="P169" s="39">
        <f aca="true" t="shared" si="51" ref="P169:P184">SUM(N169,L169,D169,F169,H169,J169)</f>
        <v>0</v>
      </c>
      <c r="Q169" s="55">
        <f t="shared" si="46"/>
      </c>
      <c r="R169" s="39">
        <v>0</v>
      </c>
      <c r="S169" s="50">
        <f t="shared" si="47"/>
        <v>0</v>
      </c>
    </row>
    <row r="170" spans="1:19" ht="13.5" customHeight="1">
      <c r="A170" s="59"/>
      <c r="B170" s="7"/>
      <c r="C170" s="11" t="s">
        <v>57</v>
      </c>
      <c r="D170" s="39">
        <v>0</v>
      </c>
      <c r="E170" s="55">
        <f t="shared" si="49"/>
      </c>
      <c r="F170" s="39">
        <v>0</v>
      </c>
      <c r="G170" s="55">
        <f t="shared" si="50"/>
      </c>
      <c r="H170" s="39">
        <v>0</v>
      </c>
      <c r="I170" s="55">
        <f t="shared" si="42"/>
      </c>
      <c r="J170" s="39">
        <v>0</v>
      </c>
      <c r="K170" s="55">
        <f t="shared" si="43"/>
      </c>
      <c r="L170" s="45">
        <v>0</v>
      </c>
      <c r="M170" s="55">
        <f t="shared" si="44"/>
      </c>
      <c r="N170" s="39">
        <v>0</v>
      </c>
      <c r="O170" s="55">
        <f t="shared" si="45"/>
      </c>
      <c r="P170" s="39">
        <f t="shared" si="51"/>
        <v>0</v>
      </c>
      <c r="Q170" s="55">
        <f t="shared" si="46"/>
      </c>
      <c r="R170" s="39">
        <v>0</v>
      </c>
      <c r="S170" s="50">
        <f t="shared" si="47"/>
        <v>0</v>
      </c>
    </row>
    <row r="171" spans="1:19" ht="13.5" customHeight="1">
      <c r="A171" s="59"/>
      <c r="B171" s="7"/>
      <c r="C171" s="11" t="s">
        <v>58</v>
      </c>
      <c r="D171" s="39">
        <v>0</v>
      </c>
      <c r="E171" s="55">
        <f t="shared" si="49"/>
      </c>
      <c r="F171" s="39">
        <v>0</v>
      </c>
      <c r="G171" s="55">
        <f t="shared" si="50"/>
      </c>
      <c r="H171" s="39">
        <v>0</v>
      </c>
      <c r="I171" s="55">
        <f t="shared" si="42"/>
      </c>
      <c r="J171" s="39">
        <v>0</v>
      </c>
      <c r="K171" s="55">
        <f t="shared" si="43"/>
      </c>
      <c r="L171" s="45">
        <v>0</v>
      </c>
      <c r="M171" s="55">
        <f t="shared" si="44"/>
      </c>
      <c r="N171" s="39">
        <v>0</v>
      </c>
      <c r="O171" s="55">
        <f t="shared" si="45"/>
      </c>
      <c r="P171" s="39">
        <f t="shared" si="51"/>
        <v>0</v>
      </c>
      <c r="Q171" s="55">
        <f t="shared" si="46"/>
      </c>
      <c r="R171" s="39">
        <v>0</v>
      </c>
      <c r="S171" s="50">
        <f t="shared" si="47"/>
        <v>0</v>
      </c>
    </row>
    <row r="172" spans="1:19" ht="13.5" customHeight="1">
      <c r="A172" s="59"/>
      <c r="B172" s="7" t="s">
        <v>6</v>
      </c>
      <c r="C172" s="11" t="s">
        <v>59</v>
      </c>
      <c r="D172" s="39">
        <v>0</v>
      </c>
      <c r="E172" s="55">
        <f t="shared" si="49"/>
      </c>
      <c r="F172" s="39">
        <v>0</v>
      </c>
      <c r="G172" s="55">
        <f t="shared" si="50"/>
      </c>
      <c r="H172" s="39">
        <v>0</v>
      </c>
      <c r="I172" s="55">
        <f t="shared" si="42"/>
      </c>
      <c r="J172" s="39">
        <v>0</v>
      </c>
      <c r="K172" s="55">
        <f t="shared" si="43"/>
      </c>
      <c r="L172" s="45">
        <v>0</v>
      </c>
      <c r="M172" s="55">
        <f t="shared" si="44"/>
      </c>
      <c r="N172" s="39">
        <v>0</v>
      </c>
      <c r="O172" s="55">
        <f t="shared" si="45"/>
      </c>
      <c r="P172" s="39">
        <f t="shared" si="51"/>
        <v>0</v>
      </c>
      <c r="Q172" s="55">
        <f t="shared" si="46"/>
      </c>
      <c r="R172" s="39">
        <v>0</v>
      </c>
      <c r="S172" s="50">
        <f t="shared" si="47"/>
        <v>0</v>
      </c>
    </row>
    <row r="173" spans="1:19" ht="13.5" customHeight="1">
      <c r="A173" s="59"/>
      <c r="B173" s="7"/>
      <c r="C173" s="11" t="s">
        <v>60</v>
      </c>
      <c r="D173" s="39">
        <v>0</v>
      </c>
      <c r="E173" s="55">
        <f t="shared" si="49"/>
      </c>
      <c r="F173" s="39">
        <v>0</v>
      </c>
      <c r="G173" s="55">
        <f t="shared" si="50"/>
      </c>
      <c r="H173" s="39">
        <v>0</v>
      </c>
      <c r="I173" s="55">
        <f t="shared" si="42"/>
      </c>
      <c r="J173" s="39">
        <v>0</v>
      </c>
      <c r="K173" s="55">
        <f t="shared" si="43"/>
      </c>
      <c r="L173" s="45">
        <v>0</v>
      </c>
      <c r="M173" s="55">
        <f t="shared" si="44"/>
      </c>
      <c r="N173" s="39">
        <v>0</v>
      </c>
      <c r="O173" s="55">
        <f t="shared" si="45"/>
      </c>
      <c r="P173" s="39">
        <f t="shared" si="51"/>
        <v>0</v>
      </c>
      <c r="Q173" s="55">
        <f t="shared" si="46"/>
      </c>
      <c r="R173" s="39">
        <v>0</v>
      </c>
      <c r="S173" s="50">
        <f t="shared" si="47"/>
        <v>0</v>
      </c>
    </row>
    <row r="174" spans="1:19" ht="13.5" customHeight="1">
      <c r="A174" s="59"/>
      <c r="B174" s="7"/>
      <c r="C174" s="11" t="s">
        <v>61</v>
      </c>
      <c r="D174" s="39">
        <v>0</v>
      </c>
      <c r="E174" s="55">
        <f t="shared" si="49"/>
      </c>
      <c r="F174" s="39">
        <v>0</v>
      </c>
      <c r="G174" s="55">
        <f t="shared" si="50"/>
      </c>
      <c r="H174" s="39">
        <v>0</v>
      </c>
      <c r="I174" s="55">
        <f t="shared" si="42"/>
      </c>
      <c r="J174" s="39">
        <v>0</v>
      </c>
      <c r="K174" s="55">
        <f t="shared" si="43"/>
      </c>
      <c r="L174" s="45">
        <v>0</v>
      </c>
      <c r="M174" s="55">
        <f t="shared" si="44"/>
      </c>
      <c r="N174" s="39">
        <v>0</v>
      </c>
      <c r="O174" s="55">
        <f t="shared" si="45"/>
      </c>
      <c r="P174" s="39">
        <f t="shared" si="51"/>
        <v>0</v>
      </c>
      <c r="Q174" s="55">
        <f t="shared" si="46"/>
      </c>
      <c r="R174" s="39">
        <v>0</v>
      </c>
      <c r="S174" s="50">
        <f t="shared" si="47"/>
        <v>0</v>
      </c>
    </row>
    <row r="175" spans="1:19" ht="13.5" customHeight="1">
      <c r="A175" s="59"/>
      <c r="B175" s="7"/>
      <c r="C175" s="11" t="s">
        <v>62</v>
      </c>
      <c r="D175" s="39">
        <v>0</v>
      </c>
      <c r="E175" s="55">
        <f t="shared" si="49"/>
      </c>
      <c r="F175" s="39">
        <v>0</v>
      </c>
      <c r="G175" s="55">
        <f t="shared" si="50"/>
      </c>
      <c r="H175" s="39">
        <v>0</v>
      </c>
      <c r="I175" s="55">
        <f t="shared" si="42"/>
      </c>
      <c r="J175" s="39">
        <v>0</v>
      </c>
      <c r="K175" s="55">
        <f t="shared" si="43"/>
      </c>
      <c r="L175" s="45">
        <v>0</v>
      </c>
      <c r="M175" s="55">
        <f t="shared" si="44"/>
      </c>
      <c r="N175" s="39">
        <v>0</v>
      </c>
      <c r="O175" s="55">
        <f t="shared" si="45"/>
      </c>
      <c r="P175" s="39">
        <f t="shared" si="51"/>
        <v>0</v>
      </c>
      <c r="Q175" s="55">
        <f t="shared" si="46"/>
      </c>
      <c r="R175" s="39">
        <v>0</v>
      </c>
      <c r="S175" s="50">
        <f t="shared" si="47"/>
        <v>0</v>
      </c>
    </row>
    <row r="176" spans="1:19" ht="13.5" customHeight="1">
      <c r="A176" s="59"/>
      <c r="B176" s="7"/>
      <c r="C176" s="11" t="s">
        <v>63</v>
      </c>
      <c r="D176" s="39">
        <v>0</v>
      </c>
      <c r="E176" s="55">
        <f t="shared" si="49"/>
      </c>
      <c r="F176" s="39">
        <v>0</v>
      </c>
      <c r="G176" s="55">
        <f t="shared" si="50"/>
      </c>
      <c r="H176" s="39">
        <v>0</v>
      </c>
      <c r="I176" s="55">
        <f t="shared" si="42"/>
      </c>
      <c r="J176" s="39">
        <v>0</v>
      </c>
      <c r="K176" s="55">
        <f t="shared" si="43"/>
      </c>
      <c r="L176" s="45">
        <v>0</v>
      </c>
      <c r="M176" s="55">
        <f t="shared" si="44"/>
      </c>
      <c r="N176" s="39">
        <v>0</v>
      </c>
      <c r="O176" s="55">
        <f t="shared" si="45"/>
      </c>
      <c r="P176" s="39">
        <f t="shared" si="51"/>
        <v>0</v>
      </c>
      <c r="Q176" s="55">
        <f t="shared" si="46"/>
      </c>
      <c r="R176" s="39">
        <v>0</v>
      </c>
      <c r="S176" s="50">
        <f t="shared" si="47"/>
        <v>0</v>
      </c>
    </row>
    <row r="177" spans="1:19" ht="13.5" customHeight="1">
      <c r="A177" s="59"/>
      <c r="B177" s="7" t="s">
        <v>7</v>
      </c>
      <c r="C177" s="11" t="s">
        <v>64</v>
      </c>
      <c r="D177" s="39">
        <v>0</v>
      </c>
      <c r="E177" s="55">
        <f t="shared" si="49"/>
      </c>
      <c r="F177" s="39">
        <v>0</v>
      </c>
      <c r="G177" s="55">
        <f t="shared" si="50"/>
      </c>
      <c r="H177" s="39">
        <v>0</v>
      </c>
      <c r="I177" s="55">
        <f t="shared" si="42"/>
      </c>
      <c r="J177" s="39">
        <v>0</v>
      </c>
      <c r="K177" s="55">
        <f t="shared" si="43"/>
      </c>
      <c r="L177" s="45">
        <v>0</v>
      </c>
      <c r="M177" s="55">
        <f t="shared" si="44"/>
      </c>
      <c r="N177" s="39">
        <v>0</v>
      </c>
      <c r="O177" s="55">
        <f t="shared" si="45"/>
      </c>
      <c r="P177" s="39">
        <f t="shared" si="51"/>
        <v>0</v>
      </c>
      <c r="Q177" s="55">
        <f t="shared" si="46"/>
      </c>
      <c r="R177" s="39">
        <v>0</v>
      </c>
      <c r="S177" s="50">
        <f t="shared" si="47"/>
        <v>0</v>
      </c>
    </row>
    <row r="178" spans="1:19" ht="13.5" customHeight="1">
      <c r="A178" s="59"/>
      <c r="B178" s="7"/>
      <c r="C178" s="11" t="s">
        <v>65</v>
      </c>
      <c r="D178" s="39">
        <v>0</v>
      </c>
      <c r="E178" s="55">
        <f t="shared" si="49"/>
      </c>
      <c r="F178" s="39">
        <v>0</v>
      </c>
      <c r="G178" s="55">
        <f t="shared" si="50"/>
      </c>
      <c r="H178" s="39">
        <v>0</v>
      </c>
      <c r="I178" s="55">
        <f t="shared" si="42"/>
      </c>
      <c r="J178" s="39">
        <v>0</v>
      </c>
      <c r="K178" s="55">
        <f t="shared" si="43"/>
      </c>
      <c r="L178" s="45">
        <v>0</v>
      </c>
      <c r="M178" s="55">
        <f t="shared" si="44"/>
      </c>
      <c r="N178" s="39">
        <v>0</v>
      </c>
      <c r="O178" s="55">
        <f t="shared" si="45"/>
      </c>
      <c r="P178" s="39">
        <f t="shared" si="51"/>
        <v>0</v>
      </c>
      <c r="Q178" s="55">
        <f t="shared" si="46"/>
      </c>
      <c r="R178" s="39">
        <v>0</v>
      </c>
      <c r="S178" s="50">
        <f t="shared" si="47"/>
        <v>0</v>
      </c>
    </row>
    <row r="179" spans="1:19" ht="13.5" customHeight="1">
      <c r="A179" s="59"/>
      <c r="B179" s="7"/>
      <c r="C179" s="11" t="s">
        <v>66</v>
      </c>
      <c r="D179" s="39">
        <v>0</v>
      </c>
      <c r="E179" s="55">
        <f t="shared" si="49"/>
      </c>
      <c r="F179" s="39">
        <v>0</v>
      </c>
      <c r="G179" s="55">
        <f t="shared" si="50"/>
      </c>
      <c r="H179" s="39">
        <v>0</v>
      </c>
      <c r="I179" s="55">
        <f t="shared" si="42"/>
      </c>
      <c r="J179" s="39">
        <v>0</v>
      </c>
      <c r="K179" s="55">
        <f t="shared" si="43"/>
      </c>
      <c r="L179" s="45">
        <v>0</v>
      </c>
      <c r="M179" s="55">
        <f t="shared" si="44"/>
      </c>
      <c r="N179" s="39">
        <v>0</v>
      </c>
      <c r="O179" s="55">
        <f t="shared" si="45"/>
      </c>
      <c r="P179" s="39">
        <f t="shared" si="51"/>
        <v>0</v>
      </c>
      <c r="Q179" s="55">
        <f t="shared" si="46"/>
      </c>
      <c r="R179" s="39">
        <v>0</v>
      </c>
      <c r="S179" s="50">
        <f t="shared" si="47"/>
        <v>0</v>
      </c>
    </row>
    <row r="180" spans="1:19" ht="13.5" customHeight="1">
      <c r="A180" s="59"/>
      <c r="B180" s="7"/>
      <c r="C180" s="11" t="s">
        <v>67</v>
      </c>
      <c r="D180" s="39">
        <v>0</v>
      </c>
      <c r="E180" s="55">
        <f t="shared" si="49"/>
      </c>
      <c r="F180" s="39">
        <v>0</v>
      </c>
      <c r="G180" s="55">
        <f t="shared" si="50"/>
      </c>
      <c r="H180" s="39">
        <v>0</v>
      </c>
      <c r="I180" s="55">
        <f t="shared" si="42"/>
      </c>
      <c r="J180" s="39">
        <v>0</v>
      </c>
      <c r="K180" s="55">
        <f t="shared" si="43"/>
      </c>
      <c r="L180" s="45">
        <v>0</v>
      </c>
      <c r="M180" s="55">
        <f t="shared" si="44"/>
      </c>
      <c r="N180" s="39">
        <v>0</v>
      </c>
      <c r="O180" s="55">
        <f t="shared" si="45"/>
      </c>
      <c r="P180" s="39">
        <f t="shared" si="51"/>
        <v>0</v>
      </c>
      <c r="Q180" s="55">
        <f t="shared" si="46"/>
      </c>
      <c r="R180" s="39">
        <v>0</v>
      </c>
      <c r="S180" s="50">
        <f t="shared" si="47"/>
        <v>0</v>
      </c>
    </row>
    <row r="181" spans="1:19" ht="13.5" customHeight="1">
      <c r="A181" s="59"/>
      <c r="B181" s="7"/>
      <c r="C181" s="11" t="s">
        <v>68</v>
      </c>
      <c r="D181" s="39">
        <v>0</v>
      </c>
      <c r="E181" s="55">
        <f t="shared" si="49"/>
      </c>
      <c r="F181" s="39">
        <v>0</v>
      </c>
      <c r="G181" s="55">
        <f t="shared" si="50"/>
      </c>
      <c r="H181" s="39">
        <v>0</v>
      </c>
      <c r="I181" s="55">
        <f t="shared" si="42"/>
      </c>
      <c r="J181" s="39">
        <v>0</v>
      </c>
      <c r="K181" s="55">
        <f t="shared" si="43"/>
      </c>
      <c r="L181" s="45">
        <v>0</v>
      </c>
      <c r="M181" s="55">
        <f t="shared" si="44"/>
      </c>
      <c r="N181" s="39">
        <v>0</v>
      </c>
      <c r="O181" s="55">
        <f t="shared" si="45"/>
      </c>
      <c r="P181" s="39">
        <f t="shared" si="51"/>
        <v>0</v>
      </c>
      <c r="Q181" s="55">
        <f t="shared" si="46"/>
      </c>
      <c r="R181" s="39">
        <v>0</v>
      </c>
      <c r="S181" s="50">
        <f t="shared" si="47"/>
        <v>0</v>
      </c>
    </row>
    <row r="182" spans="1:19" ht="13.5" customHeight="1">
      <c r="A182" s="59"/>
      <c r="B182" s="7" t="s">
        <v>8</v>
      </c>
      <c r="C182" s="11" t="s">
        <v>69</v>
      </c>
      <c r="D182" s="39">
        <v>0</v>
      </c>
      <c r="E182" s="55">
        <f t="shared" si="49"/>
      </c>
      <c r="F182" s="39">
        <v>0</v>
      </c>
      <c r="G182" s="55">
        <f t="shared" si="50"/>
      </c>
      <c r="H182" s="39">
        <v>0</v>
      </c>
      <c r="I182" s="55">
        <f t="shared" si="42"/>
      </c>
      <c r="J182" s="39">
        <v>0</v>
      </c>
      <c r="K182" s="55">
        <f t="shared" si="43"/>
      </c>
      <c r="L182" s="45">
        <v>0</v>
      </c>
      <c r="M182" s="55">
        <f t="shared" si="44"/>
      </c>
      <c r="N182" s="39">
        <v>0</v>
      </c>
      <c r="O182" s="55">
        <f t="shared" si="45"/>
      </c>
      <c r="P182" s="39">
        <f t="shared" si="51"/>
        <v>0</v>
      </c>
      <c r="Q182" s="55">
        <f t="shared" si="46"/>
      </c>
      <c r="R182" s="39">
        <v>0</v>
      </c>
      <c r="S182" s="50">
        <f t="shared" si="47"/>
        <v>0</v>
      </c>
    </row>
    <row r="183" spans="1:19" ht="13.5" customHeight="1">
      <c r="A183" s="59"/>
      <c r="B183" s="7"/>
      <c r="C183" s="11" t="s">
        <v>94</v>
      </c>
      <c r="D183" s="39">
        <v>0</v>
      </c>
      <c r="E183" s="55">
        <f t="shared" si="49"/>
      </c>
      <c r="F183" s="39">
        <v>0</v>
      </c>
      <c r="G183" s="55">
        <f t="shared" si="50"/>
      </c>
      <c r="H183" s="39">
        <v>0</v>
      </c>
      <c r="I183" s="55">
        <f t="shared" si="42"/>
      </c>
      <c r="J183" s="39">
        <v>0</v>
      </c>
      <c r="K183" s="55">
        <f t="shared" si="43"/>
      </c>
      <c r="L183" s="45">
        <v>0</v>
      </c>
      <c r="M183" s="55">
        <f t="shared" si="44"/>
      </c>
      <c r="N183" s="39">
        <v>0</v>
      </c>
      <c r="O183" s="55">
        <f t="shared" si="45"/>
      </c>
      <c r="P183" s="39">
        <f t="shared" si="51"/>
        <v>0</v>
      </c>
      <c r="Q183" s="55">
        <f t="shared" si="46"/>
      </c>
      <c r="R183" s="39">
        <v>0</v>
      </c>
      <c r="S183" s="50">
        <f t="shared" si="47"/>
        <v>0</v>
      </c>
    </row>
    <row r="184" spans="1:19" ht="13.5" customHeight="1">
      <c r="A184" s="59"/>
      <c r="B184" s="7"/>
      <c r="C184" s="12" t="s">
        <v>70</v>
      </c>
      <c r="D184" s="41">
        <v>0</v>
      </c>
      <c r="E184" s="55">
        <f t="shared" si="49"/>
      </c>
      <c r="F184" s="41">
        <v>0</v>
      </c>
      <c r="G184" s="55">
        <f t="shared" si="50"/>
      </c>
      <c r="H184" s="41">
        <v>0</v>
      </c>
      <c r="I184" s="55">
        <f t="shared" si="42"/>
      </c>
      <c r="J184" s="41">
        <v>0</v>
      </c>
      <c r="K184" s="55">
        <f t="shared" si="43"/>
      </c>
      <c r="L184" s="47">
        <v>0</v>
      </c>
      <c r="M184" s="55">
        <f t="shared" si="44"/>
      </c>
      <c r="N184" s="41">
        <v>0</v>
      </c>
      <c r="O184" s="55">
        <f t="shared" si="45"/>
      </c>
      <c r="P184" s="39">
        <f t="shared" si="51"/>
        <v>0</v>
      </c>
      <c r="Q184" s="55">
        <f t="shared" si="46"/>
      </c>
      <c r="R184" s="41">
        <v>0</v>
      </c>
      <c r="S184" s="52">
        <f t="shared" si="47"/>
        <v>0</v>
      </c>
    </row>
    <row r="185" spans="1:19" ht="13.5" customHeight="1">
      <c r="A185" s="59"/>
      <c r="B185" s="9"/>
      <c r="C185" s="15" t="s">
        <v>2</v>
      </c>
      <c r="D185" s="41">
        <f>SUM(D169:D184)</f>
        <v>0</v>
      </c>
      <c r="E185" s="56">
        <f t="shared" si="49"/>
      </c>
      <c r="F185" s="41">
        <f>SUM(F169:F184)</f>
        <v>0</v>
      </c>
      <c r="G185" s="56">
        <f t="shared" si="50"/>
      </c>
      <c r="H185" s="41">
        <f>SUM(H169:H184)</f>
        <v>0</v>
      </c>
      <c r="I185" s="56">
        <f t="shared" si="42"/>
      </c>
      <c r="J185" s="41">
        <f>SUM(J169:J184)</f>
        <v>0</v>
      </c>
      <c r="K185" s="56">
        <f t="shared" si="43"/>
      </c>
      <c r="L185" s="47">
        <f>SUM(L169:L184)</f>
        <v>0</v>
      </c>
      <c r="M185" s="56">
        <f t="shared" si="44"/>
      </c>
      <c r="N185" s="41">
        <f>SUM(N169:N184)</f>
        <v>0</v>
      </c>
      <c r="O185" s="56">
        <f t="shared" si="45"/>
      </c>
      <c r="P185" s="40">
        <f>SUM(P169:P184)</f>
        <v>0</v>
      </c>
      <c r="Q185" s="56">
        <f t="shared" si="46"/>
      </c>
      <c r="R185" s="41">
        <f>SUM(R169:R184)</f>
        <v>0</v>
      </c>
      <c r="S185" s="52">
        <f t="shared" si="47"/>
        <v>0</v>
      </c>
    </row>
    <row r="186" spans="1:19" ht="13.5" customHeight="1">
      <c r="A186" s="59"/>
      <c r="B186" s="7"/>
      <c r="C186" s="8" t="s">
        <v>23</v>
      </c>
      <c r="D186" s="38">
        <v>0</v>
      </c>
      <c r="E186" s="54">
        <f t="shared" si="49"/>
      </c>
      <c r="F186" s="38">
        <v>0</v>
      </c>
      <c r="G186" s="54">
        <f t="shared" si="50"/>
      </c>
      <c r="H186" s="38">
        <v>0</v>
      </c>
      <c r="I186" s="54">
        <f t="shared" si="42"/>
      </c>
      <c r="J186" s="38">
        <v>0</v>
      </c>
      <c r="K186" s="54">
        <f t="shared" si="43"/>
      </c>
      <c r="L186" s="44">
        <v>0</v>
      </c>
      <c r="M186" s="54">
        <f t="shared" si="44"/>
      </c>
      <c r="N186" s="38">
        <v>0</v>
      </c>
      <c r="O186" s="54">
        <f t="shared" si="45"/>
      </c>
      <c r="P186" s="39">
        <f aca="true" t="shared" si="52" ref="P186:P192">SUM(N186,L186,D186,F186,H186,J186)</f>
        <v>0</v>
      </c>
      <c r="Q186" s="54">
        <f t="shared" si="46"/>
      </c>
      <c r="R186" s="38">
        <v>0</v>
      </c>
      <c r="S186" s="49">
        <f t="shared" si="47"/>
        <v>0</v>
      </c>
    </row>
    <row r="187" spans="1:19" ht="13.5" customHeight="1">
      <c r="A187" s="59"/>
      <c r="B187" s="7" t="s">
        <v>10</v>
      </c>
      <c r="C187" s="8" t="s">
        <v>11</v>
      </c>
      <c r="D187" s="39">
        <v>0</v>
      </c>
      <c r="E187" s="55">
        <f t="shared" si="49"/>
      </c>
      <c r="F187" s="39">
        <v>0</v>
      </c>
      <c r="G187" s="55">
        <f t="shared" si="50"/>
      </c>
      <c r="H187" s="39">
        <v>0</v>
      </c>
      <c r="I187" s="55">
        <f t="shared" si="42"/>
      </c>
      <c r="J187" s="39">
        <v>0</v>
      </c>
      <c r="K187" s="55">
        <f t="shared" si="43"/>
      </c>
      <c r="L187" s="45">
        <v>0</v>
      </c>
      <c r="M187" s="55">
        <f t="shared" si="44"/>
      </c>
      <c r="N187" s="39">
        <v>0</v>
      </c>
      <c r="O187" s="55">
        <f t="shared" si="45"/>
      </c>
      <c r="P187" s="39">
        <f t="shared" si="52"/>
        <v>0</v>
      </c>
      <c r="Q187" s="55">
        <f t="shared" si="46"/>
      </c>
      <c r="R187" s="39">
        <v>0</v>
      </c>
      <c r="S187" s="50">
        <f t="shared" si="47"/>
        <v>0</v>
      </c>
    </row>
    <row r="188" spans="1:19" ht="13.5" customHeight="1">
      <c r="A188" s="59"/>
      <c r="B188" s="7"/>
      <c r="C188" s="8" t="s">
        <v>12</v>
      </c>
      <c r="D188" s="39">
        <v>0</v>
      </c>
      <c r="E188" s="55">
        <f t="shared" si="49"/>
      </c>
      <c r="F188" s="39">
        <v>0</v>
      </c>
      <c r="G188" s="55">
        <f t="shared" si="50"/>
      </c>
      <c r="H188" s="39">
        <v>0</v>
      </c>
      <c r="I188" s="55">
        <f t="shared" si="42"/>
      </c>
      <c r="J188" s="39">
        <v>0</v>
      </c>
      <c r="K188" s="55">
        <f t="shared" si="43"/>
      </c>
      <c r="L188" s="45">
        <v>0</v>
      </c>
      <c r="M188" s="55">
        <f t="shared" si="44"/>
      </c>
      <c r="N188" s="39">
        <v>0</v>
      </c>
      <c r="O188" s="55">
        <f t="shared" si="45"/>
      </c>
      <c r="P188" s="39">
        <f t="shared" si="52"/>
        <v>0</v>
      </c>
      <c r="Q188" s="55">
        <f t="shared" si="46"/>
      </c>
      <c r="R188" s="39">
        <v>0</v>
      </c>
      <c r="S188" s="50">
        <f t="shared" si="47"/>
        <v>0</v>
      </c>
    </row>
    <row r="189" spans="1:19" ht="13.5" customHeight="1">
      <c r="A189" s="59"/>
      <c r="B189" s="7" t="s">
        <v>13</v>
      </c>
      <c r="C189" s="8" t="s">
        <v>14</v>
      </c>
      <c r="D189" s="39">
        <v>0</v>
      </c>
      <c r="E189" s="55">
        <f t="shared" si="49"/>
      </c>
      <c r="F189" s="39">
        <v>0</v>
      </c>
      <c r="G189" s="55">
        <f t="shared" si="50"/>
      </c>
      <c r="H189" s="39">
        <v>0</v>
      </c>
      <c r="I189" s="55">
        <f t="shared" si="42"/>
      </c>
      <c r="J189" s="39">
        <v>0</v>
      </c>
      <c r="K189" s="55">
        <f t="shared" si="43"/>
      </c>
      <c r="L189" s="45">
        <v>0</v>
      </c>
      <c r="M189" s="55">
        <f t="shared" si="44"/>
      </c>
      <c r="N189" s="39">
        <v>0</v>
      </c>
      <c r="O189" s="55">
        <f t="shared" si="45"/>
      </c>
      <c r="P189" s="39">
        <f t="shared" si="52"/>
        <v>0</v>
      </c>
      <c r="Q189" s="55">
        <f t="shared" si="46"/>
      </c>
      <c r="R189" s="39">
        <v>0</v>
      </c>
      <c r="S189" s="50">
        <f t="shared" si="47"/>
        <v>0</v>
      </c>
    </row>
    <row r="190" spans="1:19" ht="13.5" customHeight="1">
      <c r="A190" s="59"/>
      <c r="B190" s="7"/>
      <c r="C190" s="8" t="s">
        <v>15</v>
      </c>
      <c r="D190" s="39">
        <v>0</v>
      </c>
      <c r="E190" s="55">
        <f t="shared" si="49"/>
      </c>
      <c r="F190" s="39">
        <v>0</v>
      </c>
      <c r="G190" s="55">
        <f t="shared" si="50"/>
      </c>
      <c r="H190" s="39">
        <v>0</v>
      </c>
      <c r="I190" s="55">
        <f t="shared" si="42"/>
      </c>
      <c r="J190" s="39">
        <v>0</v>
      </c>
      <c r="K190" s="55">
        <f t="shared" si="43"/>
      </c>
      <c r="L190" s="45">
        <v>0</v>
      </c>
      <c r="M190" s="55">
        <f t="shared" si="44"/>
      </c>
      <c r="N190" s="39">
        <v>0</v>
      </c>
      <c r="O190" s="55">
        <f t="shared" si="45"/>
      </c>
      <c r="P190" s="39">
        <f t="shared" si="52"/>
        <v>0</v>
      </c>
      <c r="Q190" s="55">
        <f t="shared" si="46"/>
      </c>
      <c r="R190" s="39">
        <v>0</v>
      </c>
      <c r="S190" s="50">
        <f t="shared" si="47"/>
        <v>0</v>
      </c>
    </row>
    <row r="191" spans="1:19" ht="13.5" customHeight="1">
      <c r="A191" s="59"/>
      <c r="B191" s="7" t="s">
        <v>5</v>
      </c>
      <c r="C191" s="8" t="s">
        <v>16</v>
      </c>
      <c r="D191" s="39">
        <v>0</v>
      </c>
      <c r="E191" s="55">
        <f t="shared" si="49"/>
      </c>
      <c r="F191" s="39">
        <v>0</v>
      </c>
      <c r="G191" s="55">
        <f t="shared" si="50"/>
      </c>
      <c r="H191" s="39">
        <v>0</v>
      </c>
      <c r="I191" s="55">
        <f t="shared" si="42"/>
      </c>
      <c r="J191" s="39">
        <v>0</v>
      </c>
      <c r="K191" s="55">
        <f t="shared" si="43"/>
      </c>
      <c r="L191" s="45">
        <v>0</v>
      </c>
      <c r="M191" s="55">
        <f t="shared" si="44"/>
      </c>
      <c r="N191" s="39">
        <v>0</v>
      </c>
      <c r="O191" s="55">
        <f t="shared" si="45"/>
      </c>
      <c r="P191" s="39">
        <f t="shared" si="52"/>
        <v>0</v>
      </c>
      <c r="Q191" s="55">
        <f t="shared" si="46"/>
      </c>
      <c r="R191" s="39">
        <v>0</v>
      </c>
      <c r="S191" s="50">
        <f t="shared" si="47"/>
        <v>0</v>
      </c>
    </row>
    <row r="192" spans="1:19" ht="13.5" customHeight="1">
      <c r="A192" s="59"/>
      <c r="B192" s="7"/>
      <c r="C192" s="16" t="s">
        <v>17</v>
      </c>
      <c r="D192" s="41">
        <v>0</v>
      </c>
      <c r="E192" s="57">
        <f t="shared" si="49"/>
      </c>
      <c r="F192" s="41">
        <v>0</v>
      </c>
      <c r="G192" s="57">
        <f t="shared" si="50"/>
      </c>
      <c r="H192" s="41">
        <v>0</v>
      </c>
      <c r="I192" s="57">
        <f t="shared" si="42"/>
      </c>
      <c r="J192" s="41">
        <v>0</v>
      </c>
      <c r="K192" s="57">
        <f t="shared" si="43"/>
      </c>
      <c r="L192" s="47">
        <v>0</v>
      </c>
      <c r="M192" s="57">
        <f t="shared" si="44"/>
      </c>
      <c r="N192" s="41">
        <v>0</v>
      </c>
      <c r="O192" s="57">
        <f t="shared" si="45"/>
      </c>
      <c r="P192" s="41">
        <f t="shared" si="52"/>
        <v>0</v>
      </c>
      <c r="Q192" s="57">
        <f t="shared" si="46"/>
      </c>
      <c r="R192" s="41">
        <v>0</v>
      </c>
      <c r="S192" s="52">
        <f t="shared" si="47"/>
        <v>0</v>
      </c>
    </row>
    <row r="193" spans="1:19" ht="13.5" customHeight="1">
      <c r="A193" s="59"/>
      <c r="B193" s="9"/>
      <c r="C193" s="15" t="s">
        <v>2</v>
      </c>
      <c r="D193" s="40">
        <f>SUM(D186:D192)</f>
        <v>0</v>
      </c>
      <c r="E193" s="56">
        <f t="shared" si="49"/>
      </c>
      <c r="F193" s="40">
        <f>SUM(F186:F192)</f>
        <v>0</v>
      </c>
      <c r="G193" s="56">
        <f t="shared" si="50"/>
      </c>
      <c r="H193" s="40">
        <f>SUM(H186:H192)</f>
        <v>0</v>
      </c>
      <c r="I193" s="56">
        <f t="shared" si="42"/>
      </c>
      <c r="J193" s="40">
        <f>SUM(J186:J192)</f>
        <v>0</v>
      </c>
      <c r="K193" s="56">
        <f t="shared" si="43"/>
      </c>
      <c r="L193" s="46">
        <f>SUM(L186:L192)</f>
        <v>0</v>
      </c>
      <c r="M193" s="56">
        <f t="shared" si="44"/>
      </c>
      <c r="N193" s="40">
        <f>SUM(N186:N192)</f>
        <v>0</v>
      </c>
      <c r="O193" s="56">
        <f t="shared" si="45"/>
      </c>
      <c r="P193" s="40">
        <f>SUM(P186:P192)</f>
        <v>0</v>
      </c>
      <c r="Q193" s="56">
        <f t="shared" si="46"/>
      </c>
      <c r="R193" s="40">
        <f>SUM(R186:R192)</f>
        <v>0</v>
      </c>
      <c r="S193" s="51">
        <f t="shared" si="47"/>
        <v>0</v>
      </c>
    </row>
    <row r="194" spans="2:19" ht="13.5" customHeight="1">
      <c r="B194" s="70" t="s">
        <v>9</v>
      </c>
      <c r="C194" s="71"/>
      <c r="D194" s="42">
        <f>+D143+D168+D185+D193</f>
        <v>0</v>
      </c>
      <c r="E194" s="58">
        <f t="shared" si="49"/>
        <v>0</v>
      </c>
      <c r="F194" s="43">
        <f>+F143+F168+F185+F193</f>
        <v>0</v>
      </c>
      <c r="G194" s="58">
        <f t="shared" si="50"/>
        <v>0</v>
      </c>
      <c r="H194" s="42">
        <f>+H143+H168+H185+H193</f>
        <v>0</v>
      </c>
      <c r="I194" s="58">
        <f t="shared" si="42"/>
        <v>0</v>
      </c>
      <c r="J194" s="42">
        <f>+J143+J168+J185+J193</f>
        <v>0</v>
      </c>
      <c r="K194" s="58">
        <f t="shared" si="43"/>
        <v>0</v>
      </c>
      <c r="L194" s="48">
        <f>+L143+L168+L185+L193</f>
        <v>0</v>
      </c>
      <c r="M194" s="58">
        <f t="shared" si="44"/>
        <v>0</v>
      </c>
      <c r="N194" s="43">
        <f>+N143+N168+N185+N193</f>
        <v>0</v>
      </c>
      <c r="O194" s="58">
        <f t="shared" si="45"/>
        <v>0</v>
      </c>
      <c r="P194" s="42">
        <f>+P143+P168+P185+P193</f>
        <v>0</v>
      </c>
      <c r="Q194" s="58">
        <f t="shared" si="46"/>
        <v>0</v>
      </c>
      <c r="R194" s="42">
        <f>+R143+R168+R185+R193</f>
        <v>77937.76310000001</v>
      </c>
      <c r="S194" s="53">
        <f t="shared" si="47"/>
        <v>77937.76310000001</v>
      </c>
    </row>
    <row r="196" spans="2:54" ht="13.5" customHeight="1">
      <c r="B196" s="36"/>
      <c r="C196" s="37" t="s">
        <v>30</v>
      </c>
      <c r="D196" s="65" t="s">
        <v>34</v>
      </c>
      <c r="E196" s="72"/>
      <c r="G196" s="3"/>
      <c r="I196" s="3"/>
      <c r="K196" s="3"/>
      <c r="M196" s="3"/>
      <c r="O196" s="3"/>
      <c r="Q196" s="3"/>
      <c r="BA196" s="4"/>
      <c r="BB196" s="3"/>
    </row>
    <row r="197" spans="3:54" ht="13.5" customHeight="1">
      <c r="C197" s="18"/>
      <c r="L197" s="2"/>
      <c r="S197" s="17" t="str">
        <f>$S$5</f>
        <v>(３日間調査　単位：トン，％）</v>
      </c>
      <c r="BB197" s="3"/>
    </row>
    <row r="198" spans="2:54" ht="13.5" customHeight="1">
      <c r="B198" s="19"/>
      <c r="C198" s="20" t="s">
        <v>39</v>
      </c>
      <c r="D198" s="67" t="s">
        <v>22</v>
      </c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9"/>
      <c r="R198" s="29"/>
      <c r="S198" s="33"/>
      <c r="BB198" s="3"/>
    </row>
    <row r="199" spans="2:54" ht="27" customHeight="1">
      <c r="B199" s="24"/>
      <c r="C199" s="25"/>
      <c r="D199" s="28" t="s">
        <v>24</v>
      </c>
      <c r="E199" s="26"/>
      <c r="F199" s="28" t="s">
        <v>29</v>
      </c>
      <c r="G199" s="26"/>
      <c r="H199" s="28" t="s">
        <v>25</v>
      </c>
      <c r="I199" s="26"/>
      <c r="J199" s="28" t="s">
        <v>26</v>
      </c>
      <c r="K199" s="26"/>
      <c r="L199" s="28" t="s">
        <v>27</v>
      </c>
      <c r="M199" s="26"/>
      <c r="N199" s="28" t="s">
        <v>28</v>
      </c>
      <c r="O199" s="26"/>
      <c r="P199" s="32" t="s">
        <v>2</v>
      </c>
      <c r="Q199" s="64"/>
      <c r="R199" s="30" t="s">
        <v>21</v>
      </c>
      <c r="S199" s="34" t="s">
        <v>18</v>
      </c>
      <c r="BB199" s="3"/>
    </row>
    <row r="200" spans="2:54" ht="13.5" customHeight="1">
      <c r="B200" s="21" t="s">
        <v>19</v>
      </c>
      <c r="C200" s="22"/>
      <c r="D200" s="23"/>
      <c r="E200" s="27" t="s">
        <v>20</v>
      </c>
      <c r="F200" s="23"/>
      <c r="G200" s="27" t="s">
        <v>20</v>
      </c>
      <c r="H200" s="23"/>
      <c r="I200" s="27" t="s">
        <v>20</v>
      </c>
      <c r="J200" s="23"/>
      <c r="K200" s="27" t="s">
        <v>20</v>
      </c>
      <c r="L200" s="23"/>
      <c r="M200" s="27" t="s">
        <v>20</v>
      </c>
      <c r="N200" s="23"/>
      <c r="O200" s="27" t="s">
        <v>20</v>
      </c>
      <c r="P200" s="23"/>
      <c r="Q200" s="27" t="s">
        <v>20</v>
      </c>
      <c r="R200" s="31"/>
      <c r="S200" s="35"/>
      <c r="BB200" s="3"/>
    </row>
    <row r="201" spans="1:19" ht="13.5" customHeight="1">
      <c r="A201" s="59"/>
      <c r="B201" s="5"/>
      <c r="C201" s="6" t="s">
        <v>41</v>
      </c>
      <c r="D201" s="38">
        <f>SUM(D73,D137)</f>
        <v>0</v>
      </c>
      <c r="E201" s="54">
        <f aca="true" t="shared" si="53" ref="E201:E232">IF($S201=0,"",D201/$S201*100)</f>
      </c>
      <c r="F201" s="38">
        <f>SUM(F73,F137)</f>
        <v>0</v>
      </c>
      <c r="G201" s="54">
        <f aca="true" t="shared" si="54" ref="G201:G232">IF($S201=0,"",F201/$S201*100)</f>
      </c>
      <c r="H201" s="38">
        <f aca="true" t="shared" si="55" ref="H201:H232">SUM(H73,H137)</f>
        <v>0</v>
      </c>
      <c r="I201" s="54">
        <f>IF($S201=0,"",H201/$S201*100)</f>
      </c>
      <c r="J201" s="38">
        <f aca="true" t="shared" si="56" ref="J201:J232">SUM(J73,J137)</f>
        <v>0</v>
      </c>
      <c r="K201" s="54">
        <f>IF($S201=0,"",J201/$S201*100)</f>
      </c>
      <c r="L201" s="38">
        <f aca="true" t="shared" si="57" ref="L201:L232">SUM(L73,L137)</f>
        <v>0</v>
      </c>
      <c r="M201" s="54">
        <f>IF($S201=0,"",L201/$S201*100)</f>
      </c>
      <c r="N201" s="38">
        <f aca="true" t="shared" si="58" ref="N201:N232">SUM(N73,N137)</f>
        <v>0</v>
      </c>
      <c r="O201" s="54">
        <f>IF($S201=0,"",N201/$S201*100)</f>
      </c>
      <c r="P201" s="38">
        <f aca="true" t="shared" si="59" ref="P201:P232">SUM(P73,P137)</f>
        <v>0</v>
      </c>
      <c r="Q201" s="54">
        <f>IF($S201=0,"",P201/$S201*100)</f>
      </c>
      <c r="R201" s="38">
        <f aca="true" t="shared" si="60" ref="R201:S220">SUM(R73,R137)</f>
        <v>0</v>
      </c>
      <c r="S201" s="49">
        <f t="shared" si="60"/>
        <v>0</v>
      </c>
    </row>
    <row r="202" spans="1:19" ht="13.5" customHeight="1">
      <c r="A202" s="59"/>
      <c r="B202" s="7" t="s">
        <v>0</v>
      </c>
      <c r="C202" s="8" t="s">
        <v>42</v>
      </c>
      <c r="D202" s="39">
        <f aca="true" t="shared" si="61" ref="D202:F258">SUM(D74,D138)</f>
        <v>0</v>
      </c>
      <c r="E202" s="55">
        <f t="shared" si="53"/>
      </c>
      <c r="F202" s="39">
        <f t="shared" si="61"/>
        <v>0</v>
      </c>
      <c r="G202" s="55">
        <f t="shared" si="54"/>
      </c>
      <c r="H202" s="39">
        <f t="shared" si="55"/>
        <v>0</v>
      </c>
      <c r="I202" s="55">
        <f aca="true" t="shared" si="62" ref="I202:I258">IF($S202=0,"",H202/$S202*100)</f>
      </c>
      <c r="J202" s="39">
        <f t="shared" si="56"/>
        <v>0</v>
      </c>
      <c r="K202" s="55">
        <f aca="true" t="shared" si="63" ref="K202:K258">IF($S202=0,"",J202/$S202*100)</f>
      </c>
      <c r="L202" s="39">
        <f t="shared" si="57"/>
        <v>0</v>
      </c>
      <c r="M202" s="55">
        <f aca="true" t="shared" si="64" ref="M202:M258">IF($S202=0,"",L202/$S202*100)</f>
      </c>
      <c r="N202" s="39">
        <f t="shared" si="58"/>
        <v>0</v>
      </c>
      <c r="O202" s="55">
        <f aca="true" t="shared" si="65" ref="O202:O258">IF($S202=0,"",N202/$S202*100)</f>
      </c>
      <c r="P202" s="39">
        <f t="shared" si="59"/>
        <v>0</v>
      </c>
      <c r="Q202" s="55">
        <f aca="true" t="shared" si="66" ref="Q202:Q258">IF($S202=0,"",P202/$S202*100)</f>
      </c>
      <c r="R202" s="39">
        <f t="shared" si="60"/>
        <v>0</v>
      </c>
      <c r="S202" s="50">
        <f t="shared" si="60"/>
        <v>0</v>
      </c>
    </row>
    <row r="203" spans="1:19" ht="13.5" customHeight="1">
      <c r="A203" s="59"/>
      <c r="B203" s="7"/>
      <c r="C203" s="8" t="s">
        <v>43</v>
      </c>
      <c r="D203" s="39">
        <f t="shared" si="61"/>
        <v>0</v>
      </c>
      <c r="E203" s="55">
        <f t="shared" si="53"/>
        <v>0</v>
      </c>
      <c r="F203" s="39">
        <f t="shared" si="61"/>
        <v>0</v>
      </c>
      <c r="G203" s="55">
        <f t="shared" si="54"/>
        <v>0</v>
      </c>
      <c r="H203" s="39">
        <f t="shared" si="55"/>
        <v>0</v>
      </c>
      <c r="I203" s="55">
        <f t="shared" si="62"/>
        <v>0</v>
      </c>
      <c r="J203" s="39">
        <f t="shared" si="56"/>
        <v>0</v>
      </c>
      <c r="K203" s="55">
        <f t="shared" si="63"/>
        <v>0</v>
      </c>
      <c r="L203" s="39">
        <f t="shared" si="57"/>
        <v>357.1489</v>
      </c>
      <c r="M203" s="55">
        <f t="shared" si="64"/>
        <v>100</v>
      </c>
      <c r="N203" s="39">
        <f t="shared" si="58"/>
        <v>0</v>
      </c>
      <c r="O203" s="55">
        <f t="shared" si="65"/>
        <v>0</v>
      </c>
      <c r="P203" s="39">
        <f t="shared" si="59"/>
        <v>357.1489</v>
      </c>
      <c r="Q203" s="55">
        <f t="shared" si="66"/>
        <v>100</v>
      </c>
      <c r="R203" s="39">
        <f t="shared" si="60"/>
        <v>0</v>
      </c>
      <c r="S203" s="50">
        <f t="shared" si="60"/>
        <v>357.1489</v>
      </c>
    </row>
    <row r="204" spans="1:19" ht="13.5" customHeight="1">
      <c r="A204" s="59"/>
      <c r="B204" s="7"/>
      <c r="C204" s="8" t="s">
        <v>92</v>
      </c>
      <c r="D204" s="39">
        <f t="shared" si="61"/>
        <v>0</v>
      </c>
      <c r="E204" s="55">
        <f t="shared" si="53"/>
      </c>
      <c r="F204" s="39">
        <f t="shared" si="61"/>
        <v>0</v>
      </c>
      <c r="G204" s="55">
        <f t="shared" si="54"/>
      </c>
      <c r="H204" s="39">
        <f t="shared" si="55"/>
        <v>0</v>
      </c>
      <c r="I204" s="55">
        <f t="shared" si="62"/>
      </c>
      <c r="J204" s="39">
        <f t="shared" si="56"/>
        <v>0</v>
      </c>
      <c r="K204" s="55">
        <f t="shared" si="63"/>
      </c>
      <c r="L204" s="39">
        <f t="shared" si="57"/>
        <v>0</v>
      </c>
      <c r="M204" s="55">
        <f t="shared" si="64"/>
      </c>
      <c r="N204" s="39">
        <f t="shared" si="58"/>
        <v>0</v>
      </c>
      <c r="O204" s="55">
        <f t="shared" si="65"/>
      </c>
      <c r="P204" s="39">
        <f t="shared" si="59"/>
        <v>0</v>
      </c>
      <c r="Q204" s="55">
        <f t="shared" si="66"/>
      </c>
      <c r="R204" s="39">
        <f t="shared" si="60"/>
        <v>0</v>
      </c>
      <c r="S204" s="50">
        <f t="shared" si="60"/>
        <v>0</v>
      </c>
    </row>
    <row r="205" spans="1:19" ht="13.5" customHeight="1">
      <c r="A205" s="59"/>
      <c r="B205" s="7"/>
      <c r="C205" s="8" t="s">
        <v>44</v>
      </c>
      <c r="D205" s="39">
        <f t="shared" si="61"/>
        <v>0</v>
      </c>
      <c r="E205" s="55">
        <f t="shared" si="53"/>
        <v>0</v>
      </c>
      <c r="F205" s="39">
        <f t="shared" si="61"/>
        <v>0</v>
      </c>
      <c r="G205" s="55">
        <f t="shared" si="54"/>
        <v>0</v>
      </c>
      <c r="H205" s="39">
        <f t="shared" si="55"/>
        <v>0</v>
      </c>
      <c r="I205" s="55">
        <f t="shared" si="62"/>
        <v>0</v>
      </c>
      <c r="J205" s="39">
        <f t="shared" si="56"/>
        <v>15.4</v>
      </c>
      <c r="K205" s="55">
        <f t="shared" si="63"/>
        <v>0.06807111221125028</v>
      </c>
      <c r="L205" s="39">
        <f t="shared" si="57"/>
        <v>0</v>
      </c>
      <c r="M205" s="55">
        <f t="shared" si="64"/>
        <v>0</v>
      </c>
      <c r="N205" s="39">
        <f t="shared" si="58"/>
        <v>0</v>
      </c>
      <c r="O205" s="55">
        <f t="shared" si="65"/>
        <v>0</v>
      </c>
      <c r="P205" s="39">
        <f t="shared" si="59"/>
        <v>15.4</v>
      </c>
      <c r="Q205" s="55">
        <f t="shared" si="66"/>
        <v>0.06807111221125028</v>
      </c>
      <c r="R205" s="39">
        <f t="shared" si="60"/>
        <v>22608</v>
      </c>
      <c r="S205" s="50">
        <f t="shared" si="60"/>
        <v>22623.4</v>
      </c>
    </row>
    <row r="206" spans="1:19" ht="13.5" customHeight="1">
      <c r="A206" s="59"/>
      <c r="B206" s="7" t="s">
        <v>1</v>
      </c>
      <c r="C206" s="8" t="s">
        <v>45</v>
      </c>
      <c r="D206" s="39">
        <f t="shared" si="61"/>
        <v>0</v>
      </c>
      <c r="E206" s="55">
        <f t="shared" si="53"/>
        <v>0</v>
      </c>
      <c r="F206" s="39">
        <f t="shared" si="61"/>
        <v>0</v>
      </c>
      <c r="G206" s="55">
        <f t="shared" si="54"/>
        <v>0</v>
      </c>
      <c r="H206" s="39">
        <f t="shared" si="55"/>
        <v>0</v>
      </c>
      <c r="I206" s="55">
        <f t="shared" si="62"/>
        <v>0</v>
      </c>
      <c r="J206" s="39">
        <f t="shared" si="56"/>
        <v>22.061</v>
      </c>
      <c r="K206" s="55">
        <f t="shared" si="63"/>
        <v>100</v>
      </c>
      <c r="L206" s="39">
        <f t="shared" si="57"/>
        <v>0</v>
      </c>
      <c r="M206" s="55">
        <f t="shared" si="64"/>
        <v>0</v>
      </c>
      <c r="N206" s="39">
        <f t="shared" si="58"/>
        <v>0</v>
      </c>
      <c r="O206" s="55">
        <f t="shared" si="65"/>
        <v>0</v>
      </c>
      <c r="P206" s="39">
        <f t="shared" si="59"/>
        <v>22.061</v>
      </c>
      <c r="Q206" s="55">
        <f t="shared" si="66"/>
        <v>100</v>
      </c>
      <c r="R206" s="39">
        <f t="shared" si="60"/>
        <v>0</v>
      </c>
      <c r="S206" s="50">
        <f t="shared" si="60"/>
        <v>22.061</v>
      </c>
    </row>
    <row r="207" spans="1:19" ht="13.5" customHeight="1">
      <c r="A207" s="59"/>
      <c r="B207" s="9"/>
      <c r="C207" s="10" t="s">
        <v>2</v>
      </c>
      <c r="D207" s="40">
        <f t="shared" si="61"/>
        <v>0</v>
      </c>
      <c r="E207" s="56">
        <f t="shared" si="53"/>
        <v>0</v>
      </c>
      <c r="F207" s="40">
        <f t="shared" si="61"/>
        <v>0</v>
      </c>
      <c r="G207" s="56">
        <f t="shared" si="54"/>
        <v>0</v>
      </c>
      <c r="H207" s="40">
        <f t="shared" si="55"/>
        <v>0</v>
      </c>
      <c r="I207" s="56">
        <f t="shared" si="62"/>
        <v>0</v>
      </c>
      <c r="J207" s="40">
        <f t="shared" si="56"/>
        <v>37.461</v>
      </c>
      <c r="K207" s="56">
        <f t="shared" si="63"/>
        <v>0.16285543320021265</v>
      </c>
      <c r="L207" s="40">
        <f t="shared" si="57"/>
        <v>357.1489</v>
      </c>
      <c r="M207" s="56">
        <f t="shared" si="64"/>
        <v>1.5526451196305338</v>
      </c>
      <c r="N207" s="40">
        <f t="shared" si="58"/>
        <v>0</v>
      </c>
      <c r="O207" s="56">
        <f t="shared" si="65"/>
        <v>0</v>
      </c>
      <c r="P207" s="40">
        <f t="shared" si="59"/>
        <v>394.6099</v>
      </c>
      <c r="Q207" s="56">
        <f t="shared" si="66"/>
        <v>1.7155005528307465</v>
      </c>
      <c r="R207" s="40">
        <f t="shared" si="60"/>
        <v>22608</v>
      </c>
      <c r="S207" s="51">
        <f t="shared" si="60"/>
        <v>23002.6099</v>
      </c>
    </row>
    <row r="208" spans="1:19" ht="13.5" customHeight="1">
      <c r="A208" s="59"/>
      <c r="B208" s="7"/>
      <c r="C208" s="11" t="s">
        <v>46</v>
      </c>
      <c r="D208" s="39">
        <f t="shared" si="61"/>
        <v>0</v>
      </c>
      <c r="E208" s="55">
        <f t="shared" si="53"/>
        <v>0</v>
      </c>
      <c r="F208" s="39">
        <f t="shared" si="61"/>
        <v>0</v>
      </c>
      <c r="G208" s="55">
        <f t="shared" si="54"/>
        <v>0</v>
      </c>
      <c r="H208" s="39">
        <f t="shared" si="55"/>
        <v>0</v>
      </c>
      <c r="I208" s="55">
        <f t="shared" si="62"/>
        <v>0</v>
      </c>
      <c r="J208" s="39">
        <f t="shared" si="56"/>
        <v>6435.5454</v>
      </c>
      <c r="K208" s="55">
        <f t="shared" si="63"/>
        <v>62.15803206209504</v>
      </c>
      <c r="L208" s="39">
        <f t="shared" si="57"/>
        <v>1399.4709</v>
      </c>
      <c r="M208" s="55">
        <f t="shared" si="64"/>
        <v>13.516858582361802</v>
      </c>
      <c r="N208" s="39">
        <f t="shared" si="58"/>
        <v>2518.5055</v>
      </c>
      <c r="O208" s="55">
        <f t="shared" si="65"/>
        <v>24.325109355543155</v>
      </c>
      <c r="P208" s="39">
        <f t="shared" si="59"/>
        <v>10353.5218</v>
      </c>
      <c r="Q208" s="55">
        <f t="shared" si="66"/>
        <v>100</v>
      </c>
      <c r="R208" s="39">
        <f t="shared" si="60"/>
        <v>0</v>
      </c>
      <c r="S208" s="50">
        <f t="shared" si="60"/>
        <v>10353.5218</v>
      </c>
    </row>
    <row r="209" spans="1:19" ht="13.5" customHeight="1">
      <c r="A209" s="59"/>
      <c r="B209" s="7"/>
      <c r="C209" s="11" t="s">
        <v>95</v>
      </c>
      <c r="D209" s="39">
        <f t="shared" si="61"/>
        <v>0</v>
      </c>
      <c r="E209" s="55">
        <f t="shared" si="53"/>
        <v>0</v>
      </c>
      <c r="F209" s="39">
        <f t="shared" si="61"/>
        <v>0</v>
      </c>
      <c r="G209" s="55">
        <f t="shared" si="54"/>
        <v>0</v>
      </c>
      <c r="H209" s="39">
        <f t="shared" si="55"/>
        <v>0</v>
      </c>
      <c r="I209" s="55">
        <f t="shared" si="62"/>
        <v>0</v>
      </c>
      <c r="J209" s="39">
        <f t="shared" si="56"/>
        <v>3838.7721</v>
      </c>
      <c r="K209" s="55">
        <f t="shared" si="63"/>
        <v>79.52040692670285</v>
      </c>
      <c r="L209" s="39">
        <f t="shared" si="57"/>
        <v>250.0108</v>
      </c>
      <c r="M209" s="55">
        <f t="shared" si="64"/>
        <v>5.178989539928802</v>
      </c>
      <c r="N209" s="39">
        <f t="shared" si="58"/>
        <v>738.6221</v>
      </c>
      <c r="O209" s="55">
        <f t="shared" si="65"/>
        <v>15.30060353336834</v>
      </c>
      <c r="P209" s="39">
        <f t="shared" si="59"/>
        <v>4827.405000000001</v>
      </c>
      <c r="Q209" s="55">
        <f t="shared" si="66"/>
        <v>100</v>
      </c>
      <c r="R209" s="39">
        <f t="shared" si="60"/>
        <v>0</v>
      </c>
      <c r="S209" s="50">
        <f t="shared" si="60"/>
        <v>4827.405000000001</v>
      </c>
    </row>
    <row r="210" spans="1:19" ht="13.5" customHeight="1">
      <c r="A210" s="59"/>
      <c r="B210" s="7"/>
      <c r="C210" s="11" t="s">
        <v>81</v>
      </c>
      <c r="D210" s="39">
        <f t="shared" si="61"/>
        <v>0</v>
      </c>
      <c r="E210" s="55">
        <f t="shared" si="53"/>
        <v>0</v>
      </c>
      <c r="F210" s="39">
        <f t="shared" si="61"/>
        <v>0</v>
      </c>
      <c r="G210" s="55">
        <f t="shared" si="54"/>
        <v>0</v>
      </c>
      <c r="H210" s="39">
        <f t="shared" si="55"/>
        <v>0</v>
      </c>
      <c r="I210" s="55">
        <f t="shared" si="62"/>
        <v>0</v>
      </c>
      <c r="J210" s="39">
        <f t="shared" si="56"/>
        <v>308.8944</v>
      </c>
      <c r="K210" s="55">
        <f t="shared" si="63"/>
        <v>61.95360154708308</v>
      </c>
      <c r="L210" s="39">
        <f t="shared" si="57"/>
        <v>0</v>
      </c>
      <c r="M210" s="55">
        <f t="shared" si="64"/>
        <v>0</v>
      </c>
      <c r="N210" s="39">
        <f t="shared" si="58"/>
        <v>189.6955</v>
      </c>
      <c r="O210" s="55">
        <f t="shared" si="65"/>
        <v>38.04639845291691</v>
      </c>
      <c r="P210" s="39">
        <f t="shared" si="59"/>
        <v>498.58990000000006</v>
      </c>
      <c r="Q210" s="55">
        <f t="shared" si="66"/>
        <v>100</v>
      </c>
      <c r="R210" s="39">
        <f t="shared" si="60"/>
        <v>0</v>
      </c>
      <c r="S210" s="50">
        <f t="shared" si="60"/>
        <v>498.58990000000006</v>
      </c>
    </row>
    <row r="211" spans="1:19" ht="13.5" customHeight="1">
      <c r="A211" s="59"/>
      <c r="B211" s="7"/>
      <c r="C211" s="11" t="s">
        <v>47</v>
      </c>
      <c r="D211" s="39">
        <f t="shared" si="61"/>
        <v>0</v>
      </c>
      <c r="E211" s="55">
        <f t="shared" si="53"/>
        <v>0</v>
      </c>
      <c r="F211" s="39">
        <f t="shared" si="61"/>
        <v>0</v>
      </c>
      <c r="G211" s="55">
        <f t="shared" si="54"/>
        <v>0</v>
      </c>
      <c r="H211" s="39">
        <f t="shared" si="55"/>
        <v>0</v>
      </c>
      <c r="I211" s="55">
        <f t="shared" si="62"/>
        <v>0</v>
      </c>
      <c r="J211" s="39">
        <f t="shared" si="56"/>
        <v>643.6791</v>
      </c>
      <c r="K211" s="55">
        <f t="shared" si="63"/>
        <v>68.08066885162259</v>
      </c>
      <c r="L211" s="39">
        <f t="shared" si="57"/>
        <v>113.3862</v>
      </c>
      <c r="M211" s="55">
        <f t="shared" si="64"/>
        <v>11.992634737626014</v>
      </c>
      <c r="N211" s="39">
        <f t="shared" si="58"/>
        <v>188.4</v>
      </c>
      <c r="O211" s="55">
        <f t="shared" si="65"/>
        <v>19.926696410751408</v>
      </c>
      <c r="P211" s="39">
        <f t="shared" si="59"/>
        <v>945.4653</v>
      </c>
      <c r="Q211" s="55">
        <f t="shared" si="66"/>
        <v>100</v>
      </c>
      <c r="R211" s="39">
        <f t="shared" si="60"/>
        <v>0</v>
      </c>
      <c r="S211" s="50">
        <f t="shared" si="60"/>
        <v>945.4653</v>
      </c>
    </row>
    <row r="212" spans="1:19" ht="13.5" customHeight="1">
      <c r="A212" s="59"/>
      <c r="B212" s="7"/>
      <c r="C212" s="11" t="s">
        <v>48</v>
      </c>
      <c r="D212" s="39">
        <f t="shared" si="61"/>
        <v>0</v>
      </c>
      <c r="E212" s="55">
        <f t="shared" si="53"/>
        <v>0</v>
      </c>
      <c r="F212" s="39">
        <f t="shared" si="61"/>
        <v>0</v>
      </c>
      <c r="G212" s="55">
        <f t="shared" si="54"/>
        <v>0</v>
      </c>
      <c r="H212" s="39">
        <f t="shared" si="55"/>
        <v>0</v>
      </c>
      <c r="I212" s="55">
        <f t="shared" si="62"/>
        <v>0</v>
      </c>
      <c r="J212" s="39">
        <f t="shared" si="56"/>
        <v>327.3843</v>
      </c>
      <c r="K212" s="55">
        <f t="shared" si="63"/>
        <v>100</v>
      </c>
      <c r="L212" s="39">
        <f t="shared" si="57"/>
        <v>0</v>
      </c>
      <c r="M212" s="55">
        <f t="shared" si="64"/>
        <v>0</v>
      </c>
      <c r="N212" s="39">
        <f t="shared" si="58"/>
        <v>0</v>
      </c>
      <c r="O212" s="55">
        <f t="shared" si="65"/>
        <v>0</v>
      </c>
      <c r="P212" s="39">
        <f t="shared" si="59"/>
        <v>327.3843</v>
      </c>
      <c r="Q212" s="55">
        <f t="shared" si="66"/>
        <v>100</v>
      </c>
      <c r="R212" s="39">
        <f t="shared" si="60"/>
        <v>0</v>
      </c>
      <c r="S212" s="50">
        <f t="shared" si="60"/>
        <v>327.3843</v>
      </c>
    </row>
    <row r="213" spans="1:19" ht="13.5" customHeight="1">
      <c r="A213" s="59"/>
      <c r="B213" s="7" t="s">
        <v>3</v>
      </c>
      <c r="C213" s="11" t="s">
        <v>82</v>
      </c>
      <c r="D213" s="39">
        <f t="shared" si="61"/>
        <v>0</v>
      </c>
      <c r="E213" s="55">
        <f t="shared" si="53"/>
        <v>0</v>
      </c>
      <c r="F213" s="39">
        <f t="shared" si="61"/>
        <v>0</v>
      </c>
      <c r="G213" s="55">
        <f t="shared" si="54"/>
        <v>0</v>
      </c>
      <c r="H213" s="39">
        <f t="shared" si="55"/>
        <v>0</v>
      </c>
      <c r="I213" s="55">
        <f t="shared" si="62"/>
        <v>0</v>
      </c>
      <c r="J213" s="39">
        <f t="shared" si="56"/>
        <v>9482.4088</v>
      </c>
      <c r="K213" s="55">
        <f t="shared" si="63"/>
        <v>33.91344169981176</v>
      </c>
      <c r="L213" s="39">
        <f t="shared" si="57"/>
        <v>1378.3976</v>
      </c>
      <c r="M213" s="55">
        <f t="shared" si="64"/>
        <v>4.929781834206564</v>
      </c>
      <c r="N213" s="39">
        <f t="shared" si="58"/>
        <v>17099.8143</v>
      </c>
      <c r="O213" s="55">
        <f t="shared" si="65"/>
        <v>61.156776465981665</v>
      </c>
      <c r="P213" s="39">
        <f t="shared" si="59"/>
        <v>27960.6207</v>
      </c>
      <c r="Q213" s="55">
        <f t="shared" si="66"/>
        <v>100</v>
      </c>
      <c r="R213" s="39">
        <f t="shared" si="60"/>
        <v>0</v>
      </c>
      <c r="S213" s="50">
        <f t="shared" si="60"/>
        <v>27960.6207</v>
      </c>
    </row>
    <row r="214" spans="1:19" ht="13.5" customHeight="1">
      <c r="A214" s="59"/>
      <c r="B214" s="7"/>
      <c r="C214" s="11" t="s">
        <v>83</v>
      </c>
      <c r="D214" s="39">
        <f t="shared" si="61"/>
        <v>0</v>
      </c>
      <c r="E214" s="55">
        <f t="shared" si="53"/>
        <v>0</v>
      </c>
      <c r="F214" s="39">
        <f t="shared" si="61"/>
        <v>0</v>
      </c>
      <c r="G214" s="55">
        <f t="shared" si="54"/>
        <v>0</v>
      </c>
      <c r="H214" s="39">
        <f t="shared" si="55"/>
        <v>0</v>
      </c>
      <c r="I214" s="55">
        <f t="shared" si="62"/>
        <v>0</v>
      </c>
      <c r="J214" s="39">
        <f t="shared" si="56"/>
        <v>213.9792</v>
      </c>
      <c r="K214" s="55">
        <f t="shared" si="63"/>
        <v>76.1396979023965</v>
      </c>
      <c r="L214" s="39">
        <f t="shared" si="57"/>
        <v>0</v>
      </c>
      <c r="M214" s="55">
        <f t="shared" si="64"/>
        <v>0</v>
      </c>
      <c r="N214" s="39">
        <f t="shared" si="58"/>
        <v>0</v>
      </c>
      <c r="O214" s="55">
        <f t="shared" si="65"/>
        <v>0</v>
      </c>
      <c r="P214" s="39">
        <f t="shared" si="59"/>
        <v>213.9792</v>
      </c>
      <c r="Q214" s="55">
        <f t="shared" si="66"/>
        <v>76.1396979023965</v>
      </c>
      <c r="R214" s="39">
        <f t="shared" si="60"/>
        <v>67.0558</v>
      </c>
      <c r="S214" s="50">
        <f t="shared" si="60"/>
        <v>281.03499999999997</v>
      </c>
    </row>
    <row r="215" spans="1:19" ht="13.5" customHeight="1">
      <c r="A215" s="59"/>
      <c r="B215" s="7"/>
      <c r="C215" s="11" t="s">
        <v>84</v>
      </c>
      <c r="D215" s="39">
        <f t="shared" si="61"/>
        <v>480</v>
      </c>
      <c r="E215" s="55">
        <f t="shared" si="53"/>
        <v>1.8155585698702927</v>
      </c>
      <c r="F215" s="39">
        <f t="shared" si="61"/>
        <v>0</v>
      </c>
      <c r="G215" s="55">
        <f t="shared" si="54"/>
        <v>0</v>
      </c>
      <c r="H215" s="39">
        <f t="shared" si="55"/>
        <v>0</v>
      </c>
      <c r="I215" s="55">
        <f t="shared" si="62"/>
        <v>0</v>
      </c>
      <c r="J215" s="39">
        <f t="shared" si="56"/>
        <v>12657.6002</v>
      </c>
      <c r="K215" s="55">
        <f t="shared" si="63"/>
        <v>47.87628024396236</v>
      </c>
      <c r="L215" s="39">
        <f t="shared" si="57"/>
        <v>5328.0719</v>
      </c>
      <c r="M215" s="55">
        <f t="shared" si="64"/>
        <v>20.15297208110436</v>
      </c>
      <c r="N215" s="39">
        <f t="shared" si="58"/>
        <v>7972.4725</v>
      </c>
      <c r="O215" s="55">
        <f t="shared" si="65"/>
        <v>30.15518910506299</v>
      </c>
      <c r="P215" s="39">
        <f t="shared" si="59"/>
        <v>26438.1446</v>
      </c>
      <c r="Q215" s="55">
        <f t="shared" si="66"/>
        <v>100</v>
      </c>
      <c r="R215" s="39">
        <f t="shared" si="60"/>
        <v>0</v>
      </c>
      <c r="S215" s="50">
        <f t="shared" si="60"/>
        <v>26438.1446</v>
      </c>
    </row>
    <row r="216" spans="1:19" ht="13.5" customHeight="1">
      <c r="A216" s="59"/>
      <c r="B216" s="7"/>
      <c r="C216" s="11" t="s">
        <v>96</v>
      </c>
      <c r="D216" s="39">
        <f t="shared" si="61"/>
        <v>0</v>
      </c>
      <c r="E216" s="55">
        <f t="shared" si="53"/>
        <v>0</v>
      </c>
      <c r="F216" s="39">
        <f t="shared" si="61"/>
        <v>0</v>
      </c>
      <c r="G216" s="55">
        <f t="shared" si="54"/>
        <v>0</v>
      </c>
      <c r="H216" s="39">
        <f t="shared" si="55"/>
        <v>0</v>
      </c>
      <c r="I216" s="55">
        <f t="shared" si="62"/>
        <v>0</v>
      </c>
      <c r="J216" s="39">
        <f t="shared" si="56"/>
        <v>158.4541</v>
      </c>
      <c r="K216" s="55">
        <f t="shared" si="63"/>
        <v>0.4060976632561027</v>
      </c>
      <c r="L216" s="39">
        <f t="shared" si="57"/>
        <v>19.3231</v>
      </c>
      <c r="M216" s="55">
        <f t="shared" si="64"/>
        <v>0.04952264256250863</v>
      </c>
      <c r="N216" s="39">
        <f t="shared" si="58"/>
        <v>23.4764</v>
      </c>
      <c r="O216" s="55">
        <f t="shared" si="65"/>
        <v>0.06016702112261891</v>
      </c>
      <c r="P216" s="39">
        <f t="shared" si="59"/>
        <v>201.2536</v>
      </c>
      <c r="Q216" s="55">
        <f t="shared" si="66"/>
        <v>0.5157873269412302</v>
      </c>
      <c r="R216" s="39">
        <f t="shared" si="60"/>
        <v>38817.4639</v>
      </c>
      <c r="S216" s="50">
        <f t="shared" si="60"/>
        <v>39018.7175</v>
      </c>
    </row>
    <row r="217" spans="1:19" ht="13.5" customHeight="1">
      <c r="A217" s="59"/>
      <c r="B217" s="7"/>
      <c r="C217" s="11" t="s">
        <v>49</v>
      </c>
      <c r="D217" s="39">
        <f t="shared" si="61"/>
        <v>0</v>
      </c>
      <c r="E217" s="55">
        <f t="shared" si="53"/>
        <v>0</v>
      </c>
      <c r="F217" s="39">
        <f t="shared" si="61"/>
        <v>0</v>
      </c>
      <c r="G217" s="55">
        <f t="shared" si="54"/>
        <v>0</v>
      </c>
      <c r="H217" s="39">
        <f t="shared" si="55"/>
        <v>0</v>
      </c>
      <c r="I217" s="55">
        <f t="shared" si="62"/>
        <v>0</v>
      </c>
      <c r="J217" s="39">
        <f t="shared" si="56"/>
        <v>1834.4082</v>
      </c>
      <c r="K217" s="55">
        <f t="shared" si="63"/>
        <v>75.16737717632125</v>
      </c>
      <c r="L217" s="39">
        <f t="shared" si="57"/>
        <v>559.5055</v>
      </c>
      <c r="M217" s="55">
        <f t="shared" si="64"/>
        <v>22.92650073779991</v>
      </c>
      <c r="N217" s="39">
        <f t="shared" si="58"/>
        <v>46.5176</v>
      </c>
      <c r="O217" s="55">
        <f t="shared" si="65"/>
        <v>1.906122085878836</v>
      </c>
      <c r="P217" s="39">
        <f t="shared" si="59"/>
        <v>2440.4313</v>
      </c>
      <c r="Q217" s="55">
        <f t="shared" si="66"/>
        <v>100</v>
      </c>
      <c r="R217" s="39">
        <f t="shared" si="60"/>
        <v>0</v>
      </c>
      <c r="S217" s="50">
        <f t="shared" si="60"/>
        <v>2440.4313</v>
      </c>
    </row>
    <row r="218" spans="1:19" ht="13.5" customHeight="1">
      <c r="A218" s="59"/>
      <c r="B218" s="7"/>
      <c r="C218" s="11" t="s">
        <v>50</v>
      </c>
      <c r="D218" s="39">
        <f t="shared" si="61"/>
        <v>0</v>
      </c>
      <c r="E218" s="55">
        <f t="shared" si="53"/>
        <v>0</v>
      </c>
      <c r="F218" s="39">
        <f t="shared" si="61"/>
        <v>0</v>
      </c>
      <c r="G218" s="55">
        <f t="shared" si="54"/>
        <v>0</v>
      </c>
      <c r="H218" s="39">
        <f t="shared" si="55"/>
        <v>0</v>
      </c>
      <c r="I218" s="55">
        <f t="shared" si="62"/>
        <v>0</v>
      </c>
      <c r="J218" s="39">
        <f t="shared" si="56"/>
        <v>87.4798</v>
      </c>
      <c r="K218" s="55">
        <f t="shared" si="63"/>
        <v>47.21101938365409</v>
      </c>
      <c r="L218" s="39">
        <f t="shared" si="57"/>
        <v>29.2178</v>
      </c>
      <c r="M218" s="55">
        <f t="shared" si="64"/>
        <v>15.768235891574154</v>
      </c>
      <c r="N218" s="39">
        <f t="shared" si="58"/>
        <v>68.5977</v>
      </c>
      <c r="O218" s="55">
        <f t="shared" si="65"/>
        <v>37.02074472477176</v>
      </c>
      <c r="P218" s="39">
        <f t="shared" si="59"/>
        <v>185.2953</v>
      </c>
      <c r="Q218" s="55">
        <f t="shared" si="66"/>
        <v>100</v>
      </c>
      <c r="R218" s="39">
        <f t="shared" si="60"/>
        <v>0</v>
      </c>
      <c r="S218" s="50">
        <f t="shared" si="60"/>
        <v>185.2953</v>
      </c>
    </row>
    <row r="219" spans="1:19" ht="13.5" customHeight="1">
      <c r="A219" s="59"/>
      <c r="B219" s="7" t="s">
        <v>4</v>
      </c>
      <c r="C219" s="11" t="s">
        <v>93</v>
      </c>
      <c r="D219" s="39">
        <f t="shared" si="61"/>
        <v>0</v>
      </c>
      <c r="E219" s="55">
        <f t="shared" si="53"/>
        <v>0</v>
      </c>
      <c r="F219" s="39">
        <f t="shared" si="61"/>
        <v>0</v>
      </c>
      <c r="G219" s="55">
        <f t="shared" si="54"/>
        <v>0</v>
      </c>
      <c r="H219" s="39">
        <f t="shared" si="55"/>
        <v>0</v>
      </c>
      <c r="I219" s="55">
        <f t="shared" si="62"/>
        <v>0</v>
      </c>
      <c r="J219" s="39">
        <f t="shared" si="56"/>
        <v>1.08</v>
      </c>
      <c r="K219" s="55">
        <f t="shared" si="63"/>
        <v>100</v>
      </c>
      <c r="L219" s="39">
        <f t="shared" si="57"/>
        <v>0</v>
      </c>
      <c r="M219" s="55">
        <f t="shared" si="64"/>
        <v>0</v>
      </c>
      <c r="N219" s="39">
        <f t="shared" si="58"/>
        <v>0</v>
      </c>
      <c r="O219" s="55">
        <f t="shared" si="65"/>
        <v>0</v>
      </c>
      <c r="P219" s="39">
        <f t="shared" si="59"/>
        <v>1.08</v>
      </c>
      <c r="Q219" s="55">
        <f t="shared" si="66"/>
        <v>100</v>
      </c>
      <c r="R219" s="39">
        <f t="shared" si="60"/>
        <v>0</v>
      </c>
      <c r="S219" s="50">
        <f t="shared" si="60"/>
        <v>1.08</v>
      </c>
    </row>
    <row r="220" spans="1:19" ht="13.5" customHeight="1">
      <c r="A220" s="59"/>
      <c r="B220" s="7"/>
      <c r="C220" s="11" t="s">
        <v>51</v>
      </c>
      <c r="D220" s="39">
        <f t="shared" si="61"/>
        <v>0</v>
      </c>
      <c r="E220" s="55">
        <f t="shared" si="53"/>
        <v>0</v>
      </c>
      <c r="F220" s="39">
        <f t="shared" si="61"/>
        <v>0</v>
      </c>
      <c r="G220" s="55">
        <f t="shared" si="54"/>
        <v>0</v>
      </c>
      <c r="H220" s="39">
        <f t="shared" si="55"/>
        <v>0</v>
      </c>
      <c r="I220" s="55">
        <f t="shared" si="62"/>
        <v>0</v>
      </c>
      <c r="J220" s="39">
        <f t="shared" si="56"/>
        <v>3032.2087</v>
      </c>
      <c r="K220" s="55">
        <f t="shared" si="63"/>
        <v>16.287850867700776</v>
      </c>
      <c r="L220" s="39">
        <f t="shared" si="57"/>
        <v>458.5757</v>
      </c>
      <c r="M220" s="55">
        <f t="shared" si="64"/>
        <v>2.4632910700214965</v>
      </c>
      <c r="N220" s="39">
        <f t="shared" si="58"/>
        <v>100.2586</v>
      </c>
      <c r="O220" s="55">
        <f t="shared" si="65"/>
        <v>0.5385503725401437</v>
      </c>
      <c r="P220" s="39">
        <f t="shared" si="59"/>
        <v>3591.043</v>
      </c>
      <c r="Q220" s="55">
        <f t="shared" si="66"/>
        <v>19.289692310262417</v>
      </c>
      <c r="R220" s="39">
        <f t="shared" si="60"/>
        <v>15025.34</v>
      </c>
      <c r="S220" s="50">
        <f t="shared" si="60"/>
        <v>18616.383</v>
      </c>
    </row>
    <row r="221" spans="1:19" ht="13.5" customHeight="1">
      <c r="A221" s="59"/>
      <c r="B221" s="7"/>
      <c r="C221" s="11" t="s">
        <v>85</v>
      </c>
      <c r="D221" s="39">
        <f t="shared" si="61"/>
        <v>0</v>
      </c>
      <c r="E221" s="55">
        <f t="shared" si="53"/>
        <v>0</v>
      </c>
      <c r="F221" s="39">
        <f t="shared" si="61"/>
        <v>0</v>
      </c>
      <c r="G221" s="55">
        <f t="shared" si="54"/>
        <v>0</v>
      </c>
      <c r="H221" s="39">
        <f t="shared" si="55"/>
        <v>0</v>
      </c>
      <c r="I221" s="55">
        <f t="shared" si="62"/>
        <v>0</v>
      </c>
      <c r="J221" s="39">
        <f t="shared" si="56"/>
        <v>634.3656</v>
      </c>
      <c r="K221" s="55">
        <f t="shared" si="63"/>
        <v>23.441836168819787</v>
      </c>
      <c r="L221" s="39">
        <f t="shared" si="57"/>
        <v>839.2644</v>
      </c>
      <c r="M221" s="55">
        <f t="shared" si="64"/>
        <v>31.01350162606995</v>
      </c>
      <c r="N221" s="39">
        <f t="shared" si="58"/>
        <v>1232.4959</v>
      </c>
      <c r="O221" s="55">
        <f t="shared" si="65"/>
        <v>45.54466220511026</v>
      </c>
      <c r="P221" s="39">
        <f t="shared" si="59"/>
        <v>2706.1259</v>
      </c>
      <c r="Q221" s="55">
        <f t="shared" si="66"/>
        <v>100</v>
      </c>
      <c r="R221" s="39">
        <f aca="true" t="shared" si="67" ref="R221:S240">SUM(R93,R157)</f>
        <v>0</v>
      </c>
      <c r="S221" s="50">
        <f t="shared" si="67"/>
        <v>2706.1259</v>
      </c>
    </row>
    <row r="222" spans="1:19" ht="13.5" customHeight="1">
      <c r="A222" s="59"/>
      <c r="B222" s="7"/>
      <c r="C222" s="11" t="s">
        <v>52</v>
      </c>
      <c r="D222" s="39">
        <f t="shared" si="61"/>
        <v>0</v>
      </c>
      <c r="E222" s="55">
        <f t="shared" si="53"/>
        <v>0</v>
      </c>
      <c r="F222" s="39">
        <f t="shared" si="61"/>
        <v>0</v>
      </c>
      <c r="G222" s="55">
        <f t="shared" si="54"/>
        <v>0</v>
      </c>
      <c r="H222" s="39">
        <f t="shared" si="55"/>
        <v>0</v>
      </c>
      <c r="I222" s="55">
        <f t="shared" si="62"/>
        <v>0</v>
      </c>
      <c r="J222" s="39">
        <f t="shared" si="56"/>
        <v>1026.0998</v>
      </c>
      <c r="K222" s="55">
        <f t="shared" si="63"/>
        <v>36.15377332753003</v>
      </c>
      <c r="L222" s="39">
        <f t="shared" si="57"/>
        <v>493.4938</v>
      </c>
      <c r="M222" s="55">
        <f t="shared" si="64"/>
        <v>17.387843739703918</v>
      </c>
      <c r="N222" s="39">
        <f t="shared" si="58"/>
        <v>1318.5605</v>
      </c>
      <c r="O222" s="55">
        <f t="shared" si="65"/>
        <v>46.458382932766064</v>
      </c>
      <c r="P222" s="39">
        <f t="shared" si="59"/>
        <v>2838.1540999999997</v>
      </c>
      <c r="Q222" s="55">
        <f t="shared" si="66"/>
        <v>100</v>
      </c>
      <c r="R222" s="39">
        <f t="shared" si="67"/>
        <v>0</v>
      </c>
      <c r="S222" s="50">
        <f t="shared" si="67"/>
        <v>2838.1540999999997</v>
      </c>
    </row>
    <row r="223" spans="1:19" ht="13.5" customHeight="1">
      <c r="A223" s="59"/>
      <c r="B223" s="7"/>
      <c r="C223" s="11" t="s">
        <v>53</v>
      </c>
      <c r="D223" s="39">
        <f t="shared" si="61"/>
        <v>0</v>
      </c>
      <c r="E223" s="55">
        <f t="shared" si="53"/>
        <v>0</v>
      </c>
      <c r="F223" s="39">
        <f t="shared" si="61"/>
        <v>0</v>
      </c>
      <c r="G223" s="55">
        <f t="shared" si="54"/>
        <v>0</v>
      </c>
      <c r="H223" s="39">
        <f t="shared" si="55"/>
        <v>0</v>
      </c>
      <c r="I223" s="55">
        <f t="shared" si="62"/>
        <v>0</v>
      </c>
      <c r="J223" s="39">
        <f t="shared" si="56"/>
        <v>1304.1833</v>
      </c>
      <c r="K223" s="55">
        <f t="shared" si="63"/>
        <v>88.70717734051497</v>
      </c>
      <c r="L223" s="39">
        <f t="shared" si="57"/>
        <v>3.1755</v>
      </c>
      <c r="M223" s="55">
        <f t="shared" si="64"/>
        <v>0.2159893027650372</v>
      </c>
      <c r="N223" s="39">
        <f t="shared" si="58"/>
        <v>162.8529</v>
      </c>
      <c r="O223" s="55">
        <f t="shared" si="65"/>
        <v>11.07683335671999</v>
      </c>
      <c r="P223" s="39">
        <f t="shared" si="59"/>
        <v>1470.2116999999998</v>
      </c>
      <c r="Q223" s="55">
        <f t="shared" si="66"/>
        <v>100</v>
      </c>
      <c r="R223" s="39">
        <f t="shared" si="67"/>
        <v>0</v>
      </c>
      <c r="S223" s="50">
        <f t="shared" si="67"/>
        <v>1470.2116999999998</v>
      </c>
    </row>
    <row r="224" spans="1:19" ht="13.5" customHeight="1">
      <c r="A224" s="59"/>
      <c r="B224" s="7"/>
      <c r="C224" s="11" t="s">
        <v>86</v>
      </c>
      <c r="D224" s="39">
        <f t="shared" si="61"/>
        <v>0</v>
      </c>
      <c r="E224" s="55">
        <f t="shared" si="53"/>
        <v>0</v>
      </c>
      <c r="F224" s="39">
        <f t="shared" si="61"/>
        <v>0</v>
      </c>
      <c r="G224" s="55">
        <f t="shared" si="54"/>
        <v>0</v>
      </c>
      <c r="H224" s="39">
        <f t="shared" si="55"/>
        <v>0</v>
      </c>
      <c r="I224" s="55">
        <f t="shared" si="62"/>
        <v>0</v>
      </c>
      <c r="J224" s="39">
        <f t="shared" si="56"/>
        <v>119.0322</v>
      </c>
      <c r="K224" s="55">
        <f t="shared" si="63"/>
        <v>33.07374227353533</v>
      </c>
      <c r="L224" s="39">
        <f t="shared" si="57"/>
        <v>72.0133</v>
      </c>
      <c r="M224" s="55">
        <f t="shared" si="64"/>
        <v>20.009285928234387</v>
      </c>
      <c r="N224" s="39">
        <f t="shared" si="58"/>
        <v>168.8539</v>
      </c>
      <c r="O224" s="55">
        <f t="shared" si="65"/>
        <v>46.916971798230286</v>
      </c>
      <c r="P224" s="39">
        <f t="shared" si="59"/>
        <v>359.8994</v>
      </c>
      <c r="Q224" s="55">
        <f t="shared" si="66"/>
        <v>100</v>
      </c>
      <c r="R224" s="39">
        <f t="shared" si="67"/>
        <v>0</v>
      </c>
      <c r="S224" s="50">
        <f t="shared" si="67"/>
        <v>359.8994</v>
      </c>
    </row>
    <row r="225" spans="1:19" ht="13.5" customHeight="1">
      <c r="A225" s="59"/>
      <c r="B225" s="7" t="s">
        <v>5</v>
      </c>
      <c r="C225" s="11" t="s">
        <v>87</v>
      </c>
      <c r="D225" s="39">
        <f t="shared" si="61"/>
        <v>5.3562</v>
      </c>
      <c r="E225" s="55">
        <f t="shared" si="53"/>
        <v>1.739394183444028</v>
      </c>
      <c r="F225" s="39">
        <f t="shared" si="61"/>
        <v>154.1655</v>
      </c>
      <c r="G225" s="55">
        <f t="shared" si="54"/>
        <v>50.06433180010834</v>
      </c>
      <c r="H225" s="39">
        <f t="shared" si="55"/>
        <v>0</v>
      </c>
      <c r="I225" s="55">
        <f t="shared" si="62"/>
        <v>0</v>
      </c>
      <c r="J225" s="39">
        <f t="shared" si="56"/>
        <v>60.2739</v>
      </c>
      <c r="K225" s="55">
        <f t="shared" si="63"/>
        <v>19.573591552497476</v>
      </c>
      <c r="L225" s="39">
        <f t="shared" si="57"/>
        <v>0</v>
      </c>
      <c r="M225" s="55">
        <f t="shared" si="64"/>
        <v>0</v>
      </c>
      <c r="N225" s="39">
        <f t="shared" si="58"/>
        <v>88.1392</v>
      </c>
      <c r="O225" s="55">
        <f t="shared" si="65"/>
        <v>28.62268246395016</v>
      </c>
      <c r="P225" s="39">
        <f t="shared" si="59"/>
        <v>307.9348</v>
      </c>
      <c r="Q225" s="55">
        <f t="shared" si="66"/>
        <v>100</v>
      </c>
      <c r="R225" s="39">
        <f t="shared" si="67"/>
        <v>0</v>
      </c>
      <c r="S225" s="50">
        <f t="shared" si="67"/>
        <v>307.9348</v>
      </c>
    </row>
    <row r="226" spans="1:19" ht="13.5" customHeight="1">
      <c r="A226" s="59"/>
      <c r="B226" s="7"/>
      <c r="C226" s="11" t="s">
        <v>88</v>
      </c>
      <c r="D226" s="39">
        <f t="shared" si="61"/>
        <v>0</v>
      </c>
      <c r="E226" s="55">
        <f t="shared" si="53"/>
        <v>0</v>
      </c>
      <c r="F226" s="39">
        <f t="shared" si="61"/>
        <v>0</v>
      </c>
      <c r="G226" s="55">
        <f t="shared" si="54"/>
        <v>0</v>
      </c>
      <c r="H226" s="39">
        <f t="shared" si="55"/>
        <v>0</v>
      </c>
      <c r="I226" s="55">
        <f t="shared" si="62"/>
        <v>0</v>
      </c>
      <c r="J226" s="39">
        <f t="shared" si="56"/>
        <v>243.3468</v>
      </c>
      <c r="K226" s="55">
        <f t="shared" si="63"/>
        <v>77.60213736348891</v>
      </c>
      <c r="L226" s="39">
        <f t="shared" si="57"/>
        <v>6.4659</v>
      </c>
      <c r="M226" s="55">
        <f t="shared" si="64"/>
        <v>2.0619447635168533</v>
      </c>
      <c r="N226" s="39">
        <f t="shared" si="58"/>
        <v>63.7699</v>
      </c>
      <c r="O226" s="55">
        <f t="shared" si="65"/>
        <v>20.335917872994226</v>
      </c>
      <c r="P226" s="39">
        <f t="shared" si="59"/>
        <v>313.5826</v>
      </c>
      <c r="Q226" s="55">
        <f t="shared" si="66"/>
        <v>100</v>
      </c>
      <c r="R226" s="39">
        <f t="shared" si="67"/>
        <v>0</v>
      </c>
      <c r="S226" s="50">
        <f t="shared" si="67"/>
        <v>313.5826</v>
      </c>
    </row>
    <row r="227" spans="1:19" ht="13.5" customHeight="1">
      <c r="A227" s="59"/>
      <c r="B227" s="7"/>
      <c r="C227" s="11" t="s">
        <v>89</v>
      </c>
      <c r="D227" s="39">
        <f t="shared" si="61"/>
        <v>18.9355</v>
      </c>
      <c r="E227" s="55">
        <f t="shared" si="53"/>
        <v>5.528955368916266</v>
      </c>
      <c r="F227" s="39">
        <f t="shared" si="61"/>
        <v>16.598</v>
      </c>
      <c r="G227" s="55">
        <f t="shared" si="54"/>
        <v>4.8464313703505155</v>
      </c>
      <c r="H227" s="39">
        <f t="shared" si="55"/>
        <v>34.5489</v>
      </c>
      <c r="I227" s="55">
        <f t="shared" si="62"/>
        <v>10.08789449157145</v>
      </c>
      <c r="J227" s="39">
        <f t="shared" si="56"/>
        <v>194.2983</v>
      </c>
      <c r="K227" s="55">
        <f t="shared" si="63"/>
        <v>56.73294230183008</v>
      </c>
      <c r="L227" s="39">
        <f t="shared" si="57"/>
        <v>15.7779</v>
      </c>
      <c r="M227" s="55">
        <f t="shared" si="64"/>
        <v>4.60697129282163</v>
      </c>
      <c r="N227" s="39">
        <f t="shared" si="58"/>
        <v>62.3202</v>
      </c>
      <c r="O227" s="55">
        <f t="shared" si="65"/>
        <v>18.19680517451007</v>
      </c>
      <c r="P227" s="39">
        <f t="shared" si="59"/>
        <v>342.4788</v>
      </c>
      <c r="Q227" s="55">
        <f t="shared" si="66"/>
        <v>100</v>
      </c>
      <c r="R227" s="39">
        <f t="shared" si="67"/>
        <v>0</v>
      </c>
      <c r="S227" s="50">
        <f t="shared" si="67"/>
        <v>342.4788</v>
      </c>
    </row>
    <row r="228" spans="1:19" ht="13.5" customHeight="1">
      <c r="A228" s="59"/>
      <c r="B228" s="7"/>
      <c r="C228" s="11" t="s">
        <v>54</v>
      </c>
      <c r="D228" s="39">
        <f t="shared" si="61"/>
        <v>0</v>
      </c>
      <c r="E228" s="55">
        <f t="shared" si="53"/>
        <v>0</v>
      </c>
      <c r="F228" s="39">
        <f t="shared" si="61"/>
        <v>0</v>
      </c>
      <c r="G228" s="55">
        <f t="shared" si="54"/>
        <v>0</v>
      </c>
      <c r="H228" s="39">
        <f t="shared" si="55"/>
        <v>0</v>
      </c>
      <c r="I228" s="55">
        <f t="shared" si="62"/>
        <v>0</v>
      </c>
      <c r="J228" s="39">
        <f t="shared" si="56"/>
        <v>3149.532</v>
      </c>
      <c r="K228" s="55">
        <f t="shared" si="63"/>
        <v>84.06079411301242</v>
      </c>
      <c r="L228" s="39">
        <f t="shared" si="57"/>
        <v>412.874</v>
      </c>
      <c r="M228" s="55">
        <f t="shared" si="64"/>
        <v>11.019578879851322</v>
      </c>
      <c r="N228" s="39">
        <f t="shared" si="58"/>
        <v>184.3252</v>
      </c>
      <c r="O228" s="55">
        <f t="shared" si="65"/>
        <v>4.919627007136247</v>
      </c>
      <c r="P228" s="39">
        <f t="shared" si="59"/>
        <v>3746.7312</v>
      </c>
      <c r="Q228" s="55">
        <f t="shared" si="66"/>
        <v>100</v>
      </c>
      <c r="R228" s="39">
        <f t="shared" si="67"/>
        <v>0</v>
      </c>
      <c r="S228" s="50">
        <f t="shared" si="67"/>
        <v>3746.7312</v>
      </c>
    </row>
    <row r="229" spans="1:19" ht="13.5" customHeight="1">
      <c r="A229" s="59"/>
      <c r="B229" s="7"/>
      <c r="C229" s="11" t="s">
        <v>90</v>
      </c>
      <c r="D229" s="39">
        <f t="shared" si="61"/>
        <v>0</v>
      </c>
      <c r="E229" s="55">
        <f t="shared" si="53"/>
        <v>0</v>
      </c>
      <c r="F229" s="39">
        <f t="shared" si="61"/>
        <v>0</v>
      </c>
      <c r="G229" s="55">
        <f t="shared" si="54"/>
        <v>0</v>
      </c>
      <c r="H229" s="39">
        <f t="shared" si="55"/>
        <v>0</v>
      </c>
      <c r="I229" s="55">
        <f t="shared" si="62"/>
        <v>0</v>
      </c>
      <c r="J229" s="39">
        <f t="shared" si="56"/>
        <v>44.9338</v>
      </c>
      <c r="K229" s="55">
        <f t="shared" si="63"/>
        <v>19.981003421340734</v>
      </c>
      <c r="L229" s="39">
        <f t="shared" si="57"/>
        <v>120.4107</v>
      </c>
      <c r="M229" s="55">
        <f t="shared" si="64"/>
        <v>53.5438046340624</v>
      </c>
      <c r="N229" s="39">
        <f t="shared" si="58"/>
        <v>59.5381</v>
      </c>
      <c r="O229" s="55">
        <f t="shared" si="65"/>
        <v>26.475191944596872</v>
      </c>
      <c r="P229" s="39">
        <f t="shared" si="59"/>
        <v>224.8826</v>
      </c>
      <c r="Q229" s="55">
        <f t="shared" si="66"/>
        <v>100</v>
      </c>
      <c r="R229" s="39">
        <f t="shared" si="67"/>
        <v>0</v>
      </c>
      <c r="S229" s="50">
        <f t="shared" si="67"/>
        <v>224.8826</v>
      </c>
    </row>
    <row r="230" spans="1:19" ht="13.5" customHeight="1">
      <c r="A230" s="59"/>
      <c r="B230" s="7"/>
      <c r="C230" s="11" t="s">
        <v>55</v>
      </c>
      <c r="D230" s="39">
        <f t="shared" si="61"/>
        <v>0</v>
      </c>
      <c r="E230" s="55">
        <f t="shared" si="53"/>
        <v>0</v>
      </c>
      <c r="F230" s="39">
        <f t="shared" si="61"/>
        <v>0</v>
      </c>
      <c r="G230" s="55">
        <f t="shared" si="54"/>
        <v>0</v>
      </c>
      <c r="H230" s="39">
        <f t="shared" si="55"/>
        <v>0</v>
      </c>
      <c r="I230" s="55">
        <f t="shared" si="62"/>
        <v>0</v>
      </c>
      <c r="J230" s="39">
        <f t="shared" si="56"/>
        <v>1573.7572</v>
      </c>
      <c r="K230" s="55">
        <f t="shared" si="63"/>
        <v>32.22495093588098</v>
      </c>
      <c r="L230" s="39">
        <f t="shared" si="57"/>
        <v>1144.4608</v>
      </c>
      <c r="M230" s="55">
        <f t="shared" si="64"/>
        <v>23.434487307215562</v>
      </c>
      <c r="N230" s="39">
        <f t="shared" si="58"/>
        <v>745.5391</v>
      </c>
      <c r="O230" s="55">
        <f t="shared" si="65"/>
        <v>15.2659895174941</v>
      </c>
      <c r="P230" s="39">
        <f t="shared" si="59"/>
        <v>3463.7571</v>
      </c>
      <c r="Q230" s="55">
        <f t="shared" si="66"/>
        <v>70.92542776059064</v>
      </c>
      <c r="R230" s="39">
        <f t="shared" si="67"/>
        <v>1419.9034</v>
      </c>
      <c r="S230" s="50">
        <f t="shared" si="67"/>
        <v>4883.6605</v>
      </c>
    </row>
    <row r="231" spans="1:19" ht="13.5" customHeight="1">
      <c r="A231" s="59"/>
      <c r="B231" s="7"/>
      <c r="C231" s="12" t="s">
        <v>91</v>
      </c>
      <c r="D231" s="39">
        <f t="shared" si="61"/>
        <v>0</v>
      </c>
      <c r="E231" s="55">
        <f t="shared" si="53"/>
        <v>0</v>
      </c>
      <c r="F231" s="39">
        <f t="shared" si="61"/>
        <v>0</v>
      </c>
      <c r="G231" s="55">
        <f t="shared" si="54"/>
        <v>0</v>
      </c>
      <c r="H231" s="39">
        <f t="shared" si="55"/>
        <v>0</v>
      </c>
      <c r="I231" s="55">
        <f t="shared" si="62"/>
        <v>0</v>
      </c>
      <c r="J231" s="39">
        <f t="shared" si="56"/>
        <v>29.68</v>
      </c>
      <c r="K231" s="55">
        <f t="shared" si="63"/>
        <v>100</v>
      </c>
      <c r="L231" s="39">
        <f t="shared" si="57"/>
        <v>0</v>
      </c>
      <c r="M231" s="55">
        <f t="shared" si="64"/>
        <v>0</v>
      </c>
      <c r="N231" s="39">
        <f t="shared" si="58"/>
        <v>0</v>
      </c>
      <c r="O231" s="55">
        <f t="shared" si="65"/>
        <v>0</v>
      </c>
      <c r="P231" s="39">
        <f t="shared" si="59"/>
        <v>29.68</v>
      </c>
      <c r="Q231" s="55">
        <f t="shared" si="66"/>
        <v>100</v>
      </c>
      <c r="R231" s="39">
        <f t="shared" si="67"/>
        <v>0</v>
      </c>
      <c r="S231" s="50">
        <f t="shared" si="67"/>
        <v>29.68</v>
      </c>
    </row>
    <row r="232" spans="1:19" ht="13.5" customHeight="1">
      <c r="A232" s="59"/>
      <c r="B232" s="9"/>
      <c r="C232" s="13" t="s">
        <v>2</v>
      </c>
      <c r="D232" s="40">
        <f t="shared" si="61"/>
        <v>504.2917</v>
      </c>
      <c r="E232" s="56">
        <f t="shared" si="53"/>
        <v>0.33818430864392807</v>
      </c>
      <c r="F232" s="40">
        <f t="shared" si="61"/>
        <v>170.76350000000002</v>
      </c>
      <c r="G232" s="56">
        <f t="shared" si="54"/>
        <v>0.11451613458860697</v>
      </c>
      <c r="H232" s="40">
        <f t="shared" si="55"/>
        <v>34.5489</v>
      </c>
      <c r="I232" s="56">
        <f t="shared" si="62"/>
        <v>0.023168923583132953</v>
      </c>
      <c r="J232" s="40">
        <f t="shared" si="56"/>
        <v>47401.3972</v>
      </c>
      <c r="K232" s="56">
        <f t="shared" si="63"/>
        <v>31.787968631722922</v>
      </c>
      <c r="L232" s="40">
        <f t="shared" si="57"/>
        <v>12643.895799999998</v>
      </c>
      <c r="M232" s="56">
        <f t="shared" si="64"/>
        <v>8.479154345964577</v>
      </c>
      <c r="N232" s="40">
        <f t="shared" si="58"/>
        <v>33032.755099999995</v>
      </c>
      <c r="O232" s="56">
        <f t="shared" si="65"/>
        <v>22.15217788850716</v>
      </c>
      <c r="P232" s="40">
        <f t="shared" si="59"/>
        <v>93787.65219999998</v>
      </c>
      <c r="Q232" s="56">
        <f t="shared" si="66"/>
        <v>62.89517023301032</v>
      </c>
      <c r="R232" s="40">
        <f t="shared" si="67"/>
        <v>55329.763100000004</v>
      </c>
      <c r="S232" s="51">
        <f t="shared" si="67"/>
        <v>149117.4153</v>
      </c>
    </row>
    <row r="233" spans="1:19" ht="13.5" customHeight="1">
      <c r="A233" s="59"/>
      <c r="B233" s="5"/>
      <c r="C233" s="14" t="s">
        <v>56</v>
      </c>
      <c r="D233" s="39">
        <f t="shared" si="61"/>
        <v>0</v>
      </c>
      <c r="E233" s="55">
        <f aca="true" t="shared" si="68" ref="E233:E258">IF($S233=0,"",D233/$S233*100)</f>
      </c>
      <c r="F233" s="39">
        <f t="shared" si="61"/>
        <v>0</v>
      </c>
      <c r="G233" s="55">
        <f aca="true" t="shared" si="69" ref="G233:G258">IF($S233=0,"",F233/$S233*100)</f>
      </c>
      <c r="H233" s="39">
        <f aca="true" t="shared" si="70" ref="H233:H258">SUM(H105,H169)</f>
        <v>0</v>
      </c>
      <c r="I233" s="55">
        <f t="shared" si="62"/>
      </c>
      <c r="J233" s="39">
        <f aca="true" t="shared" si="71" ref="J233:J258">SUM(J105,J169)</f>
        <v>0</v>
      </c>
      <c r="K233" s="55">
        <f t="shared" si="63"/>
      </c>
      <c r="L233" s="39">
        <f aca="true" t="shared" si="72" ref="L233:L258">SUM(L105,L169)</f>
        <v>0</v>
      </c>
      <c r="M233" s="55">
        <f t="shared" si="64"/>
      </c>
      <c r="N233" s="39">
        <f aca="true" t="shared" si="73" ref="N233:N258">SUM(N105,N169)</f>
        <v>0</v>
      </c>
      <c r="O233" s="55">
        <f t="shared" si="65"/>
      </c>
      <c r="P233" s="39">
        <f aca="true" t="shared" si="74" ref="P233:P258">SUM(P105,P169)</f>
        <v>0</v>
      </c>
      <c r="Q233" s="55">
        <f t="shared" si="66"/>
      </c>
      <c r="R233" s="39">
        <f t="shared" si="67"/>
        <v>0</v>
      </c>
      <c r="S233" s="50">
        <f t="shared" si="67"/>
        <v>0</v>
      </c>
    </row>
    <row r="234" spans="1:19" ht="13.5" customHeight="1">
      <c r="A234" s="59"/>
      <c r="B234" s="7"/>
      <c r="C234" s="11" t="s">
        <v>57</v>
      </c>
      <c r="D234" s="39">
        <f t="shared" si="61"/>
        <v>0</v>
      </c>
      <c r="E234" s="55">
        <f t="shared" si="68"/>
      </c>
      <c r="F234" s="39">
        <f t="shared" si="61"/>
        <v>0</v>
      </c>
      <c r="G234" s="55">
        <f t="shared" si="69"/>
      </c>
      <c r="H234" s="39">
        <f t="shared" si="70"/>
        <v>0</v>
      </c>
      <c r="I234" s="55">
        <f t="shared" si="62"/>
      </c>
      <c r="J234" s="39">
        <f t="shared" si="71"/>
        <v>0</v>
      </c>
      <c r="K234" s="55">
        <f t="shared" si="63"/>
      </c>
      <c r="L234" s="39">
        <f t="shared" si="72"/>
        <v>0</v>
      </c>
      <c r="M234" s="55">
        <f t="shared" si="64"/>
      </c>
      <c r="N234" s="39">
        <f t="shared" si="73"/>
        <v>0</v>
      </c>
      <c r="O234" s="55">
        <f t="shared" si="65"/>
      </c>
      <c r="P234" s="39">
        <f t="shared" si="74"/>
        <v>0</v>
      </c>
      <c r="Q234" s="55">
        <f t="shared" si="66"/>
      </c>
      <c r="R234" s="39">
        <f t="shared" si="67"/>
        <v>0</v>
      </c>
      <c r="S234" s="50">
        <f t="shared" si="67"/>
        <v>0</v>
      </c>
    </row>
    <row r="235" spans="1:19" ht="13.5" customHeight="1">
      <c r="A235" s="59"/>
      <c r="B235" s="7"/>
      <c r="C235" s="11" t="s">
        <v>58</v>
      </c>
      <c r="D235" s="39">
        <f t="shared" si="61"/>
        <v>0</v>
      </c>
      <c r="E235" s="55">
        <f t="shared" si="68"/>
        <v>0</v>
      </c>
      <c r="F235" s="39">
        <f t="shared" si="61"/>
        <v>0</v>
      </c>
      <c r="G235" s="55">
        <f t="shared" si="69"/>
        <v>0</v>
      </c>
      <c r="H235" s="39">
        <f t="shared" si="70"/>
        <v>0</v>
      </c>
      <c r="I235" s="55">
        <f t="shared" si="62"/>
        <v>0</v>
      </c>
      <c r="J235" s="39">
        <f t="shared" si="71"/>
        <v>60.0882</v>
      </c>
      <c r="K235" s="55">
        <f t="shared" si="63"/>
        <v>100</v>
      </c>
      <c r="L235" s="39">
        <f t="shared" si="72"/>
        <v>0</v>
      </c>
      <c r="M235" s="55">
        <f t="shared" si="64"/>
        <v>0</v>
      </c>
      <c r="N235" s="39">
        <f t="shared" si="73"/>
        <v>0</v>
      </c>
      <c r="O235" s="55">
        <f t="shared" si="65"/>
        <v>0</v>
      </c>
      <c r="P235" s="39">
        <f t="shared" si="74"/>
        <v>60.0882</v>
      </c>
      <c r="Q235" s="55">
        <f t="shared" si="66"/>
        <v>100</v>
      </c>
      <c r="R235" s="39">
        <f t="shared" si="67"/>
        <v>0</v>
      </c>
      <c r="S235" s="50">
        <f t="shared" si="67"/>
        <v>60.0882</v>
      </c>
    </row>
    <row r="236" spans="1:19" ht="13.5" customHeight="1">
      <c r="A236" s="59"/>
      <c r="B236" s="7" t="s">
        <v>6</v>
      </c>
      <c r="C236" s="11" t="s">
        <v>59</v>
      </c>
      <c r="D236" s="39">
        <f t="shared" si="61"/>
        <v>0</v>
      </c>
      <c r="E236" s="55">
        <f t="shared" si="68"/>
        <v>0</v>
      </c>
      <c r="F236" s="39">
        <f t="shared" si="61"/>
        <v>0</v>
      </c>
      <c r="G236" s="55">
        <f t="shared" si="69"/>
        <v>0</v>
      </c>
      <c r="H236" s="39">
        <f t="shared" si="70"/>
        <v>0</v>
      </c>
      <c r="I236" s="55">
        <f t="shared" si="62"/>
        <v>0</v>
      </c>
      <c r="J236" s="39">
        <f t="shared" si="71"/>
        <v>129.2167</v>
      </c>
      <c r="K236" s="55">
        <f t="shared" si="63"/>
        <v>15.765590116886985</v>
      </c>
      <c r="L236" s="39">
        <f t="shared" si="72"/>
        <v>45.4891</v>
      </c>
      <c r="M236" s="55">
        <f t="shared" si="64"/>
        <v>5.550075999356769</v>
      </c>
      <c r="N236" s="39">
        <f t="shared" si="73"/>
        <v>644.9064</v>
      </c>
      <c r="O236" s="55">
        <f t="shared" si="65"/>
        <v>78.68433388375624</v>
      </c>
      <c r="P236" s="39">
        <f t="shared" si="74"/>
        <v>819.6122</v>
      </c>
      <c r="Q236" s="55">
        <f t="shared" si="66"/>
        <v>100</v>
      </c>
      <c r="R236" s="39">
        <f t="shared" si="67"/>
        <v>0</v>
      </c>
      <c r="S236" s="50">
        <f t="shared" si="67"/>
        <v>819.6122</v>
      </c>
    </row>
    <row r="237" spans="1:19" ht="13.5" customHeight="1">
      <c r="A237" s="59"/>
      <c r="B237" s="7"/>
      <c r="C237" s="11" t="s">
        <v>60</v>
      </c>
      <c r="D237" s="39">
        <f t="shared" si="61"/>
        <v>0</v>
      </c>
      <c r="E237" s="55">
        <f t="shared" si="68"/>
      </c>
      <c r="F237" s="39">
        <f t="shared" si="61"/>
        <v>0</v>
      </c>
      <c r="G237" s="55">
        <f t="shared" si="69"/>
      </c>
      <c r="H237" s="39">
        <f t="shared" si="70"/>
        <v>0</v>
      </c>
      <c r="I237" s="55">
        <f t="shared" si="62"/>
      </c>
      <c r="J237" s="39">
        <f t="shared" si="71"/>
        <v>0</v>
      </c>
      <c r="K237" s="55">
        <f t="shared" si="63"/>
      </c>
      <c r="L237" s="39">
        <f t="shared" si="72"/>
        <v>0</v>
      </c>
      <c r="M237" s="55">
        <f t="shared" si="64"/>
      </c>
      <c r="N237" s="39">
        <f t="shared" si="73"/>
        <v>0</v>
      </c>
      <c r="O237" s="55">
        <f t="shared" si="65"/>
      </c>
      <c r="P237" s="39">
        <f t="shared" si="74"/>
        <v>0</v>
      </c>
      <c r="Q237" s="55">
        <f t="shared" si="66"/>
      </c>
      <c r="R237" s="39">
        <f t="shared" si="67"/>
        <v>0</v>
      </c>
      <c r="S237" s="50">
        <f t="shared" si="67"/>
        <v>0</v>
      </c>
    </row>
    <row r="238" spans="1:19" ht="13.5" customHeight="1">
      <c r="A238" s="59"/>
      <c r="B238" s="7"/>
      <c r="C238" s="11" t="s">
        <v>61</v>
      </c>
      <c r="D238" s="39">
        <f t="shared" si="61"/>
        <v>0</v>
      </c>
      <c r="E238" s="55">
        <f t="shared" si="68"/>
        <v>0</v>
      </c>
      <c r="F238" s="39">
        <f t="shared" si="61"/>
        <v>0</v>
      </c>
      <c r="G238" s="55">
        <f t="shared" si="69"/>
        <v>0</v>
      </c>
      <c r="H238" s="39">
        <f t="shared" si="70"/>
        <v>0</v>
      </c>
      <c r="I238" s="55">
        <f t="shared" si="62"/>
        <v>0</v>
      </c>
      <c r="J238" s="39">
        <f t="shared" si="71"/>
        <v>29.4096</v>
      </c>
      <c r="K238" s="55">
        <f t="shared" si="63"/>
        <v>100</v>
      </c>
      <c r="L238" s="39">
        <f t="shared" si="72"/>
        <v>0</v>
      </c>
      <c r="M238" s="55">
        <f t="shared" si="64"/>
        <v>0</v>
      </c>
      <c r="N238" s="39">
        <f t="shared" si="73"/>
        <v>0</v>
      </c>
      <c r="O238" s="55">
        <f t="shared" si="65"/>
        <v>0</v>
      </c>
      <c r="P238" s="39">
        <f t="shared" si="74"/>
        <v>29.4096</v>
      </c>
      <c r="Q238" s="55">
        <f t="shared" si="66"/>
        <v>100</v>
      </c>
      <c r="R238" s="39">
        <f t="shared" si="67"/>
        <v>0</v>
      </c>
      <c r="S238" s="50">
        <f t="shared" si="67"/>
        <v>29.4096</v>
      </c>
    </row>
    <row r="239" spans="1:19" ht="13.5" customHeight="1">
      <c r="A239" s="59"/>
      <c r="B239" s="7"/>
      <c r="C239" s="11" t="s">
        <v>62</v>
      </c>
      <c r="D239" s="39">
        <f t="shared" si="61"/>
        <v>0</v>
      </c>
      <c r="E239" s="55">
        <f t="shared" si="68"/>
        <v>0</v>
      </c>
      <c r="F239" s="39">
        <f t="shared" si="61"/>
        <v>0</v>
      </c>
      <c r="G239" s="55">
        <f t="shared" si="69"/>
        <v>0</v>
      </c>
      <c r="H239" s="39">
        <f t="shared" si="70"/>
        <v>0</v>
      </c>
      <c r="I239" s="55">
        <f t="shared" si="62"/>
        <v>0</v>
      </c>
      <c r="J239" s="39">
        <f t="shared" si="71"/>
        <v>0</v>
      </c>
      <c r="K239" s="55">
        <f t="shared" si="63"/>
        <v>0</v>
      </c>
      <c r="L239" s="39">
        <f t="shared" si="72"/>
        <v>0</v>
      </c>
      <c r="M239" s="55">
        <f t="shared" si="64"/>
        <v>0</v>
      </c>
      <c r="N239" s="39">
        <f t="shared" si="73"/>
        <v>2.1</v>
      </c>
      <c r="O239" s="55">
        <f t="shared" si="65"/>
        <v>100</v>
      </c>
      <c r="P239" s="39">
        <f t="shared" si="74"/>
        <v>2.1</v>
      </c>
      <c r="Q239" s="55">
        <f t="shared" si="66"/>
        <v>100</v>
      </c>
      <c r="R239" s="39">
        <f t="shared" si="67"/>
        <v>0</v>
      </c>
      <c r="S239" s="50">
        <f t="shared" si="67"/>
        <v>2.1</v>
      </c>
    </row>
    <row r="240" spans="1:19" ht="13.5" customHeight="1">
      <c r="A240" s="59"/>
      <c r="B240" s="7"/>
      <c r="C240" s="11" t="s">
        <v>63</v>
      </c>
      <c r="D240" s="39">
        <f t="shared" si="61"/>
        <v>0</v>
      </c>
      <c r="E240" s="55">
        <f t="shared" si="68"/>
      </c>
      <c r="F240" s="39">
        <f t="shared" si="61"/>
        <v>0</v>
      </c>
      <c r="G240" s="55">
        <f t="shared" si="69"/>
      </c>
      <c r="H240" s="39">
        <f t="shared" si="70"/>
        <v>0</v>
      </c>
      <c r="I240" s="55">
        <f t="shared" si="62"/>
      </c>
      <c r="J240" s="39">
        <f t="shared" si="71"/>
        <v>0</v>
      </c>
      <c r="K240" s="55">
        <f t="shared" si="63"/>
      </c>
      <c r="L240" s="39">
        <f t="shared" si="72"/>
        <v>0</v>
      </c>
      <c r="M240" s="55">
        <f t="shared" si="64"/>
      </c>
      <c r="N240" s="39">
        <f t="shared" si="73"/>
        <v>0</v>
      </c>
      <c r="O240" s="55">
        <f t="shared" si="65"/>
      </c>
      <c r="P240" s="39">
        <f t="shared" si="74"/>
        <v>0</v>
      </c>
      <c r="Q240" s="55">
        <f t="shared" si="66"/>
      </c>
      <c r="R240" s="39">
        <f t="shared" si="67"/>
        <v>0</v>
      </c>
      <c r="S240" s="50">
        <f t="shared" si="67"/>
        <v>0</v>
      </c>
    </row>
    <row r="241" spans="1:19" ht="13.5" customHeight="1">
      <c r="A241" s="59"/>
      <c r="B241" s="7" t="s">
        <v>7</v>
      </c>
      <c r="C241" s="11" t="s">
        <v>64</v>
      </c>
      <c r="D241" s="39">
        <f t="shared" si="61"/>
        <v>0</v>
      </c>
      <c r="E241" s="55">
        <f t="shared" si="68"/>
        <v>0</v>
      </c>
      <c r="F241" s="39">
        <f t="shared" si="61"/>
        <v>0</v>
      </c>
      <c r="G241" s="55">
        <f t="shared" si="69"/>
        <v>0</v>
      </c>
      <c r="H241" s="39">
        <f t="shared" si="70"/>
        <v>0</v>
      </c>
      <c r="I241" s="55">
        <f t="shared" si="62"/>
        <v>0</v>
      </c>
      <c r="J241" s="39">
        <f t="shared" si="71"/>
        <v>14.719</v>
      </c>
      <c r="K241" s="55">
        <f t="shared" si="63"/>
        <v>100</v>
      </c>
      <c r="L241" s="39">
        <f t="shared" si="72"/>
        <v>0</v>
      </c>
      <c r="M241" s="55">
        <f t="shared" si="64"/>
        <v>0</v>
      </c>
      <c r="N241" s="39">
        <f t="shared" si="73"/>
        <v>0</v>
      </c>
      <c r="O241" s="55">
        <f t="shared" si="65"/>
        <v>0</v>
      </c>
      <c r="P241" s="39">
        <f t="shared" si="74"/>
        <v>14.719</v>
      </c>
      <c r="Q241" s="55">
        <f t="shared" si="66"/>
        <v>100</v>
      </c>
      <c r="R241" s="39">
        <f aca="true" t="shared" si="75" ref="R241:S258">SUM(R113,R177)</f>
        <v>0</v>
      </c>
      <c r="S241" s="50">
        <f t="shared" si="75"/>
        <v>14.719</v>
      </c>
    </row>
    <row r="242" spans="1:19" ht="13.5" customHeight="1">
      <c r="A242" s="59"/>
      <c r="B242" s="7"/>
      <c r="C242" s="11" t="s">
        <v>65</v>
      </c>
      <c r="D242" s="39">
        <f t="shared" si="61"/>
        <v>0</v>
      </c>
      <c r="E242" s="55">
        <f t="shared" si="68"/>
        <v>0</v>
      </c>
      <c r="F242" s="39">
        <f t="shared" si="61"/>
        <v>0</v>
      </c>
      <c r="G242" s="55">
        <f t="shared" si="69"/>
        <v>0</v>
      </c>
      <c r="H242" s="39">
        <f t="shared" si="70"/>
        <v>0</v>
      </c>
      <c r="I242" s="55">
        <f t="shared" si="62"/>
        <v>0</v>
      </c>
      <c r="J242" s="39">
        <f t="shared" si="71"/>
        <v>0</v>
      </c>
      <c r="K242" s="55">
        <f t="shared" si="63"/>
        <v>0</v>
      </c>
      <c r="L242" s="39">
        <f t="shared" si="72"/>
        <v>0</v>
      </c>
      <c r="M242" s="55">
        <f t="shared" si="64"/>
        <v>0</v>
      </c>
      <c r="N242" s="39">
        <f t="shared" si="73"/>
        <v>40.2338</v>
      </c>
      <c r="O242" s="55">
        <f t="shared" si="65"/>
        <v>100</v>
      </c>
      <c r="P242" s="39">
        <f t="shared" si="74"/>
        <v>40.2338</v>
      </c>
      <c r="Q242" s="55">
        <f t="shared" si="66"/>
        <v>100</v>
      </c>
      <c r="R242" s="39">
        <f t="shared" si="75"/>
        <v>0</v>
      </c>
      <c r="S242" s="50">
        <f t="shared" si="75"/>
        <v>40.2338</v>
      </c>
    </row>
    <row r="243" spans="1:19" ht="13.5" customHeight="1">
      <c r="A243" s="59"/>
      <c r="B243" s="7"/>
      <c r="C243" s="11" t="s">
        <v>66</v>
      </c>
      <c r="D243" s="39">
        <f t="shared" si="61"/>
        <v>0</v>
      </c>
      <c r="E243" s="55">
        <f t="shared" si="68"/>
        <v>0</v>
      </c>
      <c r="F243" s="39">
        <f t="shared" si="61"/>
        <v>0</v>
      </c>
      <c r="G243" s="55">
        <f t="shared" si="69"/>
        <v>0</v>
      </c>
      <c r="H243" s="39">
        <f t="shared" si="70"/>
        <v>0</v>
      </c>
      <c r="I243" s="55">
        <f t="shared" si="62"/>
        <v>0</v>
      </c>
      <c r="J243" s="39">
        <f t="shared" si="71"/>
        <v>0</v>
      </c>
      <c r="K243" s="55">
        <f t="shared" si="63"/>
        <v>0</v>
      </c>
      <c r="L243" s="39">
        <f t="shared" si="72"/>
        <v>0</v>
      </c>
      <c r="M243" s="55">
        <f t="shared" si="64"/>
        <v>0</v>
      </c>
      <c r="N243" s="39">
        <f t="shared" si="73"/>
        <v>0.027</v>
      </c>
      <c r="O243" s="55">
        <f t="shared" si="65"/>
        <v>100</v>
      </c>
      <c r="P243" s="39">
        <f t="shared" si="74"/>
        <v>0.027</v>
      </c>
      <c r="Q243" s="55">
        <f t="shared" si="66"/>
        <v>100</v>
      </c>
      <c r="R243" s="39">
        <f t="shared" si="75"/>
        <v>0</v>
      </c>
      <c r="S243" s="50">
        <f t="shared" si="75"/>
        <v>0.027</v>
      </c>
    </row>
    <row r="244" spans="1:19" ht="13.5" customHeight="1">
      <c r="A244" s="59"/>
      <c r="B244" s="7"/>
      <c r="C244" s="11" t="s">
        <v>67</v>
      </c>
      <c r="D244" s="39">
        <f t="shared" si="61"/>
        <v>0</v>
      </c>
      <c r="E244" s="55">
        <f t="shared" si="68"/>
        <v>0</v>
      </c>
      <c r="F244" s="39">
        <f t="shared" si="61"/>
        <v>0</v>
      </c>
      <c r="G244" s="55">
        <f t="shared" si="69"/>
        <v>0</v>
      </c>
      <c r="H244" s="39">
        <f t="shared" si="70"/>
        <v>0</v>
      </c>
      <c r="I244" s="55">
        <f t="shared" si="62"/>
        <v>0</v>
      </c>
      <c r="J244" s="39">
        <f t="shared" si="71"/>
        <v>0.2591</v>
      </c>
      <c r="K244" s="55">
        <f t="shared" si="63"/>
        <v>100</v>
      </c>
      <c r="L244" s="39">
        <f t="shared" si="72"/>
        <v>0</v>
      </c>
      <c r="M244" s="55">
        <f t="shared" si="64"/>
        <v>0</v>
      </c>
      <c r="N244" s="39">
        <f t="shared" si="73"/>
        <v>0</v>
      </c>
      <c r="O244" s="55">
        <f t="shared" si="65"/>
        <v>0</v>
      </c>
      <c r="P244" s="39">
        <f t="shared" si="74"/>
        <v>0.2591</v>
      </c>
      <c r="Q244" s="55">
        <f t="shared" si="66"/>
        <v>100</v>
      </c>
      <c r="R244" s="39">
        <f t="shared" si="75"/>
        <v>0</v>
      </c>
      <c r="S244" s="50">
        <f t="shared" si="75"/>
        <v>0.2591</v>
      </c>
    </row>
    <row r="245" spans="1:19" ht="13.5" customHeight="1">
      <c r="A245" s="59"/>
      <c r="B245" s="7"/>
      <c r="C245" s="11" t="s">
        <v>68</v>
      </c>
      <c r="D245" s="39">
        <f t="shared" si="61"/>
        <v>0</v>
      </c>
      <c r="E245" s="55">
        <f t="shared" si="68"/>
        <v>0</v>
      </c>
      <c r="F245" s="39">
        <f t="shared" si="61"/>
        <v>0</v>
      </c>
      <c r="G245" s="55">
        <f t="shared" si="69"/>
        <v>0</v>
      </c>
      <c r="H245" s="39">
        <f t="shared" si="70"/>
        <v>0</v>
      </c>
      <c r="I245" s="55">
        <f t="shared" si="62"/>
        <v>0</v>
      </c>
      <c r="J245" s="39">
        <f t="shared" si="71"/>
        <v>0</v>
      </c>
      <c r="K245" s="55">
        <f t="shared" si="63"/>
        <v>0</v>
      </c>
      <c r="L245" s="39">
        <f t="shared" si="72"/>
        <v>0</v>
      </c>
      <c r="M245" s="55">
        <f t="shared" si="64"/>
        <v>0</v>
      </c>
      <c r="N245" s="39">
        <f t="shared" si="73"/>
        <v>3.8216</v>
      </c>
      <c r="O245" s="55">
        <f t="shared" si="65"/>
        <v>100</v>
      </c>
      <c r="P245" s="39">
        <f t="shared" si="74"/>
        <v>3.8216</v>
      </c>
      <c r="Q245" s="55">
        <f t="shared" si="66"/>
        <v>100</v>
      </c>
      <c r="R245" s="39">
        <f t="shared" si="75"/>
        <v>0</v>
      </c>
      <c r="S245" s="50">
        <f t="shared" si="75"/>
        <v>3.8216</v>
      </c>
    </row>
    <row r="246" spans="1:19" ht="13.5" customHeight="1">
      <c r="A246" s="59"/>
      <c r="B246" s="7" t="s">
        <v>8</v>
      </c>
      <c r="C246" s="11" t="s">
        <v>69</v>
      </c>
      <c r="D246" s="39">
        <f t="shared" si="61"/>
        <v>0</v>
      </c>
      <c r="E246" s="55">
        <f t="shared" si="68"/>
      </c>
      <c r="F246" s="39">
        <f t="shared" si="61"/>
        <v>0</v>
      </c>
      <c r="G246" s="55">
        <f t="shared" si="69"/>
      </c>
      <c r="H246" s="39">
        <f t="shared" si="70"/>
        <v>0</v>
      </c>
      <c r="I246" s="55">
        <f t="shared" si="62"/>
      </c>
      <c r="J246" s="39">
        <f t="shared" si="71"/>
        <v>0</v>
      </c>
      <c r="K246" s="55">
        <f t="shared" si="63"/>
      </c>
      <c r="L246" s="39">
        <f t="shared" si="72"/>
        <v>0</v>
      </c>
      <c r="M246" s="55">
        <f t="shared" si="64"/>
      </c>
      <c r="N246" s="39">
        <f t="shared" si="73"/>
        <v>0</v>
      </c>
      <c r="O246" s="55">
        <f t="shared" si="65"/>
      </c>
      <c r="P246" s="39">
        <f t="shared" si="74"/>
        <v>0</v>
      </c>
      <c r="Q246" s="55">
        <f t="shared" si="66"/>
      </c>
      <c r="R246" s="39">
        <f t="shared" si="75"/>
        <v>0</v>
      </c>
      <c r="S246" s="50">
        <f t="shared" si="75"/>
        <v>0</v>
      </c>
    </row>
    <row r="247" spans="1:19" ht="13.5" customHeight="1">
      <c r="A247" s="59"/>
      <c r="B247" s="7"/>
      <c r="C247" s="11" t="s">
        <v>94</v>
      </c>
      <c r="D247" s="39">
        <f t="shared" si="61"/>
        <v>0</v>
      </c>
      <c r="E247" s="55">
        <f t="shared" si="68"/>
        <v>0</v>
      </c>
      <c r="F247" s="39">
        <f t="shared" si="61"/>
        <v>0</v>
      </c>
      <c r="G247" s="55">
        <f t="shared" si="69"/>
        <v>0</v>
      </c>
      <c r="H247" s="39">
        <f t="shared" si="70"/>
        <v>0</v>
      </c>
      <c r="I247" s="55">
        <f t="shared" si="62"/>
        <v>0</v>
      </c>
      <c r="J247" s="39">
        <f t="shared" si="71"/>
        <v>0</v>
      </c>
      <c r="K247" s="55">
        <f t="shared" si="63"/>
        <v>0</v>
      </c>
      <c r="L247" s="39">
        <f t="shared" si="72"/>
        <v>0</v>
      </c>
      <c r="M247" s="55">
        <f t="shared" si="64"/>
        <v>0</v>
      </c>
      <c r="N247" s="39">
        <f t="shared" si="73"/>
        <v>0.0347</v>
      </c>
      <c r="O247" s="55">
        <f t="shared" si="65"/>
        <v>100</v>
      </c>
      <c r="P247" s="39">
        <f t="shared" si="74"/>
        <v>0.0347</v>
      </c>
      <c r="Q247" s="55">
        <f t="shared" si="66"/>
        <v>100</v>
      </c>
      <c r="R247" s="39">
        <f t="shared" si="75"/>
        <v>0</v>
      </c>
      <c r="S247" s="50">
        <f t="shared" si="75"/>
        <v>0.0347</v>
      </c>
    </row>
    <row r="248" spans="1:19" ht="13.5" customHeight="1">
      <c r="A248" s="59"/>
      <c r="B248" s="7"/>
      <c r="C248" s="12" t="s">
        <v>70</v>
      </c>
      <c r="D248" s="41">
        <f t="shared" si="61"/>
        <v>0</v>
      </c>
      <c r="E248" s="55">
        <f t="shared" si="68"/>
        <v>0</v>
      </c>
      <c r="F248" s="41">
        <f t="shared" si="61"/>
        <v>0</v>
      </c>
      <c r="G248" s="55">
        <f t="shared" si="69"/>
        <v>0</v>
      </c>
      <c r="H248" s="41">
        <f t="shared" si="70"/>
        <v>0</v>
      </c>
      <c r="I248" s="55">
        <f t="shared" si="62"/>
        <v>0</v>
      </c>
      <c r="J248" s="41">
        <f t="shared" si="71"/>
        <v>90.8796</v>
      </c>
      <c r="K248" s="55">
        <f t="shared" si="63"/>
        <v>16.37317453974566</v>
      </c>
      <c r="L248" s="41">
        <f t="shared" si="72"/>
        <v>131.8326</v>
      </c>
      <c r="M248" s="55">
        <f t="shared" si="64"/>
        <v>23.75140482383806</v>
      </c>
      <c r="N248" s="41">
        <f t="shared" si="73"/>
        <v>332.3396</v>
      </c>
      <c r="O248" s="55">
        <f t="shared" si="65"/>
        <v>59.87542063641628</v>
      </c>
      <c r="P248" s="41">
        <f t="shared" si="74"/>
        <v>555.0518000000001</v>
      </c>
      <c r="Q248" s="55">
        <f t="shared" si="66"/>
        <v>100</v>
      </c>
      <c r="R248" s="41">
        <f t="shared" si="75"/>
        <v>0</v>
      </c>
      <c r="S248" s="52">
        <f t="shared" si="75"/>
        <v>555.0518000000001</v>
      </c>
    </row>
    <row r="249" spans="1:19" ht="13.5" customHeight="1">
      <c r="A249" s="59"/>
      <c r="B249" s="9"/>
      <c r="C249" s="15" t="s">
        <v>2</v>
      </c>
      <c r="D249" s="41">
        <f t="shared" si="61"/>
        <v>0</v>
      </c>
      <c r="E249" s="56">
        <f t="shared" si="68"/>
        <v>0</v>
      </c>
      <c r="F249" s="41">
        <f t="shared" si="61"/>
        <v>0</v>
      </c>
      <c r="G249" s="56">
        <f t="shared" si="69"/>
        <v>0</v>
      </c>
      <c r="H249" s="41">
        <f t="shared" si="70"/>
        <v>0</v>
      </c>
      <c r="I249" s="56">
        <f t="shared" si="62"/>
        <v>0</v>
      </c>
      <c r="J249" s="41">
        <f t="shared" si="71"/>
        <v>324.5722</v>
      </c>
      <c r="K249" s="56">
        <f t="shared" si="63"/>
        <v>21.278441702499805</v>
      </c>
      <c r="L249" s="41">
        <f t="shared" si="72"/>
        <v>177.32170000000002</v>
      </c>
      <c r="M249" s="56">
        <f t="shared" si="64"/>
        <v>11.624931081707429</v>
      </c>
      <c r="N249" s="41">
        <f t="shared" si="73"/>
        <v>1023.4631</v>
      </c>
      <c r="O249" s="56">
        <f t="shared" si="65"/>
        <v>67.09662721579276</v>
      </c>
      <c r="P249" s="41">
        <f t="shared" si="74"/>
        <v>1525.3570000000002</v>
      </c>
      <c r="Q249" s="56">
        <f t="shared" si="66"/>
        <v>100</v>
      </c>
      <c r="R249" s="41">
        <f t="shared" si="75"/>
        <v>0</v>
      </c>
      <c r="S249" s="52">
        <f t="shared" si="75"/>
        <v>1525.3570000000002</v>
      </c>
    </row>
    <row r="250" spans="1:19" ht="13.5" customHeight="1">
      <c r="A250" s="59"/>
      <c r="B250" s="7"/>
      <c r="C250" s="8" t="s">
        <v>23</v>
      </c>
      <c r="D250" s="38">
        <f t="shared" si="61"/>
        <v>0</v>
      </c>
      <c r="E250" s="54">
        <f t="shared" si="68"/>
        <v>0</v>
      </c>
      <c r="F250" s="38">
        <f t="shared" si="61"/>
        <v>0</v>
      </c>
      <c r="G250" s="54">
        <f t="shared" si="69"/>
        <v>0</v>
      </c>
      <c r="H250" s="38">
        <f t="shared" si="70"/>
        <v>0</v>
      </c>
      <c r="I250" s="54">
        <f t="shared" si="62"/>
        <v>0</v>
      </c>
      <c r="J250" s="38">
        <f t="shared" si="71"/>
        <v>14489.0069</v>
      </c>
      <c r="K250" s="54">
        <f t="shared" si="63"/>
        <v>82.02373140331153</v>
      </c>
      <c r="L250" s="38">
        <f t="shared" si="72"/>
        <v>1192.1329</v>
      </c>
      <c r="M250" s="54">
        <f t="shared" si="64"/>
        <v>6.748784748432334</v>
      </c>
      <c r="N250" s="38">
        <f t="shared" si="73"/>
        <v>1983.2686</v>
      </c>
      <c r="O250" s="54">
        <f t="shared" si="65"/>
        <v>11.227483848256135</v>
      </c>
      <c r="P250" s="38">
        <f t="shared" si="74"/>
        <v>17664.4084</v>
      </c>
      <c r="Q250" s="54">
        <f t="shared" si="66"/>
        <v>100</v>
      </c>
      <c r="R250" s="38">
        <f t="shared" si="75"/>
        <v>0</v>
      </c>
      <c r="S250" s="49">
        <f t="shared" si="75"/>
        <v>17664.4084</v>
      </c>
    </row>
    <row r="251" spans="1:19" ht="13.5" customHeight="1">
      <c r="A251" s="59"/>
      <c r="B251" s="7" t="s">
        <v>10</v>
      </c>
      <c r="C251" s="8" t="s">
        <v>11</v>
      </c>
      <c r="D251" s="39">
        <f t="shared" si="61"/>
        <v>0</v>
      </c>
      <c r="E251" s="55">
        <f t="shared" si="68"/>
        <v>0</v>
      </c>
      <c r="F251" s="39">
        <f t="shared" si="61"/>
        <v>0</v>
      </c>
      <c r="G251" s="55">
        <f t="shared" si="69"/>
        <v>0</v>
      </c>
      <c r="H251" s="39">
        <f t="shared" si="70"/>
        <v>0</v>
      </c>
      <c r="I251" s="55">
        <f t="shared" si="62"/>
        <v>0</v>
      </c>
      <c r="J251" s="39">
        <f t="shared" si="71"/>
        <v>0</v>
      </c>
      <c r="K251" s="55">
        <f t="shared" si="63"/>
        <v>0</v>
      </c>
      <c r="L251" s="39">
        <f t="shared" si="72"/>
        <v>0</v>
      </c>
      <c r="M251" s="55">
        <f t="shared" si="64"/>
        <v>0</v>
      </c>
      <c r="N251" s="39">
        <f t="shared" si="73"/>
        <v>27.7314</v>
      </c>
      <c r="O251" s="55">
        <f t="shared" si="65"/>
        <v>100</v>
      </c>
      <c r="P251" s="39">
        <f t="shared" si="74"/>
        <v>27.7314</v>
      </c>
      <c r="Q251" s="55">
        <f t="shared" si="66"/>
        <v>100</v>
      </c>
      <c r="R251" s="39">
        <f t="shared" si="75"/>
        <v>0</v>
      </c>
      <c r="S251" s="50">
        <f t="shared" si="75"/>
        <v>27.7314</v>
      </c>
    </row>
    <row r="252" spans="1:19" ht="13.5" customHeight="1">
      <c r="A252" s="59"/>
      <c r="B252" s="7"/>
      <c r="C252" s="8" t="s">
        <v>12</v>
      </c>
      <c r="D252" s="39">
        <f t="shared" si="61"/>
        <v>0</v>
      </c>
      <c r="E252" s="55">
        <f t="shared" si="68"/>
      </c>
      <c r="F252" s="39">
        <f t="shared" si="61"/>
        <v>0</v>
      </c>
      <c r="G252" s="55">
        <f t="shared" si="69"/>
      </c>
      <c r="H252" s="39">
        <f t="shared" si="70"/>
        <v>0</v>
      </c>
      <c r="I252" s="55">
        <f t="shared" si="62"/>
      </c>
      <c r="J252" s="39">
        <f t="shared" si="71"/>
        <v>0</v>
      </c>
      <c r="K252" s="55">
        <f t="shared" si="63"/>
      </c>
      <c r="L252" s="39">
        <f t="shared" si="72"/>
        <v>0</v>
      </c>
      <c r="M252" s="55">
        <f t="shared" si="64"/>
      </c>
      <c r="N252" s="39">
        <f t="shared" si="73"/>
        <v>0</v>
      </c>
      <c r="O252" s="55">
        <f t="shared" si="65"/>
      </c>
      <c r="P252" s="39">
        <f t="shared" si="74"/>
        <v>0</v>
      </c>
      <c r="Q252" s="55">
        <f t="shared" si="66"/>
      </c>
      <c r="R252" s="39">
        <f t="shared" si="75"/>
        <v>0</v>
      </c>
      <c r="S252" s="50">
        <f t="shared" si="75"/>
        <v>0</v>
      </c>
    </row>
    <row r="253" spans="1:19" ht="13.5" customHeight="1">
      <c r="A253" s="59"/>
      <c r="B253" s="7" t="s">
        <v>13</v>
      </c>
      <c r="C253" s="8" t="s">
        <v>14</v>
      </c>
      <c r="D253" s="39">
        <f t="shared" si="61"/>
        <v>0</v>
      </c>
      <c r="E253" s="55">
        <f t="shared" si="68"/>
        <v>0</v>
      </c>
      <c r="F253" s="39">
        <f t="shared" si="61"/>
        <v>0</v>
      </c>
      <c r="G253" s="55">
        <f t="shared" si="69"/>
        <v>0</v>
      </c>
      <c r="H253" s="39">
        <f t="shared" si="70"/>
        <v>0</v>
      </c>
      <c r="I253" s="55">
        <f t="shared" si="62"/>
        <v>0</v>
      </c>
      <c r="J253" s="39">
        <f t="shared" si="71"/>
        <v>159.0505</v>
      </c>
      <c r="K253" s="55">
        <f t="shared" si="63"/>
        <v>64.97354700528243</v>
      </c>
      <c r="L253" s="39">
        <f t="shared" si="72"/>
        <v>0</v>
      </c>
      <c r="M253" s="55">
        <f t="shared" si="64"/>
        <v>0</v>
      </c>
      <c r="N253" s="39">
        <f t="shared" si="73"/>
        <v>85.7422</v>
      </c>
      <c r="O253" s="55">
        <f t="shared" si="65"/>
        <v>35.02645299471757</v>
      </c>
      <c r="P253" s="39">
        <f t="shared" si="74"/>
        <v>244.7927</v>
      </c>
      <c r="Q253" s="55">
        <f t="shared" si="66"/>
        <v>100</v>
      </c>
      <c r="R253" s="39">
        <f t="shared" si="75"/>
        <v>0</v>
      </c>
      <c r="S253" s="50">
        <f t="shared" si="75"/>
        <v>244.7927</v>
      </c>
    </row>
    <row r="254" spans="1:19" ht="13.5" customHeight="1">
      <c r="A254" s="59"/>
      <c r="B254" s="7"/>
      <c r="C254" s="8" t="s">
        <v>15</v>
      </c>
      <c r="D254" s="39">
        <f t="shared" si="61"/>
        <v>0</v>
      </c>
      <c r="E254" s="55">
        <f t="shared" si="68"/>
      </c>
      <c r="F254" s="39">
        <f t="shared" si="61"/>
        <v>0</v>
      </c>
      <c r="G254" s="55">
        <f t="shared" si="69"/>
      </c>
      <c r="H254" s="39">
        <f t="shared" si="70"/>
        <v>0</v>
      </c>
      <c r="I254" s="55">
        <f t="shared" si="62"/>
      </c>
      <c r="J254" s="39">
        <f t="shared" si="71"/>
        <v>0</v>
      </c>
      <c r="K254" s="55">
        <f t="shared" si="63"/>
      </c>
      <c r="L254" s="39">
        <f t="shared" si="72"/>
        <v>0</v>
      </c>
      <c r="M254" s="55">
        <f t="shared" si="64"/>
      </c>
      <c r="N254" s="39">
        <f t="shared" si="73"/>
        <v>0</v>
      </c>
      <c r="O254" s="55">
        <f t="shared" si="65"/>
      </c>
      <c r="P254" s="39">
        <f t="shared" si="74"/>
        <v>0</v>
      </c>
      <c r="Q254" s="55">
        <f t="shared" si="66"/>
      </c>
      <c r="R254" s="39">
        <f t="shared" si="75"/>
        <v>0</v>
      </c>
      <c r="S254" s="50">
        <f t="shared" si="75"/>
        <v>0</v>
      </c>
    </row>
    <row r="255" spans="1:19" ht="13.5" customHeight="1">
      <c r="A255" s="59"/>
      <c r="B255" s="7" t="s">
        <v>5</v>
      </c>
      <c r="C255" s="8" t="s">
        <v>16</v>
      </c>
      <c r="D255" s="39">
        <f t="shared" si="61"/>
        <v>0</v>
      </c>
      <c r="E255" s="55">
        <f t="shared" si="68"/>
      </c>
      <c r="F255" s="39">
        <f t="shared" si="61"/>
        <v>0</v>
      </c>
      <c r="G255" s="55">
        <f t="shared" si="69"/>
      </c>
      <c r="H255" s="39">
        <f t="shared" si="70"/>
        <v>0</v>
      </c>
      <c r="I255" s="55">
        <f t="shared" si="62"/>
      </c>
      <c r="J255" s="39">
        <f t="shared" si="71"/>
        <v>0</v>
      </c>
      <c r="K255" s="55">
        <f t="shared" si="63"/>
      </c>
      <c r="L255" s="39">
        <f t="shared" si="72"/>
        <v>0</v>
      </c>
      <c r="M255" s="55">
        <f t="shared" si="64"/>
      </c>
      <c r="N255" s="39">
        <f t="shared" si="73"/>
        <v>0</v>
      </c>
      <c r="O255" s="55">
        <f t="shared" si="65"/>
      </c>
      <c r="P255" s="39">
        <f t="shared" si="74"/>
        <v>0</v>
      </c>
      <c r="Q255" s="55">
        <f t="shared" si="66"/>
      </c>
      <c r="R255" s="39">
        <f t="shared" si="75"/>
        <v>0</v>
      </c>
      <c r="S255" s="50">
        <f t="shared" si="75"/>
        <v>0</v>
      </c>
    </row>
    <row r="256" spans="1:19" ht="13.5" customHeight="1">
      <c r="A256" s="59"/>
      <c r="B256" s="7"/>
      <c r="C256" s="16" t="s">
        <v>17</v>
      </c>
      <c r="D256" s="41">
        <f t="shared" si="61"/>
        <v>0</v>
      </c>
      <c r="E256" s="57">
        <f t="shared" si="68"/>
        <v>0</v>
      </c>
      <c r="F256" s="41">
        <f t="shared" si="61"/>
        <v>0</v>
      </c>
      <c r="G256" s="57">
        <f t="shared" si="69"/>
        <v>0</v>
      </c>
      <c r="H256" s="41">
        <f t="shared" si="70"/>
        <v>0</v>
      </c>
      <c r="I256" s="57">
        <f t="shared" si="62"/>
        <v>0</v>
      </c>
      <c r="J256" s="41">
        <f t="shared" si="71"/>
        <v>435.7977</v>
      </c>
      <c r="K256" s="57">
        <f t="shared" si="63"/>
        <v>57.65306851411462</v>
      </c>
      <c r="L256" s="41">
        <f t="shared" si="72"/>
        <v>0</v>
      </c>
      <c r="M256" s="57">
        <f t="shared" si="64"/>
        <v>0</v>
      </c>
      <c r="N256" s="41">
        <f t="shared" si="73"/>
        <v>320.0991</v>
      </c>
      <c r="O256" s="57">
        <f t="shared" si="65"/>
        <v>42.34693148588538</v>
      </c>
      <c r="P256" s="41">
        <f t="shared" si="74"/>
        <v>755.8968</v>
      </c>
      <c r="Q256" s="57">
        <f t="shared" si="66"/>
        <v>100</v>
      </c>
      <c r="R256" s="41">
        <f t="shared" si="75"/>
        <v>0</v>
      </c>
      <c r="S256" s="52">
        <f t="shared" si="75"/>
        <v>755.8968</v>
      </c>
    </row>
    <row r="257" spans="1:19" ht="13.5" customHeight="1">
      <c r="A257" s="59"/>
      <c r="B257" s="9"/>
      <c r="C257" s="15" t="s">
        <v>2</v>
      </c>
      <c r="D257" s="40">
        <f t="shared" si="61"/>
        <v>0</v>
      </c>
      <c r="E257" s="56">
        <f t="shared" si="68"/>
        <v>0</v>
      </c>
      <c r="F257" s="40">
        <f t="shared" si="61"/>
        <v>0</v>
      </c>
      <c r="G257" s="56">
        <f t="shared" si="69"/>
        <v>0</v>
      </c>
      <c r="H257" s="40">
        <f t="shared" si="70"/>
        <v>0</v>
      </c>
      <c r="I257" s="56">
        <f t="shared" si="62"/>
        <v>0</v>
      </c>
      <c r="J257" s="40">
        <f t="shared" si="71"/>
        <v>15083.855099999999</v>
      </c>
      <c r="K257" s="56">
        <f t="shared" si="63"/>
        <v>80.69326937041038</v>
      </c>
      <c r="L257" s="40">
        <f t="shared" si="72"/>
        <v>1192.1329</v>
      </c>
      <c r="M257" s="56">
        <f t="shared" si="64"/>
        <v>6.377487756762429</v>
      </c>
      <c r="N257" s="40">
        <f t="shared" si="73"/>
        <v>2416.8413</v>
      </c>
      <c r="O257" s="56">
        <f t="shared" si="65"/>
        <v>12.929242872827174</v>
      </c>
      <c r="P257" s="40">
        <f t="shared" si="74"/>
        <v>18692.8293</v>
      </c>
      <c r="Q257" s="56">
        <f t="shared" si="66"/>
        <v>100</v>
      </c>
      <c r="R257" s="40">
        <f t="shared" si="75"/>
        <v>0</v>
      </c>
      <c r="S257" s="51">
        <f t="shared" si="75"/>
        <v>18692.8293</v>
      </c>
    </row>
    <row r="258" spans="2:19" ht="13.5" customHeight="1">
      <c r="B258" s="70" t="s">
        <v>9</v>
      </c>
      <c r="C258" s="71"/>
      <c r="D258" s="42">
        <f t="shared" si="61"/>
        <v>504.2917</v>
      </c>
      <c r="E258" s="58">
        <f t="shared" si="68"/>
        <v>0.26219007448761683</v>
      </c>
      <c r="F258" s="42">
        <f t="shared" si="61"/>
        <v>170.76350000000002</v>
      </c>
      <c r="G258" s="58">
        <f t="shared" si="69"/>
        <v>0.08878293016673915</v>
      </c>
      <c r="H258" s="42">
        <f t="shared" si="70"/>
        <v>34.5489</v>
      </c>
      <c r="I258" s="58">
        <f t="shared" si="62"/>
        <v>0.017962577342568252</v>
      </c>
      <c r="J258" s="42">
        <f t="shared" si="71"/>
        <v>62847.285500000005</v>
      </c>
      <c r="K258" s="58">
        <f t="shared" si="63"/>
        <v>32.67540288009801</v>
      </c>
      <c r="L258" s="42">
        <f t="shared" si="72"/>
        <v>14370.4993</v>
      </c>
      <c r="M258" s="58">
        <f t="shared" si="64"/>
        <v>7.471473914584051</v>
      </c>
      <c r="N258" s="42">
        <f t="shared" si="73"/>
        <v>36473.059499999996</v>
      </c>
      <c r="O258" s="58">
        <f t="shared" si="65"/>
        <v>18.96298151862559</v>
      </c>
      <c r="P258" s="42">
        <f t="shared" si="74"/>
        <v>114400.44839999998</v>
      </c>
      <c r="Q258" s="58">
        <f t="shared" si="66"/>
        <v>59.47879389530457</v>
      </c>
      <c r="R258" s="42">
        <f t="shared" si="75"/>
        <v>77937.76310000001</v>
      </c>
      <c r="S258" s="53">
        <f t="shared" si="75"/>
        <v>192338.21149999998</v>
      </c>
    </row>
    <row r="260" spans="2:54" ht="13.5" customHeight="1">
      <c r="B260" s="36"/>
      <c r="C260" s="37" t="s">
        <v>30</v>
      </c>
      <c r="D260" s="65" t="s">
        <v>35</v>
      </c>
      <c r="E260" s="72"/>
      <c r="G260" s="3"/>
      <c r="I260" s="3"/>
      <c r="K260" s="3"/>
      <c r="M260" s="3"/>
      <c r="O260" s="3"/>
      <c r="Q260" s="3"/>
      <c r="BA260" s="4"/>
      <c r="BB260" s="3"/>
    </row>
    <row r="261" spans="3:54" ht="13.5" customHeight="1">
      <c r="C261" s="18"/>
      <c r="L261" s="2"/>
      <c r="S261" s="17" t="str">
        <f>$S$5</f>
        <v>(３日間調査　単位：トン，％）</v>
      </c>
      <c r="BB261" s="3"/>
    </row>
    <row r="262" spans="2:54" ht="13.5" customHeight="1">
      <c r="B262" s="19"/>
      <c r="C262" s="20" t="s">
        <v>39</v>
      </c>
      <c r="D262" s="67" t="s">
        <v>22</v>
      </c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9"/>
      <c r="R262" s="29"/>
      <c r="S262" s="33"/>
      <c r="BB262" s="3"/>
    </row>
    <row r="263" spans="2:54" ht="27" customHeight="1">
      <c r="B263" s="24"/>
      <c r="C263" s="25"/>
      <c r="D263" s="28" t="s">
        <v>24</v>
      </c>
      <c r="E263" s="26"/>
      <c r="F263" s="28" t="s">
        <v>29</v>
      </c>
      <c r="G263" s="26"/>
      <c r="H263" s="28" t="s">
        <v>25</v>
      </c>
      <c r="I263" s="26"/>
      <c r="J263" s="28" t="s">
        <v>26</v>
      </c>
      <c r="K263" s="26"/>
      <c r="L263" s="28" t="s">
        <v>27</v>
      </c>
      <c r="M263" s="26"/>
      <c r="N263" s="28" t="s">
        <v>28</v>
      </c>
      <c r="O263" s="26"/>
      <c r="P263" s="32" t="s">
        <v>2</v>
      </c>
      <c r="Q263" s="64"/>
      <c r="R263" s="30" t="s">
        <v>21</v>
      </c>
      <c r="S263" s="34" t="s">
        <v>18</v>
      </c>
      <c r="BB263" s="3"/>
    </row>
    <row r="264" spans="2:54" ht="13.5" customHeight="1">
      <c r="B264" s="21" t="s">
        <v>19</v>
      </c>
      <c r="C264" s="22"/>
      <c r="D264" s="23"/>
      <c r="E264" s="27" t="s">
        <v>20</v>
      </c>
      <c r="F264" s="23"/>
      <c r="G264" s="27" t="s">
        <v>20</v>
      </c>
      <c r="H264" s="23"/>
      <c r="I264" s="27" t="s">
        <v>20</v>
      </c>
      <c r="J264" s="23"/>
      <c r="K264" s="27" t="s">
        <v>20</v>
      </c>
      <c r="L264" s="23"/>
      <c r="M264" s="27" t="s">
        <v>20</v>
      </c>
      <c r="N264" s="23"/>
      <c r="O264" s="27" t="s">
        <v>20</v>
      </c>
      <c r="P264" s="23"/>
      <c r="Q264" s="27" t="s">
        <v>20</v>
      </c>
      <c r="R264" s="31"/>
      <c r="S264" s="35"/>
      <c r="BB264" s="3"/>
    </row>
    <row r="265" spans="1:19" ht="13.5" customHeight="1">
      <c r="A265" s="59"/>
      <c r="B265" s="5"/>
      <c r="C265" s="6" t="s">
        <v>41</v>
      </c>
      <c r="D265" s="38">
        <v>0</v>
      </c>
      <c r="E265" s="54">
        <f aca="true" t="shared" si="76" ref="E265:E296">IF($S265=0,"",D265/$S265*100)</f>
      </c>
      <c r="F265" s="38">
        <v>0</v>
      </c>
      <c r="G265" s="54">
        <f aca="true" t="shared" si="77" ref="G265:G296">IF($S265=0,"",F265/$S265*100)</f>
      </c>
      <c r="H265" s="38">
        <v>0</v>
      </c>
      <c r="I265" s="54">
        <f>IF($S265=0,"",H265/$S265*100)</f>
      </c>
      <c r="J265" s="38">
        <v>0</v>
      </c>
      <c r="K265" s="54">
        <f>IF($S265=0,"",J265/$S265*100)</f>
      </c>
      <c r="L265" s="44">
        <v>0</v>
      </c>
      <c r="M265" s="54">
        <f>IF($S265=0,"",L265/$S265*100)</f>
      </c>
      <c r="N265" s="38">
        <v>0</v>
      </c>
      <c r="O265" s="54">
        <f>IF($S265=0,"",N265/$S265*100)</f>
      </c>
      <c r="P265" s="38">
        <f aca="true" t="shared" si="78" ref="P265:P270">SUM(N265,L265,D265,F265,H265,J265)</f>
        <v>0</v>
      </c>
      <c r="Q265" s="54">
        <f>IF($S265=0,"",P265/$S265*100)</f>
      </c>
      <c r="R265" s="38">
        <v>0</v>
      </c>
      <c r="S265" s="49">
        <f>SUM(P265,R265)</f>
        <v>0</v>
      </c>
    </row>
    <row r="266" spans="1:19" ht="13.5" customHeight="1">
      <c r="A266" s="59"/>
      <c r="B266" s="7" t="s">
        <v>0</v>
      </c>
      <c r="C266" s="8" t="s">
        <v>42</v>
      </c>
      <c r="D266" s="39">
        <v>0</v>
      </c>
      <c r="E266" s="55">
        <f t="shared" si="76"/>
      </c>
      <c r="F266" s="39">
        <v>0</v>
      </c>
      <c r="G266" s="55">
        <f t="shared" si="77"/>
      </c>
      <c r="H266" s="39">
        <v>0</v>
      </c>
      <c r="I266" s="55">
        <f aca="true" t="shared" si="79" ref="I266:I322">IF($S266=0,"",H266/$S266*100)</f>
      </c>
      <c r="J266" s="39">
        <v>0</v>
      </c>
      <c r="K266" s="55">
        <f aca="true" t="shared" si="80" ref="K266:K322">IF($S266=0,"",J266/$S266*100)</f>
      </c>
      <c r="L266" s="45">
        <v>0</v>
      </c>
      <c r="M266" s="55">
        <f aca="true" t="shared" si="81" ref="M266:M322">IF($S266=0,"",L266/$S266*100)</f>
      </c>
      <c r="N266" s="39">
        <v>0</v>
      </c>
      <c r="O266" s="55">
        <f aca="true" t="shared" si="82" ref="O266:O322">IF($S266=0,"",N266/$S266*100)</f>
      </c>
      <c r="P266" s="39">
        <f t="shared" si="78"/>
        <v>0</v>
      </c>
      <c r="Q266" s="55">
        <f aca="true" t="shared" si="83" ref="Q266:Q322">IF($S266=0,"",P266/$S266*100)</f>
      </c>
      <c r="R266" s="39">
        <v>0</v>
      </c>
      <c r="S266" s="50">
        <f aca="true" t="shared" si="84" ref="S266:S322">SUM(P266,R266)</f>
        <v>0</v>
      </c>
    </row>
    <row r="267" spans="1:19" ht="13.5" customHeight="1">
      <c r="A267" s="59"/>
      <c r="B267" s="7"/>
      <c r="C267" s="8" t="s">
        <v>43</v>
      </c>
      <c r="D267" s="39">
        <v>0</v>
      </c>
      <c r="E267" s="55">
        <f t="shared" si="76"/>
        <v>0</v>
      </c>
      <c r="F267" s="39">
        <v>0</v>
      </c>
      <c r="G267" s="55">
        <f t="shared" si="77"/>
        <v>0</v>
      </c>
      <c r="H267" s="39">
        <v>0</v>
      </c>
      <c r="I267" s="55">
        <f t="shared" si="79"/>
        <v>0</v>
      </c>
      <c r="J267" s="39">
        <v>0</v>
      </c>
      <c r="K267" s="55">
        <f t="shared" si="80"/>
        <v>0</v>
      </c>
      <c r="L267" s="45">
        <v>0</v>
      </c>
      <c r="M267" s="55">
        <f t="shared" si="81"/>
        <v>0</v>
      </c>
      <c r="N267" s="39">
        <v>0</v>
      </c>
      <c r="O267" s="55">
        <f t="shared" si="82"/>
        <v>0</v>
      </c>
      <c r="P267" s="39">
        <f t="shared" si="78"/>
        <v>0</v>
      </c>
      <c r="Q267" s="55">
        <f t="shared" si="83"/>
        <v>0</v>
      </c>
      <c r="R267" s="39">
        <v>9.7842</v>
      </c>
      <c r="S267" s="50">
        <f t="shared" si="84"/>
        <v>9.7842</v>
      </c>
    </row>
    <row r="268" spans="1:19" ht="13.5" customHeight="1">
      <c r="A268" s="59"/>
      <c r="B268" s="7"/>
      <c r="C268" s="8" t="s">
        <v>92</v>
      </c>
      <c r="D268" s="39">
        <v>0</v>
      </c>
      <c r="E268" s="55">
        <f t="shared" si="76"/>
        <v>0</v>
      </c>
      <c r="F268" s="39">
        <v>0</v>
      </c>
      <c r="G268" s="55">
        <f t="shared" si="77"/>
        <v>0</v>
      </c>
      <c r="H268" s="39">
        <v>0</v>
      </c>
      <c r="I268" s="55">
        <f t="shared" si="79"/>
        <v>0</v>
      </c>
      <c r="J268" s="39">
        <v>0</v>
      </c>
      <c r="K268" s="55">
        <f t="shared" si="80"/>
        <v>0</v>
      </c>
      <c r="L268" s="45">
        <v>0</v>
      </c>
      <c r="M268" s="55">
        <f t="shared" si="81"/>
        <v>0</v>
      </c>
      <c r="N268" s="39">
        <v>0</v>
      </c>
      <c r="O268" s="55">
        <f t="shared" si="82"/>
        <v>0</v>
      </c>
      <c r="P268" s="39">
        <f t="shared" si="78"/>
        <v>0</v>
      </c>
      <c r="Q268" s="55">
        <f t="shared" si="83"/>
        <v>0</v>
      </c>
      <c r="R268" s="39">
        <v>685987.6629</v>
      </c>
      <c r="S268" s="50">
        <f t="shared" si="84"/>
        <v>685987.6629</v>
      </c>
    </row>
    <row r="269" spans="1:19" ht="13.5" customHeight="1">
      <c r="A269" s="59"/>
      <c r="B269" s="7"/>
      <c r="C269" s="8" t="s">
        <v>44</v>
      </c>
      <c r="D269" s="39">
        <v>0</v>
      </c>
      <c r="E269" s="55">
        <f t="shared" si="76"/>
        <v>0</v>
      </c>
      <c r="F269" s="39">
        <v>0</v>
      </c>
      <c r="G269" s="55">
        <f t="shared" si="77"/>
        <v>0</v>
      </c>
      <c r="H269" s="39">
        <v>0</v>
      </c>
      <c r="I269" s="55">
        <f t="shared" si="79"/>
        <v>0</v>
      </c>
      <c r="J269" s="39">
        <v>0</v>
      </c>
      <c r="K269" s="55">
        <f t="shared" si="80"/>
        <v>0</v>
      </c>
      <c r="L269" s="45">
        <v>0</v>
      </c>
      <c r="M269" s="55">
        <f t="shared" si="81"/>
        <v>0</v>
      </c>
      <c r="N269" s="39">
        <v>0</v>
      </c>
      <c r="O269" s="55">
        <f t="shared" si="82"/>
        <v>0</v>
      </c>
      <c r="P269" s="39">
        <f t="shared" si="78"/>
        <v>0</v>
      </c>
      <c r="Q269" s="55">
        <f t="shared" si="83"/>
        <v>0</v>
      </c>
      <c r="R269" s="39">
        <v>100926.183</v>
      </c>
      <c r="S269" s="50">
        <f t="shared" si="84"/>
        <v>100926.183</v>
      </c>
    </row>
    <row r="270" spans="1:19" ht="13.5" customHeight="1">
      <c r="A270" s="59"/>
      <c r="B270" s="7" t="s">
        <v>1</v>
      </c>
      <c r="C270" s="8" t="s">
        <v>45</v>
      </c>
      <c r="D270" s="39">
        <v>0</v>
      </c>
      <c r="E270" s="55">
        <f t="shared" si="76"/>
        <v>0</v>
      </c>
      <c r="F270" s="39">
        <v>0</v>
      </c>
      <c r="G270" s="55">
        <f t="shared" si="77"/>
        <v>0</v>
      </c>
      <c r="H270" s="39">
        <v>0</v>
      </c>
      <c r="I270" s="55">
        <f t="shared" si="79"/>
        <v>0</v>
      </c>
      <c r="J270" s="39">
        <v>0</v>
      </c>
      <c r="K270" s="55">
        <f t="shared" si="80"/>
        <v>0</v>
      </c>
      <c r="L270" s="45">
        <v>0</v>
      </c>
      <c r="M270" s="55">
        <f t="shared" si="81"/>
        <v>0</v>
      </c>
      <c r="N270" s="39">
        <v>0</v>
      </c>
      <c r="O270" s="55">
        <f t="shared" si="82"/>
        <v>0</v>
      </c>
      <c r="P270" s="39">
        <f t="shared" si="78"/>
        <v>0</v>
      </c>
      <c r="Q270" s="55">
        <f t="shared" si="83"/>
        <v>0</v>
      </c>
      <c r="R270" s="39">
        <v>3242.662</v>
      </c>
      <c r="S270" s="50">
        <f t="shared" si="84"/>
        <v>3242.662</v>
      </c>
    </row>
    <row r="271" spans="1:19" ht="13.5" customHeight="1">
      <c r="A271" s="59"/>
      <c r="B271" s="9"/>
      <c r="C271" s="10" t="s">
        <v>2</v>
      </c>
      <c r="D271" s="40">
        <f>SUM(D265:D270)</f>
        <v>0</v>
      </c>
      <c r="E271" s="56">
        <f t="shared" si="76"/>
        <v>0</v>
      </c>
      <c r="F271" s="40">
        <f>SUM(F265:F270)</f>
        <v>0</v>
      </c>
      <c r="G271" s="56">
        <f t="shared" si="77"/>
        <v>0</v>
      </c>
      <c r="H271" s="40">
        <f>SUM(H265:H270)</f>
        <v>0</v>
      </c>
      <c r="I271" s="56">
        <f t="shared" si="79"/>
        <v>0</v>
      </c>
      <c r="J271" s="40">
        <f>SUM(J265:J270)</f>
        <v>0</v>
      </c>
      <c r="K271" s="56">
        <f t="shared" si="80"/>
        <v>0</v>
      </c>
      <c r="L271" s="46">
        <f>SUM(L265:L270)</f>
        <v>0</v>
      </c>
      <c r="M271" s="56">
        <f t="shared" si="81"/>
        <v>0</v>
      </c>
      <c r="N271" s="40">
        <f>SUM(N265:N270)</f>
        <v>0</v>
      </c>
      <c r="O271" s="56">
        <f t="shared" si="82"/>
        <v>0</v>
      </c>
      <c r="P271" s="40">
        <f>SUM(P265:P270)</f>
        <v>0</v>
      </c>
      <c r="Q271" s="56">
        <f t="shared" si="83"/>
        <v>0</v>
      </c>
      <c r="R271" s="40">
        <f>SUM(R265:R270)</f>
        <v>790166.2921</v>
      </c>
      <c r="S271" s="51">
        <f t="shared" si="84"/>
        <v>790166.2921</v>
      </c>
    </row>
    <row r="272" spans="1:19" ht="13.5" customHeight="1">
      <c r="A272" s="59"/>
      <c r="B272" s="7"/>
      <c r="C272" s="11" t="s">
        <v>46</v>
      </c>
      <c r="D272" s="39">
        <v>0</v>
      </c>
      <c r="E272" s="55">
        <f t="shared" si="76"/>
        <v>0</v>
      </c>
      <c r="F272" s="39">
        <v>0</v>
      </c>
      <c r="G272" s="55">
        <f t="shared" si="77"/>
        <v>0</v>
      </c>
      <c r="H272" s="39">
        <v>0</v>
      </c>
      <c r="I272" s="55">
        <f t="shared" si="79"/>
        <v>0</v>
      </c>
      <c r="J272" s="39">
        <v>0</v>
      </c>
      <c r="K272" s="55">
        <f t="shared" si="80"/>
        <v>0</v>
      </c>
      <c r="L272" s="45">
        <v>0</v>
      </c>
      <c r="M272" s="55">
        <f t="shared" si="81"/>
        <v>0</v>
      </c>
      <c r="N272" s="39">
        <v>0</v>
      </c>
      <c r="O272" s="55">
        <f t="shared" si="82"/>
        <v>0</v>
      </c>
      <c r="P272" s="39">
        <f aca="true" t="shared" si="85" ref="P272:P295">SUM(N272,L272,D272,F272,H272,J272)</f>
        <v>0</v>
      </c>
      <c r="Q272" s="55">
        <f t="shared" si="83"/>
        <v>0</v>
      </c>
      <c r="R272" s="39">
        <v>112528.4649</v>
      </c>
      <c r="S272" s="50">
        <f t="shared" si="84"/>
        <v>112528.4649</v>
      </c>
    </row>
    <row r="273" spans="1:19" ht="13.5" customHeight="1">
      <c r="A273" s="59"/>
      <c r="B273" s="7"/>
      <c r="C273" s="11" t="s">
        <v>95</v>
      </c>
      <c r="D273" s="39">
        <v>0</v>
      </c>
      <c r="E273" s="55">
        <f t="shared" si="76"/>
        <v>0</v>
      </c>
      <c r="F273" s="39">
        <v>0</v>
      </c>
      <c r="G273" s="55">
        <f t="shared" si="77"/>
        <v>0</v>
      </c>
      <c r="H273" s="39">
        <v>0</v>
      </c>
      <c r="I273" s="55">
        <f t="shared" si="79"/>
        <v>0</v>
      </c>
      <c r="J273" s="39">
        <v>0</v>
      </c>
      <c r="K273" s="55">
        <f t="shared" si="80"/>
        <v>0</v>
      </c>
      <c r="L273" s="45">
        <v>0</v>
      </c>
      <c r="M273" s="55">
        <f t="shared" si="81"/>
        <v>0</v>
      </c>
      <c r="N273" s="39">
        <v>0</v>
      </c>
      <c r="O273" s="55">
        <f t="shared" si="82"/>
        <v>0</v>
      </c>
      <c r="P273" s="39">
        <f t="shared" si="85"/>
        <v>0</v>
      </c>
      <c r="Q273" s="55">
        <f t="shared" si="83"/>
        <v>0</v>
      </c>
      <c r="R273" s="39">
        <v>52522.343</v>
      </c>
      <c r="S273" s="50">
        <f t="shared" si="84"/>
        <v>52522.343</v>
      </c>
    </row>
    <row r="274" spans="1:19" ht="13.5" customHeight="1">
      <c r="A274" s="59"/>
      <c r="B274" s="7"/>
      <c r="C274" s="11" t="s">
        <v>81</v>
      </c>
      <c r="D274" s="39">
        <v>0</v>
      </c>
      <c r="E274" s="55">
        <f t="shared" si="76"/>
        <v>0</v>
      </c>
      <c r="F274" s="39">
        <v>0</v>
      </c>
      <c r="G274" s="55">
        <f t="shared" si="77"/>
        <v>0</v>
      </c>
      <c r="H274" s="39">
        <v>0</v>
      </c>
      <c r="I274" s="55">
        <f t="shared" si="79"/>
        <v>0</v>
      </c>
      <c r="J274" s="39">
        <v>0</v>
      </c>
      <c r="K274" s="55">
        <f t="shared" si="80"/>
        <v>0</v>
      </c>
      <c r="L274" s="45">
        <v>0</v>
      </c>
      <c r="M274" s="55">
        <f t="shared" si="81"/>
        <v>0</v>
      </c>
      <c r="N274" s="39">
        <v>0</v>
      </c>
      <c r="O274" s="55">
        <f t="shared" si="82"/>
        <v>0</v>
      </c>
      <c r="P274" s="39">
        <f t="shared" si="85"/>
        <v>0</v>
      </c>
      <c r="Q274" s="55">
        <f t="shared" si="83"/>
        <v>0</v>
      </c>
      <c r="R274" s="39">
        <v>1821.81</v>
      </c>
      <c r="S274" s="50">
        <f t="shared" si="84"/>
        <v>1821.81</v>
      </c>
    </row>
    <row r="275" spans="1:19" ht="13.5" customHeight="1">
      <c r="A275" s="59"/>
      <c r="B275" s="7"/>
      <c r="C275" s="11" t="s">
        <v>47</v>
      </c>
      <c r="D275" s="39">
        <v>0</v>
      </c>
      <c r="E275" s="55">
        <f t="shared" si="76"/>
        <v>0</v>
      </c>
      <c r="F275" s="39">
        <v>0</v>
      </c>
      <c r="G275" s="55">
        <f t="shared" si="77"/>
        <v>0</v>
      </c>
      <c r="H275" s="39">
        <v>0</v>
      </c>
      <c r="I275" s="55">
        <f t="shared" si="79"/>
        <v>0</v>
      </c>
      <c r="J275" s="39">
        <v>0</v>
      </c>
      <c r="K275" s="55">
        <f t="shared" si="80"/>
        <v>0</v>
      </c>
      <c r="L275" s="45">
        <v>0</v>
      </c>
      <c r="M275" s="55">
        <f t="shared" si="81"/>
        <v>0</v>
      </c>
      <c r="N275" s="39">
        <v>0</v>
      </c>
      <c r="O275" s="55">
        <f t="shared" si="82"/>
        <v>0</v>
      </c>
      <c r="P275" s="39">
        <f t="shared" si="85"/>
        <v>0</v>
      </c>
      <c r="Q275" s="55">
        <f t="shared" si="83"/>
        <v>0</v>
      </c>
      <c r="R275" s="39">
        <v>60830.212</v>
      </c>
      <c r="S275" s="50">
        <f t="shared" si="84"/>
        <v>60830.212</v>
      </c>
    </row>
    <row r="276" spans="1:19" ht="13.5" customHeight="1">
      <c r="A276" s="59"/>
      <c r="B276" s="7"/>
      <c r="C276" s="11" t="s">
        <v>48</v>
      </c>
      <c r="D276" s="39">
        <v>0</v>
      </c>
      <c r="E276" s="55">
        <f t="shared" si="76"/>
        <v>0</v>
      </c>
      <c r="F276" s="39">
        <v>0</v>
      </c>
      <c r="G276" s="55">
        <f t="shared" si="77"/>
        <v>0</v>
      </c>
      <c r="H276" s="39">
        <v>0</v>
      </c>
      <c r="I276" s="55">
        <f t="shared" si="79"/>
        <v>0</v>
      </c>
      <c r="J276" s="39">
        <v>0</v>
      </c>
      <c r="K276" s="55">
        <f t="shared" si="80"/>
        <v>0</v>
      </c>
      <c r="L276" s="45">
        <v>0</v>
      </c>
      <c r="M276" s="55">
        <f t="shared" si="81"/>
        <v>0</v>
      </c>
      <c r="N276" s="39">
        <v>0</v>
      </c>
      <c r="O276" s="55">
        <f t="shared" si="82"/>
        <v>0</v>
      </c>
      <c r="P276" s="39">
        <f t="shared" si="85"/>
        <v>0</v>
      </c>
      <c r="Q276" s="55">
        <f t="shared" si="83"/>
        <v>0</v>
      </c>
      <c r="R276" s="39">
        <v>6571.1394</v>
      </c>
      <c r="S276" s="50">
        <f t="shared" si="84"/>
        <v>6571.1394</v>
      </c>
    </row>
    <row r="277" spans="1:19" ht="13.5" customHeight="1">
      <c r="A277" s="59"/>
      <c r="B277" s="7" t="s">
        <v>3</v>
      </c>
      <c r="C277" s="11" t="s">
        <v>82</v>
      </c>
      <c r="D277" s="39">
        <v>0</v>
      </c>
      <c r="E277" s="55">
        <f t="shared" si="76"/>
        <v>0</v>
      </c>
      <c r="F277" s="39">
        <v>0</v>
      </c>
      <c r="G277" s="55">
        <f t="shared" si="77"/>
        <v>0</v>
      </c>
      <c r="H277" s="39">
        <v>0</v>
      </c>
      <c r="I277" s="55">
        <f t="shared" si="79"/>
        <v>0</v>
      </c>
      <c r="J277" s="39">
        <v>0</v>
      </c>
      <c r="K277" s="55">
        <f t="shared" si="80"/>
        <v>0</v>
      </c>
      <c r="L277" s="45">
        <v>0</v>
      </c>
      <c r="M277" s="55">
        <f t="shared" si="81"/>
        <v>0</v>
      </c>
      <c r="N277" s="39">
        <v>0</v>
      </c>
      <c r="O277" s="55">
        <f t="shared" si="82"/>
        <v>0</v>
      </c>
      <c r="P277" s="39">
        <f t="shared" si="85"/>
        <v>0</v>
      </c>
      <c r="Q277" s="55">
        <f t="shared" si="83"/>
        <v>0</v>
      </c>
      <c r="R277" s="39">
        <v>20362.875</v>
      </c>
      <c r="S277" s="50">
        <f t="shared" si="84"/>
        <v>20362.875</v>
      </c>
    </row>
    <row r="278" spans="1:19" ht="13.5" customHeight="1">
      <c r="A278" s="59"/>
      <c r="B278" s="7"/>
      <c r="C278" s="11" t="s">
        <v>83</v>
      </c>
      <c r="D278" s="39">
        <v>0</v>
      </c>
      <c r="E278" s="55">
        <f t="shared" si="76"/>
        <v>0</v>
      </c>
      <c r="F278" s="39">
        <v>0</v>
      </c>
      <c r="G278" s="55">
        <f t="shared" si="77"/>
        <v>0</v>
      </c>
      <c r="H278" s="39">
        <v>0</v>
      </c>
      <c r="I278" s="55">
        <f t="shared" si="79"/>
        <v>0</v>
      </c>
      <c r="J278" s="39">
        <v>0</v>
      </c>
      <c r="K278" s="55">
        <f t="shared" si="80"/>
        <v>0</v>
      </c>
      <c r="L278" s="45">
        <v>0</v>
      </c>
      <c r="M278" s="55">
        <f t="shared" si="81"/>
        <v>0</v>
      </c>
      <c r="N278" s="39">
        <v>0</v>
      </c>
      <c r="O278" s="55">
        <f t="shared" si="82"/>
        <v>0</v>
      </c>
      <c r="P278" s="39">
        <f t="shared" si="85"/>
        <v>0</v>
      </c>
      <c r="Q278" s="55">
        <f t="shared" si="83"/>
        <v>0</v>
      </c>
      <c r="R278" s="39">
        <v>37552.9298</v>
      </c>
      <c r="S278" s="50">
        <f t="shared" si="84"/>
        <v>37552.9298</v>
      </c>
    </row>
    <row r="279" spans="1:19" ht="13.5" customHeight="1">
      <c r="A279" s="59"/>
      <c r="B279" s="7"/>
      <c r="C279" s="11" t="s">
        <v>84</v>
      </c>
      <c r="D279" s="39">
        <v>0</v>
      </c>
      <c r="E279" s="55">
        <f t="shared" si="76"/>
        <v>0</v>
      </c>
      <c r="F279" s="39">
        <v>0</v>
      </c>
      <c r="G279" s="55">
        <f t="shared" si="77"/>
        <v>0</v>
      </c>
      <c r="H279" s="39">
        <v>0</v>
      </c>
      <c r="I279" s="55">
        <f t="shared" si="79"/>
        <v>0</v>
      </c>
      <c r="J279" s="39">
        <v>0</v>
      </c>
      <c r="K279" s="55">
        <f t="shared" si="80"/>
        <v>0</v>
      </c>
      <c r="L279" s="45">
        <v>0</v>
      </c>
      <c r="M279" s="55">
        <f t="shared" si="81"/>
        <v>0</v>
      </c>
      <c r="N279" s="39">
        <v>0</v>
      </c>
      <c r="O279" s="55">
        <f t="shared" si="82"/>
        <v>0</v>
      </c>
      <c r="P279" s="39">
        <f t="shared" si="85"/>
        <v>0</v>
      </c>
      <c r="Q279" s="55">
        <f t="shared" si="83"/>
        <v>0</v>
      </c>
      <c r="R279" s="39">
        <v>14972.6725</v>
      </c>
      <c r="S279" s="50">
        <f t="shared" si="84"/>
        <v>14972.6725</v>
      </c>
    </row>
    <row r="280" spans="1:19" ht="13.5" customHeight="1">
      <c r="A280" s="59"/>
      <c r="B280" s="7"/>
      <c r="C280" s="11" t="s">
        <v>96</v>
      </c>
      <c r="D280" s="39">
        <v>0</v>
      </c>
      <c r="E280" s="55">
        <f t="shared" si="76"/>
        <v>0</v>
      </c>
      <c r="F280" s="39">
        <v>0</v>
      </c>
      <c r="G280" s="55">
        <f t="shared" si="77"/>
        <v>0</v>
      </c>
      <c r="H280" s="39">
        <v>0</v>
      </c>
      <c r="I280" s="55">
        <f t="shared" si="79"/>
        <v>0</v>
      </c>
      <c r="J280" s="39">
        <v>0</v>
      </c>
      <c r="K280" s="55">
        <f t="shared" si="80"/>
        <v>0</v>
      </c>
      <c r="L280" s="45">
        <v>0</v>
      </c>
      <c r="M280" s="55">
        <f t="shared" si="81"/>
        <v>0</v>
      </c>
      <c r="N280" s="39">
        <v>0</v>
      </c>
      <c r="O280" s="55">
        <f t="shared" si="82"/>
        <v>0</v>
      </c>
      <c r="P280" s="39">
        <f t="shared" si="85"/>
        <v>0</v>
      </c>
      <c r="Q280" s="55">
        <f t="shared" si="83"/>
        <v>0</v>
      </c>
      <c r="R280" s="39">
        <v>83636.9467</v>
      </c>
      <c r="S280" s="50">
        <f t="shared" si="84"/>
        <v>83636.9467</v>
      </c>
    </row>
    <row r="281" spans="1:19" ht="13.5" customHeight="1">
      <c r="A281" s="59"/>
      <c r="B281" s="7"/>
      <c r="C281" s="11" t="s">
        <v>49</v>
      </c>
      <c r="D281" s="39">
        <v>0</v>
      </c>
      <c r="E281" s="55">
        <f t="shared" si="76"/>
        <v>0</v>
      </c>
      <c r="F281" s="39">
        <v>0</v>
      </c>
      <c r="G281" s="55">
        <f t="shared" si="77"/>
        <v>0</v>
      </c>
      <c r="H281" s="39">
        <v>0</v>
      </c>
      <c r="I281" s="55">
        <f t="shared" si="79"/>
        <v>0</v>
      </c>
      <c r="J281" s="39">
        <v>0</v>
      </c>
      <c r="K281" s="55">
        <f t="shared" si="80"/>
        <v>0</v>
      </c>
      <c r="L281" s="45">
        <v>0</v>
      </c>
      <c r="M281" s="55">
        <f t="shared" si="81"/>
        <v>0</v>
      </c>
      <c r="N281" s="39">
        <v>0</v>
      </c>
      <c r="O281" s="55">
        <f t="shared" si="82"/>
        <v>0</v>
      </c>
      <c r="P281" s="39">
        <f t="shared" si="85"/>
        <v>0</v>
      </c>
      <c r="Q281" s="55">
        <f t="shared" si="83"/>
        <v>0</v>
      </c>
      <c r="R281" s="39">
        <v>11932.8212</v>
      </c>
      <c r="S281" s="50">
        <f t="shared" si="84"/>
        <v>11932.8212</v>
      </c>
    </row>
    <row r="282" spans="1:19" ht="13.5" customHeight="1">
      <c r="A282" s="59"/>
      <c r="B282" s="7"/>
      <c r="C282" s="11" t="s">
        <v>50</v>
      </c>
      <c r="D282" s="39">
        <v>0</v>
      </c>
      <c r="E282" s="55">
        <f t="shared" si="76"/>
        <v>0</v>
      </c>
      <c r="F282" s="39">
        <v>0</v>
      </c>
      <c r="G282" s="55">
        <f t="shared" si="77"/>
        <v>0</v>
      </c>
      <c r="H282" s="39">
        <v>0</v>
      </c>
      <c r="I282" s="55">
        <f t="shared" si="79"/>
        <v>0</v>
      </c>
      <c r="J282" s="39">
        <v>0</v>
      </c>
      <c r="K282" s="55">
        <f t="shared" si="80"/>
        <v>0</v>
      </c>
      <c r="L282" s="45">
        <v>0</v>
      </c>
      <c r="M282" s="55">
        <f t="shared" si="81"/>
        <v>0</v>
      </c>
      <c r="N282" s="39">
        <v>0</v>
      </c>
      <c r="O282" s="55">
        <f t="shared" si="82"/>
        <v>0</v>
      </c>
      <c r="P282" s="39">
        <f t="shared" si="85"/>
        <v>0</v>
      </c>
      <c r="Q282" s="55">
        <f t="shared" si="83"/>
        <v>0</v>
      </c>
      <c r="R282" s="39">
        <v>1902.6682</v>
      </c>
      <c r="S282" s="50">
        <f t="shared" si="84"/>
        <v>1902.6682</v>
      </c>
    </row>
    <row r="283" spans="1:19" ht="13.5" customHeight="1">
      <c r="A283" s="59"/>
      <c r="B283" s="7" t="s">
        <v>4</v>
      </c>
      <c r="C283" s="11" t="s">
        <v>93</v>
      </c>
      <c r="D283" s="39">
        <v>0</v>
      </c>
      <c r="E283" s="55">
        <f t="shared" si="76"/>
        <v>0</v>
      </c>
      <c r="F283" s="39">
        <v>0</v>
      </c>
      <c r="G283" s="55">
        <f t="shared" si="77"/>
        <v>0</v>
      </c>
      <c r="H283" s="39">
        <v>0</v>
      </c>
      <c r="I283" s="55">
        <f t="shared" si="79"/>
        <v>0</v>
      </c>
      <c r="J283" s="39">
        <v>0</v>
      </c>
      <c r="K283" s="55">
        <f t="shared" si="80"/>
        <v>0</v>
      </c>
      <c r="L283" s="45">
        <v>0</v>
      </c>
      <c r="M283" s="55">
        <f t="shared" si="81"/>
        <v>0</v>
      </c>
      <c r="N283" s="39">
        <v>0</v>
      </c>
      <c r="O283" s="55">
        <f t="shared" si="82"/>
        <v>0</v>
      </c>
      <c r="P283" s="39">
        <f t="shared" si="85"/>
        <v>0</v>
      </c>
      <c r="Q283" s="55">
        <f t="shared" si="83"/>
        <v>0</v>
      </c>
      <c r="R283" s="39">
        <v>502.8876</v>
      </c>
      <c r="S283" s="50">
        <f t="shared" si="84"/>
        <v>502.8876</v>
      </c>
    </row>
    <row r="284" spans="1:19" ht="13.5" customHeight="1">
      <c r="A284" s="59"/>
      <c r="B284" s="7"/>
      <c r="C284" s="11" t="s">
        <v>51</v>
      </c>
      <c r="D284" s="39">
        <v>0</v>
      </c>
      <c r="E284" s="55">
        <f t="shared" si="76"/>
        <v>0</v>
      </c>
      <c r="F284" s="39">
        <v>0</v>
      </c>
      <c r="G284" s="55">
        <f t="shared" si="77"/>
        <v>0</v>
      </c>
      <c r="H284" s="39">
        <v>0</v>
      </c>
      <c r="I284" s="55">
        <f t="shared" si="79"/>
        <v>0</v>
      </c>
      <c r="J284" s="39">
        <v>0</v>
      </c>
      <c r="K284" s="55">
        <f t="shared" si="80"/>
        <v>0</v>
      </c>
      <c r="L284" s="45">
        <v>0</v>
      </c>
      <c r="M284" s="55">
        <f t="shared" si="81"/>
        <v>0</v>
      </c>
      <c r="N284" s="39">
        <v>0</v>
      </c>
      <c r="O284" s="55">
        <f t="shared" si="82"/>
        <v>0</v>
      </c>
      <c r="P284" s="39">
        <f t="shared" si="85"/>
        <v>0</v>
      </c>
      <c r="Q284" s="55">
        <f t="shared" si="83"/>
        <v>0</v>
      </c>
      <c r="R284" s="39">
        <v>1973372.3729</v>
      </c>
      <c r="S284" s="50">
        <f t="shared" si="84"/>
        <v>1973372.3729</v>
      </c>
    </row>
    <row r="285" spans="1:19" ht="13.5" customHeight="1">
      <c r="A285" s="59"/>
      <c r="B285" s="7"/>
      <c r="C285" s="11" t="s">
        <v>85</v>
      </c>
      <c r="D285" s="39">
        <v>0</v>
      </c>
      <c r="E285" s="55">
        <f t="shared" si="76"/>
        <v>0</v>
      </c>
      <c r="F285" s="39">
        <v>0</v>
      </c>
      <c r="G285" s="55">
        <f t="shared" si="77"/>
        <v>0</v>
      </c>
      <c r="H285" s="39">
        <v>0</v>
      </c>
      <c r="I285" s="55">
        <f t="shared" si="79"/>
        <v>0</v>
      </c>
      <c r="J285" s="39">
        <v>0</v>
      </c>
      <c r="K285" s="55">
        <f t="shared" si="80"/>
        <v>0</v>
      </c>
      <c r="L285" s="45">
        <v>0</v>
      </c>
      <c r="M285" s="55">
        <f t="shared" si="81"/>
        <v>0</v>
      </c>
      <c r="N285" s="39">
        <v>0</v>
      </c>
      <c r="O285" s="55">
        <f t="shared" si="82"/>
        <v>0</v>
      </c>
      <c r="P285" s="39">
        <f t="shared" si="85"/>
        <v>0</v>
      </c>
      <c r="Q285" s="55">
        <f t="shared" si="83"/>
        <v>0</v>
      </c>
      <c r="R285" s="39">
        <v>68205.7174</v>
      </c>
      <c r="S285" s="50">
        <f t="shared" si="84"/>
        <v>68205.7174</v>
      </c>
    </row>
    <row r="286" spans="1:19" ht="13.5" customHeight="1">
      <c r="A286" s="59"/>
      <c r="B286" s="7"/>
      <c r="C286" s="11" t="s">
        <v>52</v>
      </c>
      <c r="D286" s="39">
        <v>0</v>
      </c>
      <c r="E286" s="55">
        <f t="shared" si="76"/>
        <v>0</v>
      </c>
      <c r="F286" s="39">
        <v>0</v>
      </c>
      <c r="G286" s="55">
        <f t="shared" si="77"/>
        <v>0</v>
      </c>
      <c r="H286" s="39">
        <v>0</v>
      </c>
      <c r="I286" s="55">
        <f t="shared" si="79"/>
        <v>0</v>
      </c>
      <c r="J286" s="39">
        <v>0</v>
      </c>
      <c r="K286" s="55">
        <f t="shared" si="80"/>
        <v>0</v>
      </c>
      <c r="L286" s="45">
        <v>0</v>
      </c>
      <c r="M286" s="55">
        <f t="shared" si="81"/>
        <v>0</v>
      </c>
      <c r="N286" s="39">
        <v>0</v>
      </c>
      <c r="O286" s="55">
        <f t="shared" si="82"/>
        <v>0</v>
      </c>
      <c r="P286" s="39">
        <f t="shared" si="85"/>
        <v>0</v>
      </c>
      <c r="Q286" s="55">
        <f t="shared" si="83"/>
        <v>0</v>
      </c>
      <c r="R286" s="39">
        <v>4844.7489</v>
      </c>
      <c r="S286" s="50">
        <f t="shared" si="84"/>
        <v>4844.7489</v>
      </c>
    </row>
    <row r="287" spans="1:19" ht="13.5" customHeight="1">
      <c r="A287" s="59"/>
      <c r="B287" s="7"/>
      <c r="C287" s="11" t="s">
        <v>53</v>
      </c>
      <c r="D287" s="39">
        <v>0</v>
      </c>
      <c r="E287" s="55">
        <f t="shared" si="76"/>
        <v>0</v>
      </c>
      <c r="F287" s="39">
        <v>0</v>
      </c>
      <c r="G287" s="55">
        <f t="shared" si="77"/>
        <v>0</v>
      </c>
      <c r="H287" s="39">
        <v>0</v>
      </c>
      <c r="I287" s="55">
        <f t="shared" si="79"/>
        <v>0</v>
      </c>
      <c r="J287" s="39">
        <v>0</v>
      </c>
      <c r="K287" s="55">
        <f t="shared" si="80"/>
        <v>0</v>
      </c>
      <c r="L287" s="45">
        <v>0</v>
      </c>
      <c r="M287" s="55">
        <f t="shared" si="81"/>
        <v>0</v>
      </c>
      <c r="N287" s="39">
        <v>0</v>
      </c>
      <c r="O287" s="55">
        <f t="shared" si="82"/>
        <v>0</v>
      </c>
      <c r="P287" s="39">
        <f t="shared" si="85"/>
        <v>0</v>
      </c>
      <c r="Q287" s="55">
        <f t="shared" si="83"/>
        <v>0</v>
      </c>
      <c r="R287" s="39">
        <v>63859.0788</v>
      </c>
      <c r="S287" s="50">
        <f t="shared" si="84"/>
        <v>63859.0788</v>
      </c>
    </row>
    <row r="288" spans="1:19" ht="13.5" customHeight="1">
      <c r="A288" s="59"/>
      <c r="B288" s="7"/>
      <c r="C288" s="11" t="s">
        <v>86</v>
      </c>
      <c r="D288" s="39">
        <v>0</v>
      </c>
      <c r="E288" s="55">
        <f t="shared" si="76"/>
        <v>0</v>
      </c>
      <c r="F288" s="39">
        <v>0</v>
      </c>
      <c r="G288" s="55">
        <f t="shared" si="77"/>
        <v>0</v>
      </c>
      <c r="H288" s="39">
        <v>0</v>
      </c>
      <c r="I288" s="55">
        <f t="shared" si="79"/>
        <v>0</v>
      </c>
      <c r="J288" s="39">
        <v>0</v>
      </c>
      <c r="K288" s="55">
        <f t="shared" si="80"/>
        <v>0</v>
      </c>
      <c r="L288" s="45">
        <v>0</v>
      </c>
      <c r="M288" s="55">
        <f t="shared" si="81"/>
        <v>0</v>
      </c>
      <c r="N288" s="39">
        <v>0</v>
      </c>
      <c r="O288" s="55">
        <f t="shared" si="82"/>
        <v>0</v>
      </c>
      <c r="P288" s="39">
        <f t="shared" si="85"/>
        <v>0</v>
      </c>
      <c r="Q288" s="55">
        <f t="shared" si="83"/>
        <v>0</v>
      </c>
      <c r="R288" s="39">
        <v>8349.6292</v>
      </c>
      <c r="S288" s="50">
        <f t="shared" si="84"/>
        <v>8349.6292</v>
      </c>
    </row>
    <row r="289" spans="1:19" ht="13.5" customHeight="1">
      <c r="A289" s="59"/>
      <c r="B289" s="7" t="s">
        <v>5</v>
      </c>
      <c r="C289" s="11" t="s">
        <v>87</v>
      </c>
      <c r="D289" s="39">
        <v>0</v>
      </c>
      <c r="E289" s="55">
        <f t="shared" si="76"/>
        <v>0</v>
      </c>
      <c r="F289" s="39">
        <v>0</v>
      </c>
      <c r="G289" s="55">
        <f t="shared" si="77"/>
        <v>0</v>
      </c>
      <c r="H289" s="39">
        <v>0</v>
      </c>
      <c r="I289" s="55">
        <f t="shared" si="79"/>
        <v>0</v>
      </c>
      <c r="J289" s="39">
        <v>0</v>
      </c>
      <c r="K289" s="55">
        <f t="shared" si="80"/>
        <v>0</v>
      </c>
      <c r="L289" s="45">
        <v>0</v>
      </c>
      <c r="M289" s="55">
        <f t="shared" si="81"/>
        <v>0</v>
      </c>
      <c r="N289" s="39">
        <v>25.052</v>
      </c>
      <c r="O289" s="55">
        <f t="shared" si="82"/>
        <v>0.18399207139004004</v>
      </c>
      <c r="P289" s="39">
        <f t="shared" si="85"/>
        <v>25.052</v>
      </c>
      <c r="Q289" s="55">
        <f t="shared" si="83"/>
        <v>0.18399207139004004</v>
      </c>
      <c r="R289" s="39">
        <v>13590.7521</v>
      </c>
      <c r="S289" s="50">
        <f t="shared" si="84"/>
        <v>13615.8041</v>
      </c>
    </row>
    <row r="290" spans="1:19" ht="13.5" customHeight="1">
      <c r="A290" s="59"/>
      <c r="B290" s="7"/>
      <c r="C290" s="11" t="s">
        <v>88</v>
      </c>
      <c r="D290" s="39">
        <v>0</v>
      </c>
      <c r="E290" s="55">
        <f t="shared" si="76"/>
        <v>0</v>
      </c>
      <c r="F290" s="39">
        <v>0</v>
      </c>
      <c r="G290" s="55">
        <f t="shared" si="77"/>
        <v>0</v>
      </c>
      <c r="H290" s="39">
        <v>0</v>
      </c>
      <c r="I290" s="55">
        <f t="shared" si="79"/>
        <v>0</v>
      </c>
      <c r="J290" s="39">
        <v>0</v>
      </c>
      <c r="K290" s="55">
        <f t="shared" si="80"/>
        <v>0</v>
      </c>
      <c r="L290" s="45">
        <v>0</v>
      </c>
      <c r="M290" s="55">
        <f t="shared" si="81"/>
        <v>0</v>
      </c>
      <c r="N290" s="39">
        <v>0</v>
      </c>
      <c r="O290" s="55">
        <f t="shared" si="82"/>
        <v>0</v>
      </c>
      <c r="P290" s="39">
        <f t="shared" si="85"/>
        <v>0</v>
      </c>
      <c r="Q290" s="55">
        <f t="shared" si="83"/>
        <v>0</v>
      </c>
      <c r="R290" s="39">
        <v>6687.7646</v>
      </c>
      <c r="S290" s="50">
        <f t="shared" si="84"/>
        <v>6687.7646</v>
      </c>
    </row>
    <row r="291" spans="1:19" ht="13.5" customHeight="1">
      <c r="A291" s="59"/>
      <c r="B291" s="7"/>
      <c r="C291" s="11" t="s">
        <v>89</v>
      </c>
      <c r="D291" s="39">
        <v>0</v>
      </c>
      <c r="E291" s="55">
        <f t="shared" si="76"/>
        <v>0</v>
      </c>
      <c r="F291" s="39">
        <v>0</v>
      </c>
      <c r="G291" s="55">
        <f t="shared" si="77"/>
        <v>0</v>
      </c>
      <c r="H291" s="39">
        <v>0</v>
      </c>
      <c r="I291" s="55">
        <f t="shared" si="79"/>
        <v>0</v>
      </c>
      <c r="J291" s="39">
        <v>0</v>
      </c>
      <c r="K291" s="55">
        <f t="shared" si="80"/>
        <v>0</v>
      </c>
      <c r="L291" s="45">
        <v>0</v>
      </c>
      <c r="M291" s="55">
        <f t="shared" si="81"/>
        <v>0</v>
      </c>
      <c r="N291" s="39">
        <v>0</v>
      </c>
      <c r="O291" s="55">
        <f t="shared" si="82"/>
        <v>0</v>
      </c>
      <c r="P291" s="39">
        <f t="shared" si="85"/>
        <v>0</v>
      </c>
      <c r="Q291" s="55">
        <f t="shared" si="83"/>
        <v>0</v>
      </c>
      <c r="R291" s="39">
        <v>3484.7828</v>
      </c>
      <c r="S291" s="50">
        <f t="shared" si="84"/>
        <v>3484.7828</v>
      </c>
    </row>
    <row r="292" spans="1:19" ht="13.5" customHeight="1">
      <c r="A292" s="59"/>
      <c r="B292" s="7"/>
      <c r="C292" s="11" t="s">
        <v>54</v>
      </c>
      <c r="D292" s="39">
        <v>0</v>
      </c>
      <c r="E292" s="55">
        <f t="shared" si="76"/>
        <v>0</v>
      </c>
      <c r="F292" s="39">
        <v>0</v>
      </c>
      <c r="G292" s="55">
        <f t="shared" si="77"/>
        <v>0</v>
      </c>
      <c r="H292" s="39">
        <v>0</v>
      </c>
      <c r="I292" s="55">
        <f t="shared" si="79"/>
        <v>0</v>
      </c>
      <c r="J292" s="39">
        <v>0</v>
      </c>
      <c r="K292" s="55">
        <f t="shared" si="80"/>
        <v>0</v>
      </c>
      <c r="L292" s="45">
        <v>0</v>
      </c>
      <c r="M292" s="55">
        <f t="shared" si="81"/>
        <v>0</v>
      </c>
      <c r="N292" s="39">
        <v>0</v>
      </c>
      <c r="O292" s="55">
        <f t="shared" si="82"/>
        <v>0</v>
      </c>
      <c r="P292" s="39">
        <f t="shared" si="85"/>
        <v>0</v>
      </c>
      <c r="Q292" s="55">
        <f t="shared" si="83"/>
        <v>0</v>
      </c>
      <c r="R292" s="39">
        <v>25720.5889</v>
      </c>
      <c r="S292" s="50">
        <f t="shared" si="84"/>
        <v>25720.5889</v>
      </c>
    </row>
    <row r="293" spans="1:19" ht="13.5" customHeight="1">
      <c r="A293" s="59"/>
      <c r="B293" s="7"/>
      <c r="C293" s="11" t="s">
        <v>90</v>
      </c>
      <c r="D293" s="39">
        <v>0</v>
      </c>
      <c r="E293" s="55">
        <f t="shared" si="76"/>
        <v>0</v>
      </c>
      <c r="F293" s="39">
        <v>0</v>
      </c>
      <c r="G293" s="55">
        <f t="shared" si="77"/>
        <v>0</v>
      </c>
      <c r="H293" s="39">
        <v>0</v>
      </c>
      <c r="I293" s="55">
        <f t="shared" si="79"/>
        <v>0</v>
      </c>
      <c r="J293" s="39">
        <v>0</v>
      </c>
      <c r="K293" s="55">
        <f t="shared" si="80"/>
        <v>0</v>
      </c>
      <c r="L293" s="45">
        <v>0</v>
      </c>
      <c r="M293" s="55">
        <f t="shared" si="81"/>
        <v>0</v>
      </c>
      <c r="N293" s="39">
        <v>0</v>
      </c>
      <c r="O293" s="55">
        <f t="shared" si="82"/>
        <v>0</v>
      </c>
      <c r="P293" s="39">
        <f t="shared" si="85"/>
        <v>0</v>
      </c>
      <c r="Q293" s="55">
        <f t="shared" si="83"/>
        <v>0</v>
      </c>
      <c r="R293" s="39">
        <v>2495.19</v>
      </c>
      <c r="S293" s="50">
        <f t="shared" si="84"/>
        <v>2495.19</v>
      </c>
    </row>
    <row r="294" spans="1:19" ht="13.5" customHeight="1">
      <c r="A294" s="59"/>
      <c r="B294" s="7"/>
      <c r="C294" s="11" t="s">
        <v>55</v>
      </c>
      <c r="D294" s="39">
        <v>0</v>
      </c>
      <c r="E294" s="55">
        <f t="shared" si="76"/>
        <v>0</v>
      </c>
      <c r="F294" s="39">
        <v>0</v>
      </c>
      <c r="G294" s="55">
        <f t="shared" si="77"/>
        <v>0</v>
      </c>
      <c r="H294" s="39">
        <v>0</v>
      </c>
      <c r="I294" s="55">
        <f t="shared" si="79"/>
        <v>0</v>
      </c>
      <c r="J294" s="39">
        <v>0</v>
      </c>
      <c r="K294" s="55">
        <f t="shared" si="80"/>
        <v>0</v>
      </c>
      <c r="L294" s="45">
        <v>0</v>
      </c>
      <c r="M294" s="55">
        <f t="shared" si="81"/>
        <v>0</v>
      </c>
      <c r="N294" s="39">
        <v>0</v>
      </c>
      <c r="O294" s="55">
        <f t="shared" si="82"/>
        <v>0</v>
      </c>
      <c r="P294" s="39">
        <f t="shared" si="85"/>
        <v>0</v>
      </c>
      <c r="Q294" s="55">
        <f t="shared" si="83"/>
        <v>0</v>
      </c>
      <c r="R294" s="39">
        <v>43574.4179</v>
      </c>
      <c r="S294" s="50">
        <f t="shared" si="84"/>
        <v>43574.4179</v>
      </c>
    </row>
    <row r="295" spans="1:19" ht="13.5" customHeight="1">
      <c r="A295" s="59"/>
      <c r="B295" s="7"/>
      <c r="C295" s="12" t="s">
        <v>91</v>
      </c>
      <c r="D295" s="39">
        <v>0</v>
      </c>
      <c r="E295" s="55">
        <f t="shared" si="76"/>
        <v>0</v>
      </c>
      <c r="F295" s="39">
        <v>0</v>
      </c>
      <c r="G295" s="55">
        <f t="shared" si="77"/>
        <v>0</v>
      </c>
      <c r="H295" s="39">
        <v>0</v>
      </c>
      <c r="I295" s="55">
        <f t="shared" si="79"/>
        <v>0</v>
      </c>
      <c r="J295" s="39">
        <v>0</v>
      </c>
      <c r="K295" s="55">
        <f t="shared" si="80"/>
        <v>0</v>
      </c>
      <c r="L295" s="45">
        <v>0</v>
      </c>
      <c r="M295" s="55">
        <f t="shared" si="81"/>
        <v>0</v>
      </c>
      <c r="N295" s="39">
        <v>0</v>
      </c>
      <c r="O295" s="55">
        <f t="shared" si="82"/>
        <v>0</v>
      </c>
      <c r="P295" s="39">
        <f t="shared" si="85"/>
        <v>0</v>
      </c>
      <c r="Q295" s="55">
        <f t="shared" si="83"/>
        <v>0</v>
      </c>
      <c r="R295" s="39">
        <v>4045.3158</v>
      </c>
      <c r="S295" s="50">
        <f t="shared" si="84"/>
        <v>4045.3158</v>
      </c>
    </row>
    <row r="296" spans="1:19" ht="13.5" customHeight="1">
      <c r="A296" s="59"/>
      <c r="B296" s="9"/>
      <c r="C296" s="13" t="s">
        <v>2</v>
      </c>
      <c r="D296" s="40">
        <f>SUM(D272:D295)</f>
        <v>0</v>
      </c>
      <c r="E296" s="56">
        <f t="shared" si="76"/>
        <v>0</v>
      </c>
      <c r="F296" s="40">
        <f>SUM(F272:F295)</f>
        <v>0</v>
      </c>
      <c r="G296" s="56">
        <f t="shared" si="77"/>
        <v>0</v>
      </c>
      <c r="H296" s="40">
        <f>SUM(H272:H295)</f>
        <v>0</v>
      </c>
      <c r="I296" s="56">
        <f t="shared" si="79"/>
        <v>0</v>
      </c>
      <c r="J296" s="40">
        <f>SUM(J272:J295)</f>
        <v>0</v>
      </c>
      <c r="K296" s="56">
        <f t="shared" si="80"/>
        <v>0</v>
      </c>
      <c r="L296" s="46">
        <f>SUM(L272:L295)</f>
        <v>0</v>
      </c>
      <c r="M296" s="56">
        <f t="shared" si="81"/>
        <v>0</v>
      </c>
      <c r="N296" s="40">
        <f>SUM(N272:N295)</f>
        <v>25.052</v>
      </c>
      <c r="O296" s="56">
        <f t="shared" si="82"/>
        <v>0.0009549464478184265</v>
      </c>
      <c r="P296" s="40">
        <f>SUM(P272:P295)</f>
        <v>25.052</v>
      </c>
      <c r="Q296" s="56">
        <f t="shared" si="83"/>
        <v>0.0009549464478184265</v>
      </c>
      <c r="R296" s="40">
        <f>SUM(R272:R295)</f>
        <v>2623368.1295999996</v>
      </c>
      <c r="S296" s="51">
        <f t="shared" si="84"/>
        <v>2623393.1816</v>
      </c>
    </row>
    <row r="297" spans="1:19" ht="13.5" customHeight="1">
      <c r="A297" s="59"/>
      <c r="B297" s="5"/>
      <c r="C297" s="14" t="s">
        <v>56</v>
      </c>
      <c r="D297" s="39">
        <v>0</v>
      </c>
      <c r="E297" s="55">
        <f aca="true" t="shared" si="86" ref="E297:E322">IF($S297=0,"",D297/$S297*100)</f>
        <v>0</v>
      </c>
      <c r="F297" s="39">
        <v>0</v>
      </c>
      <c r="G297" s="55">
        <f aca="true" t="shared" si="87" ref="G297:G322">IF($S297=0,"",F297/$S297*100)</f>
        <v>0</v>
      </c>
      <c r="H297" s="39">
        <v>0</v>
      </c>
      <c r="I297" s="55">
        <f t="shared" si="79"/>
        <v>0</v>
      </c>
      <c r="J297" s="39">
        <v>0</v>
      </c>
      <c r="K297" s="55">
        <f t="shared" si="80"/>
        <v>0</v>
      </c>
      <c r="L297" s="45">
        <v>0</v>
      </c>
      <c r="M297" s="55">
        <f t="shared" si="81"/>
        <v>0</v>
      </c>
      <c r="N297" s="39">
        <v>0</v>
      </c>
      <c r="O297" s="55">
        <f t="shared" si="82"/>
        <v>0</v>
      </c>
      <c r="P297" s="39">
        <f aca="true" t="shared" si="88" ref="P297:P312">SUM(N297,L297,D297,F297,H297,J297)</f>
        <v>0</v>
      </c>
      <c r="Q297" s="55">
        <f t="shared" si="83"/>
        <v>0</v>
      </c>
      <c r="R297" s="39">
        <v>549.0088</v>
      </c>
      <c r="S297" s="50">
        <f t="shared" si="84"/>
        <v>549.0088</v>
      </c>
    </row>
    <row r="298" spans="1:19" ht="13.5" customHeight="1">
      <c r="A298" s="59"/>
      <c r="B298" s="7"/>
      <c r="C298" s="11" t="s">
        <v>57</v>
      </c>
      <c r="D298" s="39">
        <v>0</v>
      </c>
      <c r="E298" s="55">
        <f t="shared" si="86"/>
        <v>0</v>
      </c>
      <c r="F298" s="39">
        <v>0</v>
      </c>
      <c r="G298" s="55">
        <f t="shared" si="87"/>
        <v>0</v>
      </c>
      <c r="H298" s="39">
        <v>0</v>
      </c>
      <c r="I298" s="55">
        <f t="shared" si="79"/>
        <v>0</v>
      </c>
      <c r="J298" s="39">
        <v>0</v>
      </c>
      <c r="K298" s="55">
        <f t="shared" si="80"/>
        <v>0</v>
      </c>
      <c r="L298" s="45">
        <v>0</v>
      </c>
      <c r="M298" s="55">
        <f t="shared" si="81"/>
        <v>0</v>
      </c>
      <c r="N298" s="39">
        <v>0</v>
      </c>
      <c r="O298" s="55">
        <f t="shared" si="82"/>
        <v>0</v>
      </c>
      <c r="P298" s="39">
        <f t="shared" si="88"/>
        <v>0</v>
      </c>
      <c r="Q298" s="55">
        <f t="shared" si="83"/>
        <v>0</v>
      </c>
      <c r="R298" s="39">
        <v>573.0355</v>
      </c>
      <c r="S298" s="50">
        <f t="shared" si="84"/>
        <v>573.0355</v>
      </c>
    </row>
    <row r="299" spans="1:19" ht="13.5" customHeight="1">
      <c r="A299" s="59"/>
      <c r="B299" s="7"/>
      <c r="C299" s="11" t="s">
        <v>58</v>
      </c>
      <c r="D299" s="39">
        <v>0</v>
      </c>
      <c r="E299" s="55">
        <f t="shared" si="86"/>
        <v>0</v>
      </c>
      <c r="F299" s="39">
        <v>0</v>
      </c>
      <c r="G299" s="55">
        <f t="shared" si="87"/>
        <v>0</v>
      </c>
      <c r="H299" s="39">
        <v>0</v>
      </c>
      <c r="I299" s="55">
        <f t="shared" si="79"/>
        <v>0</v>
      </c>
      <c r="J299" s="39">
        <v>0</v>
      </c>
      <c r="K299" s="55">
        <f t="shared" si="80"/>
        <v>0</v>
      </c>
      <c r="L299" s="45">
        <v>0</v>
      </c>
      <c r="M299" s="55">
        <f t="shared" si="81"/>
        <v>0</v>
      </c>
      <c r="N299" s="39">
        <v>0</v>
      </c>
      <c r="O299" s="55">
        <f t="shared" si="82"/>
        <v>0</v>
      </c>
      <c r="P299" s="39">
        <f t="shared" si="88"/>
        <v>0</v>
      </c>
      <c r="Q299" s="55">
        <f t="shared" si="83"/>
        <v>0</v>
      </c>
      <c r="R299" s="39">
        <v>756.1523</v>
      </c>
      <c r="S299" s="50">
        <f t="shared" si="84"/>
        <v>756.1523</v>
      </c>
    </row>
    <row r="300" spans="1:19" ht="13.5" customHeight="1">
      <c r="A300" s="59"/>
      <c r="B300" s="7" t="s">
        <v>6</v>
      </c>
      <c r="C300" s="11" t="s">
        <v>59</v>
      </c>
      <c r="D300" s="39">
        <v>0</v>
      </c>
      <c r="E300" s="55">
        <f t="shared" si="86"/>
        <v>0</v>
      </c>
      <c r="F300" s="39">
        <v>0</v>
      </c>
      <c r="G300" s="55">
        <f t="shared" si="87"/>
        <v>0</v>
      </c>
      <c r="H300" s="39">
        <v>0</v>
      </c>
      <c r="I300" s="55">
        <f t="shared" si="79"/>
        <v>0</v>
      </c>
      <c r="J300" s="39">
        <v>0</v>
      </c>
      <c r="K300" s="55">
        <f t="shared" si="80"/>
        <v>0</v>
      </c>
      <c r="L300" s="45">
        <v>0</v>
      </c>
      <c r="M300" s="55">
        <f t="shared" si="81"/>
        <v>0</v>
      </c>
      <c r="N300" s="39">
        <v>0</v>
      </c>
      <c r="O300" s="55">
        <f t="shared" si="82"/>
        <v>0</v>
      </c>
      <c r="P300" s="39">
        <f t="shared" si="88"/>
        <v>0</v>
      </c>
      <c r="Q300" s="55">
        <f t="shared" si="83"/>
        <v>0</v>
      </c>
      <c r="R300" s="39">
        <v>148925.394</v>
      </c>
      <c r="S300" s="50">
        <f t="shared" si="84"/>
        <v>148925.394</v>
      </c>
    </row>
    <row r="301" spans="1:19" ht="13.5" customHeight="1">
      <c r="A301" s="59"/>
      <c r="B301" s="7"/>
      <c r="C301" s="11" t="s">
        <v>60</v>
      </c>
      <c r="D301" s="39">
        <v>0</v>
      </c>
      <c r="E301" s="55">
        <f t="shared" si="86"/>
        <v>0</v>
      </c>
      <c r="F301" s="39">
        <v>0</v>
      </c>
      <c r="G301" s="55">
        <f t="shared" si="87"/>
        <v>0</v>
      </c>
      <c r="H301" s="39">
        <v>0</v>
      </c>
      <c r="I301" s="55">
        <f t="shared" si="79"/>
        <v>0</v>
      </c>
      <c r="J301" s="39">
        <v>0</v>
      </c>
      <c r="K301" s="55">
        <f t="shared" si="80"/>
        <v>0</v>
      </c>
      <c r="L301" s="45">
        <v>0</v>
      </c>
      <c r="M301" s="55">
        <f t="shared" si="81"/>
        <v>0</v>
      </c>
      <c r="N301" s="39">
        <v>0</v>
      </c>
      <c r="O301" s="55">
        <f t="shared" si="82"/>
        <v>0</v>
      </c>
      <c r="P301" s="39">
        <f t="shared" si="88"/>
        <v>0</v>
      </c>
      <c r="Q301" s="55">
        <f t="shared" si="83"/>
        <v>0</v>
      </c>
      <c r="R301" s="39">
        <v>122139.318</v>
      </c>
      <c r="S301" s="50">
        <f t="shared" si="84"/>
        <v>122139.318</v>
      </c>
    </row>
    <row r="302" spans="1:19" ht="13.5" customHeight="1">
      <c r="A302" s="59"/>
      <c r="B302" s="7"/>
      <c r="C302" s="11" t="s">
        <v>61</v>
      </c>
      <c r="D302" s="39">
        <v>0</v>
      </c>
      <c r="E302" s="55">
        <f t="shared" si="86"/>
        <v>0</v>
      </c>
      <c r="F302" s="39">
        <v>0</v>
      </c>
      <c r="G302" s="55">
        <f t="shared" si="87"/>
        <v>0</v>
      </c>
      <c r="H302" s="39">
        <v>0</v>
      </c>
      <c r="I302" s="55">
        <f t="shared" si="79"/>
        <v>0</v>
      </c>
      <c r="J302" s="39">
        <v>0</v>
      </c>
      <c r="K302" s="55">
        <f t="shared" si="80"/>
        <v>0</v>
      </c>
      <c r="L302" s="45">
        <v>0</v>
      </c>
      <c r="M302" s="55">
        <f t="shared" si="81"/>
        <v>0</v>
      </c>
      <c r="N302" s="39">
        <v>0</v>
      </c>
      <c r="O302" s="55">
        <f t="shared" si="82"/>
        <v>0</v>
      </c>
      <c r="P302" s="39">
        <f t="shared" si="88"/>
        <v>0</v>
      </c>
      <c r="Q302" s="55">
        <f t="shared" si="83"/>
        <v>0</v>
      </c>
      <c r="R302" s="39">
        <v>842810.1477</v>
      </c>
      <c r="S302" s="50">
        <f t="shared" si="84"/>
        <v>842810.1477</v>
      </c>
    </row>
    <row r="303" spans="1:19" ht="13.5" customHeight="1">
      <c r="A303" s="59"/>
      <c r="B303" s="7"/>
      <c r="C303" s="11" t="s">
        <v>62</v>
      </c>
      <c r="D303" s="39">
        <v>0</v>
      </c>
      <c r="E303" s="55">
        <f t="shared" si="86"/>
        <v>0</v>
      </c>
      <c r="F303" s="39">
        <v>0</v>
      </c>
      <c r="G303" s="55">
        <f t="shared" si="87"/>
        <v>0</v>
      </c>
      <c r="H303" s="39">
        <v>0</v>
      </c>
      <c r="I303" s="55">
        <f t="shared" si="79"/>
        <v>0</v>
      </c>
      <c r="J303" s="39">
        <v>0</v>
      </c>
      <c r="K303" s="55">
        <f t="shared" si="80"/>
        <v>0</v>
      </c>
      <c r="L303" s="45">
        <v>0</v>
      </c>
      <c r="M303" s="55">
        <f t="shared" si="81"/>
        <v>0</v>
      </c>
      <c r="N303" s="39">
        <v>0</v>
      </c>
      <c r="O303" s="55">
        <f t="shared" si="82"/>
        <v>0</v>
      </c>
      <c r="P303" s="39">
        <f t="shared" si="88"/>
        <v>0</v>
      </c>
      <c r="Q303" s="55">
        <f t="shared" si="83"/>
        <v>0</v>
      </c>
      <c r="R303" s="39">
        <v>45593.299</v>
      </c>
      <c r="S303" s="50">
        <f t="shared" si="84"/>
        <v>45593.299</v>
      </c>
    </row>
    <row r="304" spans="1:19" ht="13.5" customHeight="1">
      <c r="A304" s="59"/>
      <c r="B304" s="7"/>
      <c r="C304" s="11" t="s">
        <v>63</v>
      </c>
      <c r="D304" s="39">
        <v>0</v>
      </c>
      <c r="E304" s="55">
        <f t="shared" si="86"/>
        <v>0</v>
      </c>
      <c r="F304" s="39">
        <v>0</v>
      </c>
      <c r="G304" s="55">
        <f t="shared" si="87"/>
        <v>0</v>
      </c>
      <c r="H304" s="39">
        <v>0</v>
      </c>
      <c r="I304" s="55">
        <f t="shared" si="79"/>
        <v>0</v>
      </c>
      <c r="J304" s="39">
        <v>0</v>
      </c>
      <c r="K304" s="55">
        <f t="shared" si="80"/>
        <v>0</v>
      </c>
      <c r="L304" s="45">
        <v>0</v>
      </c>
      <c r="M304" s="55">
        <f t="shared" si="81"/>
        <v>0</v>
      </c>
      <c r="N304" s="39">
        <v>0</v>
      </c>
      <c r="O304" s="55">
        <f t="shared" si="82"/>
        <v>0</v>
      </c>
      <c r="P304" s="39">
        <f t="shared" si="88"/>
        <v>0</v>
      </c>
      <c r="Q304" s="55">
        <f t="shared" si="83"/>
        <v>0</v>
      </c>
      <c r="R304" s="39">
        <v>307115.4142</v>
      </c>
      <c r="S304" s="50">
        <f t="shared" si="84"/>
        <v>307115.4142</v>
      </c>
    </row>
    <row r="305" spans="1:19" ht="13.5" customHeight="1">
      <c r="A305" s="59"/>
      <c r="B305" s="7" t="s">
        <v>7</v>
      </c>
      <c r="C305" s="11" t="s">
        <v>64</v>
      </c>
      <c r="D305" s="39">
        <v>0</v>
      </c>
      <c r="E305" s="55">
        <f t="shared" si="86"/>
        <v>0</v>
      </c>
      <c r="F305" s="39">
        <v>0</v>
      </c>
      <c r="G305" s="55">
        <f t="shared" si="87"/>
        <v>0</v>
      </c>
      <c r="H305" s="39">
        <v>0</v>
      </c>
      <c r="I305" s="55">
        <f t="shared" si="79"/>
        <v>0</v>
      </c>
      <c r="J305" s="39">
        <v>0</v>
      </c>
      <c r="K305" s="55">
        <f t="shared" si="80"/>
        <v>0</v>
      </c>
      <c r="L305" s="45">
        <v>0</v>
      </c>
      <c r="M305" s="55">
        <f t="shared" si="81"/>
        <v>0</v>
      </c>
      <c r="N305" s="39">
        <v>0</v>
      </c>
      <c r="O305" s="55">
        <f t="shared" si="82"/>
        <v>0</v>
      </c>
      <c r="P305" s="39">
        <f t="shared" si="88"/>
        <v>0</v>
      </c>
      <c r="Q305" s="55">
        <f t="shared" si="83"/>
        <v>0</v>
      </c>
      <c r="R305" s="39">
        <v>346520.4752</v>
      </c>
      <c r="S305" s="50">
        <f t="shared" si="84"/>
        <v>346520.4752</v>
      </c>
    </row>
    <row r="306" spans="1:19" ht="13.5" customHeight="1">
      <c r="A306" s="59"/>
      <c r="B306" s="7"/>
      <c r="C306" s="11" t="s">
        <v>65</v>
      </c>
      <c r="D306" s="39">
        <v>0</v>
      </c>
      <c r="E306" s="55">
        <f t="shared" si="86"/>
        <v>0</v>
      </c>
      <c r="F306" s="39">
        <v>0</v>
      </c>
      <c r="G306" s="55">
        <f t="shared" si="87"/>
        <v>0</v>
      </c>
      <c r="H306" s="39">
        <v>0</v>
      </c>
      <c r="I306" s="55">
        <f t="shared" si="79"/>
        <v>0</v>
      </c>
      <c r="J306" s="39">
        <v>0</v>
      </c>
      <c r="K306" s="55">
        <f t="shared" si="80"/>
        <v>0</v>
      </c>
      <c r="L306" s="45">
        <v>0</v>
      </c>
      <c r="M306" s="55">
        <f t="shared" si="81"/>
        <v>0</v>
      </c>
      <c r="N306" s="39">
        <v>0</v>
      </c>
      <c r="O306" s="55">
        <f t="shared" si="82"/>
        <v>0</v>
      </c>
      <c r="P306" s="39">
        <f t="shared" si="88"/>
        <v>0</v>
      </c>
      <c r="Q306" s="55">
        <f t="shared" si="83"/>
        <v>0</v>
      </c>
      <c r="R306" s="39">
        <v>25104.2032</v>
      </c>
      <c r="S306" s="50">
        <f t="shared" si="84"/>
        <v>25104.2032</v>
      </c>
    </row>
    <row r="307" spans="1:19" ht="13.5" customHeight="1">
      <c r="A307" s="59"/>
      <c r="B307" s="7"/>
      <c r="C307" s="11" t="s">
        <v>66</v>
      </c>
      <c r="D307" s="39">
        <v>0</v>
      </c>
      <c r="E307" s="55">
        <f t="shared" si="86"/>
        <v>0</v>
      </c>
      <c r="F307" s="39">
        <v>0</v>
      </c>
      <c r="G307" s="55">
        <f t="shared" si="87"/>
        <v>0</v>
      </c>
      <c r="H307" s="39">
        <v>0</v>
      </c>
      <c r="I307" s="55">
        <f t="shared" si="79"/>
        <v>0</v>
      </c>
      <c r="J307" s="39">
        <v>0</v>
      </c>
      <c r="K307" s="55">
        <f t="shared" si="80"/>
        <v>0</v>
      </c>
      <c r="L307" s="45">
        <v>0</v>
      </c>
      <c r="M307" s="55">
        <f t="shared" si="81"/>
        <v>0</v>
      </c>
      <c r="N307" s="39">
        <v>0</v>
      </c>
      <c r="O307" s="55">
        <f t="shared" si="82"/>
        <v>0</v>
      </c>
      <c r="P307" s="39">
        <f t="shared" si="88"/>
        <v>0</v>
      </c>
      <c r="Q307" s="55">
        <f t="shared" si="83"/>
        <v>0</v>
      </c>
      <c r="R307" s="39">
        <v>16757.1239</v>
      </c>
      <c r="S307" s="50">
        <f t="shared" si="84"/>
        <v>16757.1239</v>
      </c>
    </row>
    <row r="308" spans="1:19" ht="13.5" customHeight="1">
      <c r="A308" s="59"/>
      <c r="B308" s="7"/>
      <c r="C308" s="11" t="s">
        <v>67</v>
      </c>
      <c r="D308" s="39">
        <v>0</v>
      </c>
      <c r="E308" s="55">
        <f t="shared" si="86"/>
        <v>0</v>
      </c>
      <c r="F308" s="39">
        <v>0</v>
      </c>
      <c r="G308" s="55">
        <f t="shared" si="87"/>
        <v>0</v>
      </c>
      <c r="H308" s="39">
        <v>0</v>
      </c>
      <c r="I308" s="55">
        <f t="shared" si="79"/>
        <v>0</v>
      </c>
      <c r="J308" s="39">
        <v>0</v>
      </c>
      <c r="K308" s="55">
        <f t="shared" si="80"/>
        <v>0</v>
      </c>
      <c r="L308" s="45">
        <v>0</v>
      </c>
      <c r="M308" s="55">
        <f t="shared" si="81"/>
        <v>0</v>
      </c>
      <c r="N308" s="39">
        <v>0</v>
      </c>
      <c r="O308" s="55">
        <f t="shared" si="82"/>
        <v>0</v>
      </c>
      <c r="P308" s="39">
        <f t="shared" si="88"/>
        <v>0</v>
      </c>
      <c r="Q308" s="55">
        <f t="shared" si="83"/>
        <v>0</v>
      </c>
      <c r="R308" s="39">
        <v>12886.7768</v>
      </c>
      <c r="S308" s="50">
        <f t="shared" si="84"/>
        <v>12886.7768</v>
      </c>
    </row>
    <row r="309" spans="1:19" ht="13.5" customHeight="1">
      <c r="A309" s="59"/>
      <c r="B309" s="7"/>
      <c r="C309" s="11" t="s">
        <v>68</v>
      </c>
      <c r="D309" s="39">
        <v>0</v>
      </c>
      <c r="E309" s="55">
        <f t="shared" si="86"/>
        <v>0</v>
      </c>
      <c r="F309" s="39">
        <v>0</v>
      </c>
      <c r="G309" s="55">
        <f t="shared" si="87"/>
        <v>0</v>
      </c>
      <c r="H309" s="39">
        <v>0</v>
      </c>
      <c r="I309" s="55">
        <f t="shared" si="79"/>
        <v>0</v>
      </c>
      <c r="J309" s="39">
        <v>0</v>
      </c>
      <c r="K309" s="55">
        <f t="shared" si="80"/>
        <v>0</v>
      </c>
      <c r="L309" s="45">
        <v>0</v>
      </c>
      <c r="M309" s="55">
        <f t="shared" si="81"/>
        <v>0</v>
      </c>
      <c r="N309" s="39">
        <v>0</v>
      </c>
      <c r="O309" s="55">
        <f t="shared" si="82"/>
        <v>0</v>
      </c>
      <c r="P309" s="39">
        <f t="shared" si="88"/>
        <v>0</v>
      </c>
      <c r="Q309" s="55">
        <f t="shared" si="83"/>
        <v>0</v>
      </c>
      <c r="R309" s="39">
        <v>1776.3176</v>
      </c>
      <c r="S309" s="50">
        <f t="shared" si="84"/>
        <v>1776.3176</v>
      </c>
    </row>
    <row r="310" spans="1:19" ht="13.5" customHeight="1">
      <c r="A310" s="59"/>
      <c r="B310" s="7" t="s">
        <v>8</v>
      </c>
      <c r="C310" s="11" t="s">
        <v>69</v>
      </c>
      <c r="D310" s="39">
        <v>0</v>
      </c>
      <c r="E310" s="55">
        <f t="shared" si="86"/>
        <v>0</v>
      </c>
      <c r="F310" s="39">
        <v>0</v>
      </c>
      <c r="G310" s="55">
        <f t="shared" si="87"/>
        <v>0</v>
      </c>
      <c r="H310" s="39">
        <v>0</v>
      </c>
      <c r="I310" s="55">
        <f t="shared" si="79"/>
        <v>0</v>
      </c>
      <c r="J310" s="39">
        <v>0</v>
      </c>
      <c r="K310" s="55">
        <f t="shared" si="80"/>
        <v>0</v>
      </c>
      <c r="L310" s="45">
        <v>0</v>
      </c>
      <c r="M310" s="55">
        <f t="shared" si="81"/>
        <v>0</v>
      </c>
      <c r="N310" s="39">
        <v>0</v>
      </c>
      <c r="O310" s="55">
        <f t="shared" si="82"/>
        <v>0</v>
      </c>
      <c r="P310" s="39">
        <f t="shared" si="88"/>
        <v>0</v>
      </c>
      <c r="Q310" s="55">
        <f t="shared" si="83"/>
        <v>0</v>
      </c>
      <c r="R310" s="39">
        <v>12803.6064</v>
      </c>
      <c r="S310" s="50">
        <f t="shared" si="84"/>
        <v>12803.6064</v>
      </c>
    </row>
    <row r="311" spans="1:19" ht="13.5" customHeight="1">
      <c r="A311" s="59"/>
      <c r="B311" s="7"/>
      <c r="C311" s="11" t="s">
        <v>94</v>
      </c>
      <c r="D311" s="39">
        <v>0</v>
      </c>
      <c r="E311" s="55">
        <f t="shared" si="86"/>
        <v>0</v>
      </c>
      <c r="F311" s="39">
        <v>0</v>
      </c>
      <c r="G311" s="55">
        <f t="shared" si="87"/>
        <v>0</v>
      </c>
      <c r="H311" s="39">
        <v>0</v>
      </c>
      <c r="I311" s="55">
        <f t="shared" si="79"/>
        <v>0</v>
      </c>
      <c r="J311" s="39">
        <v>0</v>
      </c>
      <c r="K311" s="55">
        <f t="shared" si="80"/>
        <v>0</v>
      </c>
      <c r="L311" s="45">
        <v>0</v>
      </c>
      <c r="M311" s="55">
        <f t="shared" si="81"/>
        <v>0</v>
      </c>
      <c r="N311" s="39">
        <v>0</v>
      </c>
      <c r="O311" s="55">
        <f t="shared" si="82"/>
        <v>0</v>
      </c>
      <c r="P311" s="39">
        <f t="shared" si="88"/>
        <v>0</v>
      </c>
      <c r="Q311" s="55">
        <f t="shared" si="83"/>
        <v>0</v>
      </c>
      <c r="R311" s="39">
        <v>27961.973</v>
      </c>
      <c r="S311" s="50">
        <f t="shared" si="84"/>
        <v>27961.973</v>
      </c>
    </row>
    <row r="312" spans="1:19" ht="13.5" customHeight="1">
      <c r="A312" s="59"/>
      <c r="B312" s="7"/>
      <c r="C312" s="12" t="s">
        <v>70</v>
      </c>
      <c r="D312" s="41">
        <v>0</v>
      </c>
      <c r="E312" s="55">
        <f t="shared" si="86"/>
        <v>0</v>
      </c>
      <c r="F312" s="41">
        <v>0</v>
      </c>
      <c r="G312" s="55">
        <f t="shared" si="87"/>
        <v>0</v>
      </c>
      <c r="H312" s="41">
        <v>0</v>
      </c>
      <c r="I312" s="55">
        <f t="shared" si="79"/>
        <v>0</v>
      </c>
      <c r="J312" s="41">
        <v>0</v>
      </c>
      <c r="K312" s="55">
        <f t="shared" si="80"/>
        <v>0</v>
      </c>
      <c r="L312" s="47">
        <v>0</v>
      </c>
      <c r="M312" s="55">
        <f t="shared" si="81"/>
        <v>0</v>
      </c>
      <c r="N312" s="41">
        <v>0</v>
      </c>
      <c r="O312" s="55">
        <f t="shared" si="82"/>
        <v>0</v>
      </c>
      <c r="P312" s="39">
        <f t="shared" si="88"/>
        <v>0</v>
      </c>
      <c r="Q312" s="55">
        <f t="shared" si="83"/>
        <v>0</v>
      </c>
      <c r="R312" s="41">
        <v>35322.0058</v>
      </c>
      <c r="S312" s="52">
        <f t="shared" si="84"/>
        <v>35322.0058</v>
      </c>
    </row>
    <row r="313" spans="1:19" ht="13.5" customHeight="1">
      <c r="A313" s="59"/>
      <c r="B313" s="9"/>
      <c r="C313" s="15" t="s">
        <v>2</v>
      </c>
      <c r="D313" s="41">
        <f>SUM(D297:D312)</f>
        <v>0</v>
      </c>
      <c r="E313" s="56">
        <f t="shared" si="86"/>
        <v>0</v>
      </c>
      <c r="F313" s="41">
        <f>SUM(F297:F312)</f>
        <v>0</v>
      </c>
      <c r="G313" s="56">
        <f t="shared" si="87"/>
        <v>0</v>
      </c>
      <c r="H313" s="41">
        <f>SUM(H297:H312)</f>
        <v>0</v>
      </c>
      <c r="I313" s="56">
        <f t="shared" si="79"/>
        <v>0</v>
      </c>
      <c r="J313" s="41">
        <f>SUM(J297:J312)</f>
        <v>0</v>
      </c>
      <c r="K313" s="56">
        <f t="shared" si="80"/>
        <v>0</v>
      </c>
      <c r="L313" s="47">
        <f>SUM(L297:L312)</f>
        <v>0</v>
      </c>
      <c r="M313" s="56">
        <f t="shared" si="81"/>
        <v>0</v>
      </c>
      <c r="N313" s="41">
        <f>SUM(N297:N312)</f>
        <v>0</v>
      </c>
      <c r="O313" s="56">
        <f t="shared" si="82"/>
        <v>0</v>
      </c>
      <c r="P313" s="40">
        <f>SUM(P297:P312)</f>
        <v>0</v>
      </c>
      <c r="Q313" s="56">
        <f t="shared" si="83"/>
        <v>0</v>
      </c>
      <c r="R313" s="41">
        <f>SUM(R297:R312)</f>
        <v>1947594.2514</v>
      </c>
      <c r="S313" s="52">
        <f t="shared" si="84"/>
        <v>1947594.2514</v>
      </c>
    </row>
    <row r="314" spans="1:19" ht="13.5" customHeight="1">
      <c r="A314" s="59"/>
      <c r="B314" s="7"/>
      <c r="C314" s="8" t="s">
        <v>23</v>
      </c>
      <c r="D314" s="38">
        <v>0</v>
      </c>
      <c r="E314" s="54">
        <f t="shared" si="86"/>
        <v>0</v>
      </c>
      <c r="F314" s="38">
        <v>0</v>
      </c>
      <c r="G314" s="54">
        <f t="shared" si="87"/>
        <v>0</v>
      </c>
      <c r="H314" s="38">
        <v>0</v>
      </c>
      <c r="I314" s="54">
        <f t="shared" si="79"/>
        <v>0</v>
      </c>
      <c r="J314" s="38">
        <v>0</v>
      </c>
      <c r="K314" s="54">
        <f t="shared" si="80"/>
        <v>0</v>
      </c>
      <c r="L314" s="44">
        <v>0</v>
      </c>
      <c r="M314" s="54">
        <f t="shared" si="81"/>
        <v>0</v>
      </c>
      <c r="N314" s="38">
        <v>0</v>
      </c>
      <c r="O314" s="54">
        <f t="shared" si="82"/>
        <v>0</v>
      </c>
      <c r="P314" s="39">
        <f aca="true" t="shared" si="89" ref="P314:P320">SUM(N314,L314,D314,F314,H314,J314)</f>
        <v>0</v>
      </c>
      <c r="Q314" s="54">
        <f t="shared" si="83"/>
        <v>0</v>
      </c>
      <c r="R314" s="38">
        <v>20055.6731</v>
      </c>
      <c r="S314" s="49">
        <f t="shared" si="84"/>
        <v>20055.6731</v>
      </c>
    </row>
    <row r="315" spans="1:19" ht="13.5" customHeight="1">
      <c r="A315" s="59"/>
      <c r="B315" s="7" t="s">
        <v>10</v>
      </c>
      <c r="C315" s="8" t="s">
        <v>11</v>
      </c>
      <c r="D315" s="39">
        <v>0</v>
      </c>
      <c r="E315" s="55">
        <f t="shared" si="86"/>
        <v>0</v>
      </c>
      <c r="F315" s="39">
        <v>0</v>
      </c>
      <c r="G315" s="55">
        <f t="shared" si="87"/>
        <v>0</v>
      </c>
      <c r="H315" s="39">
        <v>0</v>
      </c>
      <c r="I315" s="55">
        <f t="shared" si="79"/>
        <v>0</v>
      </c>
      <c r="J315" s="39">
        <v>0</v>
      </c>
      <c r="K315" s="55">
        <f t="shared" si="80"/>
        <v>0</v>
      </c>
      <c r="L315" s="45">
        <v>0</v>
      </c>
      <c r="M315" s="55">
        <f t="shared" si="81"/>
        <v>0</v>
      </c>
      <c r="N315" s="39">
        <v>0</v>
      </c>
      <c r="O315" s="55">
        <f t="shared" si="82"/>
        <v>0</v>
      </c>
      <c r="P315" s="39">
        <f t="shared" si="89"/>
        <v>0</v>
      </c>
      <c r="Q315" s="55">
        <f t="shared" si="83"/>
        <v>0</v>
      </c>
      <c r="R315" s="39">
        <v>392.685</v>
      </c>
      <c r="S315" s="50">
        <f t="shared" si="84"/>
        <v>392.685</v>
      </c>
    </row>
    <row r="316" spans="1:19" ht="13.5" customHeight="1">
      <c r="A316" s="59"/>
      <c r="B316" s="7"/>
      <c r="C316" s="8" t="s">
        <v>12</v>
      </c>
      <c r="D316" s="39">
        <v>0</v>
      </c>
      <c r="E316" s="55">
        <f t="shared" si="86"/>
        <v>0</v>
      </c>
      <c r="F316" s="39">
        <v>0</v>
      </c>
      <c r="G316" s="55">
        <f t="shared" si="87"/>
        <v>0</v>
      </c>
      <c r="H316" s="39">
        <v>0</v>
      </c>
      <c r="I316" s="55">
        <f t="shared" si="79"/>
        <v>0</v>
      </c>
      <c r="J316" s="39">
        <v>0</v>
      </c>
      <c r="K316" s="55">
        <f t="shared" si="80"/>
        <v>0</v>
      </c>
      <c r="L316" s="45">
        <v>0</v>
      </c>
      <c r="M316" s="55">
        <f t="shared" si="81"/>
        <v>0</v>
      </c>
      <c r="N316" s="39">
        <v>0</v>
      </c>
      <c r="O316" s="55">
        <f t="shared" si="82"/>
        <v>0</v>
      </c>
      <c r="P316" s="39">
        <f t="shared" si="89"/>
        <v>0</v>
      </c>
      <c r="Q316" s="55">
        <f t="shared" si="83"/>
        <v>0</v>
      </c>
      <c r="R316" s="39">
        <v>7793.2148</v>
      </c>
      <c r="S316" s="50">
        <f t="shared" si="84"/>
        <v>7793.2148</v>
      </c>
    </row>
    <row r="317" spans="1:19" ht="13.5" customHeight="1">
      <c r="A317" s="59"/>
      <c r="B317" s="7" t="s">
        <v>13</v>
      </c>
      <c r="C317" s="8" t="s">
        <v>14</v>
      </c>
      <c r="D317" s="39">
        <v>0</v>
      </c>
      <c r="E317" s="55">
        <f t="shared" si="86"/>
        <v>0</v>
      </c>
      <c r="F317" s="39">
        <v>0</v>
      </c>
      <c r="G317" s="55">
        <f t="shared" si="87"/>
        <v>0</v>
      </c>
      <c r="H317" s="39">
        <v>0</v>
      </c>
      <c r="I317" s="55">
        <f t="shared" si="79"/>
        <v>0</v>
      </c>
      <c r="J317" s="39">
        <v>0</v>
      </c>
      <c r="K317" s="55">
        <f t="shared" si="80"/>
        <v>0</v>
      </c>
      <c r="L317" s="45">
        <v>0</v>
      </c>
      <c r="M317" s="55">
        <f t="shared" si="81"/>
        <v>0</v>
      </c>
      <c r="N317" s="39">
        <v>0</v>
      </c>
      <c r="O317" s="55">
        <f t="shared" si="82"/>
        <v>0</v>
      </c>
      <c r="P317" s="39">
        <f t="shared" si="89"/>
        <v>0</v>
      </c>
      <c r="Q317" s="55">
        <f t="shared" si="83"/>
        <v>0</v>
      </c>
      <c r="R317" s="39">
        <v>931.3766</v>
      </c>
      <c r="S317" s="50">
        <f t="shared" si="84"/>
        <v>931.3766</v>
      </c>
    </row>
    <row r="318" spans="1:19" ht="13.5" customHeight="1">
      <c r="A318" s="59"/>
      <c r="B318" s="7"/>
      <c r="C318" s="8" t="s">
        <v>15</v>
      </c>
      <c r="D318" s="39">
        <v>0</v>
      </c>
      <c r="E318" s="55">
        <f t="shared" si="86"/>
        <v>0</v>
      </c>
      <c r="F318" s="39">
        <v>0</v>
      </c>
      <c r="G318" s="55">
        <f t="shared" si="87"/>
        <v>0</v>
      </c>
      <c r="H318" s="39">
        <v>0</v>
      </c>
      <c r="I318" s="55">
        <f t="shared" si="79"/>
        <v>0</v>
      </c>
      <c r="J318" s="39">
        <v>0</v>
      </c>
      <c r="K318" s="55">
        <f t="shared" si="80"/>
        <v>0</v>
      </c>
      <c r="L318" s="45">
        <v>0</v>
      </c>
      <c r="M318" s="55">
        <f t="shared" si="81"/>
        <v>0</v>
      </c>
      <c r="N318" s="39">
        <v>0</v>
      </c>
      <c r="O318" s="55">
        <f t="shared" si="82"/>
        <v>0</v>
      </c>
      <c r="P318" s="39">
        <f t="shared" si="89"/>
        <v>0</v>
      </c>
      <c r="Q318" s="55">
        <f t="shared" si="83"/>
        <v>0</v>
      </c>
      <c r="R318" s="39">
        <v>409.0756</v>
      </c>
      <c r="S318" s="50">
        <f t="shared" si="84"/>
        <v>409.0756</v>
      </c>
    </row>
    <row r="319" spans="1:19" ht="13.5" customHeight="1">
      <c r="A319" s="59"/>
      <c r="B319" s="7" t="s">
        <v>5</v>
      </c>
      <c r="C319" s="8" t="s">
        <v>16</v>
      </c>
      <c r="D319" s="39">
        <v>0</v>
      </c>
      <c r="E319" s="55">
        <f t="shared" si="86"/>
      </c>
      <c r="F319" s="39">
        <v>0</v>
      </c>
      <c r="G319" s="55">
        <f t="shared" si="87"/>
      </c>
      <c r="H319" s="39">
        <v>0</v>
      </c>
      <c r="I319" s="55">
        <f t="shared" si="79"/>
      </c>
      <c r="J319" s="39">
        <v>0</v>
      </c>
      <c r="K319" s="55">
        <f t="shared" si="80"/>
      </c>
      <c r="L319" s="45">
        <v>0</v>
      </c>
      <c r="M319" s="55">
        <f t="shared" si="81"/>
      </c>
      <c r="N319" s="39">
        <v>0</v>
      </c>
      <c r="O319" s="55">
        <f t="shared" si="82"/>
      </c>
      <c r="P319" s="39">
        <f t="shared" si="89"/>
        <v>0</v>
      </c>
      <c r="Q319" s="55">
        <f t="shared" si="83"/>
      </c>
      <c r="R319" s="39">
        <v>0</v>
      </c>
      <c r="S319" s="50">
        <f t="shared" si="84"/>
        <v>0</v>
      </c>
    </row>
    <row r="320" spans="1:19" ht="13.5" customHeight="1">
      <c r="A320" s="59"/>
      <c r="B320" s="7"/>
      <c r="C320" s="16" t="s">
        <v>17</v>
      </c>
      <c r="D320" s="41">
        <v>0</v>
      </c>
      <c r="E320" s="57">
        <f t="shared" si="86"/>
        <v>0</v>
      </c>
      <c r="F320" s="41">
        <v>0</v>
      </c>
      <c r="G320" s="57">
        <f t="shared" si="87"/>
        <v>0</v>
      </c>
      <c r="H320" s="41">
        <v>0</v>
      </c>
      <c r="I320" s="57">
        <f t="shared" si="79"/>
        <v>0</v>
      </c>
      <c r="J320" s="41">
        <v>0</v>
      </c>
      <c r="K320" s="57">
        <f t="shared" si="80"/>
        <v>0</v>
      </c>
      <c r="L320" s="47">
        <v>0</v>
      </c>
      <c r="M320" s="57">
        <f t="shared" si="81"/>
        <v>0</v>
      </c>
      <c r="N320" s="41">
        <v>0</v>
      </c>
      <c r="O320" s="57">
        <f t="shared" si="82"/>
        <v>0</v>
      </c>
      <c r="P320" s="41">
        <f t="shared" si="89"/>
        <v>0</v>
      </c>
      <c r="Q320" s="57">
        <f t="shared" si="83"/>
        <v>0</v>
      </c>
      <c r="R320" s="41">
        <v>12162.73</v>
      </c>
      <c r="S320" s="52">
        <f t="shared" si="84"/>
        <v>12162.73</v>
      </c>
    </row>
    <row r="321" spans="1:19" ht="13.5" customHeight="1">
      <c r="A321" s="59"/>
      <c r="B321" s="9"/>
      <c r="C321" s="15" t="s">
        <v>2</v>
      </c>
      <c r="D321" s="40">
        <f>SUM(D314:D320)</f>
        <v>0</v>
      </c>
      <c r="E321" s="56">
        <f t="shared" si="86"/>
        <v>0</v>
      </c>
      <c r="F321" s="40">
        <f>SUM(F314:F320)</f>
        <v>0</v>
      </c>
      <c r="G321" s="56">
        <f t="shared" si="87"/>
        <v>0</v>
      </c>
      <c r="H321" s="40">
        <f>SUM(H314:H320)</f>
        <v>0</v>
      </c>
      <c r="I321" s="56">
        <f t="shared" si="79"/>
        <v>0</v>
      </c>
      <c r="J321" s="40">
        <f>SUM(J314:J320)</f>
        <v>0</v>
      </c>
      <c r="K321" s="56">
        <f t="shared" si="80"/>
        <v>0</v>
      </c>
      <c r="L321" s="46">
        <f>SUM(L314:L320)</f>
        <v>0</v>
      </c>
      <c r="M321" s="56">
        <f t="shared" si="81"/>
        <v>0</v>
      </c>
      <c r="N321" s="40">
        <f>SUM(N314:N320)</f>
        <v>0</v>
      </c>
      <c r="O321" s="56">
        <f t="shared" si="82"/>
        <v>0</v>
      </c>
      <c r="P321" s="40">
        <f>SUM(P314:P320)</f>
        <v>0</v>
      </c>
      <c r="Q321" s="56">
        <f t="shared" si="83"/>
        <v>0</v>
      </c>
      <c r="R321" s="40">
        <f>SUM(R314:R320)</f>
        <v>41744.755099999995</v>
      </c>
      <c r="S321" s="51">
        <f t="shared" si="84"/>
        <v>41744.755099999995</v>
      </c>
    </row>
    <row r="322" spans="2:19" ht="13.5" customHeight="1">
      <c r="B322" s="70" t="s">
        <v>9</v>
      </c>
      <c r="C322" s="71"/>
      <c r="D322" s="42">
        <f>+D271+D296+D313+D321</f>
        <v>0</v>
      </c>
      <c r="E322" s="58">
        <f t="shared" si="86"/>
        <v>0</v>
      </c>
      <c r="F322" s="43">
        <f>+F271+F296+F313+F321</f>
        <v>0</v>
      </c>
      <c r="G322" s="58">
        <f t="shared" si="87"/>
        <v>0</v>
      </c>
      <c r="H322" s="42">
        <f>+H271+H296+H313+H321</f>
        <v>0</v>
      </c>
      <c r="I322" s="58">
        <f t="shared" si="79"/>
        <v>0</v>
      </c>
      <c r="J322" s="42">
        <f>+J271+J296+J313+J321</f>
        <v>0</v>
      </c>
      <c r="K322" s="58">
        <f t="shared" si="80"/>
        <v>0</v>
      </c>
      <c r="L322" s="48">
        <f>+L271+L296+L313+L321</f>
        <v>0</v>
      </c>
      <c r="M322" s="58">
        <f t="shared" si="81"/>
        <v>0</v>
      </c>
      <c r="N322" s="43">
        <f>+N271+N296+N313+N321</f>
        <v>25.052</v>
      </c>
      <c r="O322" s="58">
        <f t="shared" si="82"/>
        <v>0.00046367704467903766</v>
      </c>
      <c r="P322" s="42">
        <f>+P271+P296+P313+P321</f>
        <v>25.052</v>
      </c>
      <c r="Q322" s="58">
        <f t="shared" si="83"/>
        <v>0.00046367704467903766</v>
      </c>
      <c r="R322" s="42">
        <f>+R271+R296+R313+R321</f>
        <v>5402873.4282</v>
      </c>
      <c r="S322" s="53">
        <f t="shared" si="84"/>
        <v>5402898.4802</v>
      </c>
    </row>
    <row r="324" spans="2:54" ht="13.5" customHeight="1">
      <c r="B324" s="36"/>
      <c r="C324" s="37" t="s">
        <v>30</v>
      </c>
      <c r="D324" s="65" t="s">
        <v>36</v>
      </c>
      <c r="E324" s="72"/>
      <c r="G324" s="3"/>
      <c r="I324" s="3"/>
      <c r="K324" s="3"/>
      <c r="M324" s="3"/>
      <c r="O324" s="3"/>
      <c r="Q324" s="3"/>
      <c r="BA324" s="4"/>
      <c r="BB324" s="3"/>
    </row>
    <row r="325" spans="3:54" ht="13.5" customHeight="1">
      <c r="C325" s="18"/>
      <c r="L325" s="2"/>
      <c r="S325" s="17" t="str">
        <f>$S$5</f>
        <v>(３日間調査　単位：トン，％）</v>
      </c>
      <c r="BB325" s="3"/>
    </row>
    <row r="326" spans="2:54" ht="13.5" customHeight="1">
      <c r="B326" s="19"/>
      <c r="C326" s="20" t="s">
        <v>39</v>
      </c>
      <c r="D326" s="67" t="s">
        <v>22</v>
      </c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9"/>
      <c r="R326" s="29"/>
      <c r="S326" s="33"/>
      <c r="BB326" s="3"/>
    </row>
    <row r="327" spans="2:54" ht="27" customHeight="1">
      <c r="B327" s="24"/>
      <c r="C327" s="25"/>
      <c r="D327" s="28" t="s">
        <v>24</v>
      </c>
      <c r="E327" s="26"/>
      <c r="F327" s="28" t="s">
        <v>29</v>
      </c>
      <c r="G327" s="26"/>
      <c r="H327" s="28" t="s">
        <v>25</v>
      </c>
      <c r="I327" s="26"/>
      <c r="J327" s="28" t="s">
        <v>26</v>
      </c>
      <c r="K327" s="26"/>
      <c r="L327" s="28" t="s">
        <v>27</v>
      </c>
      <c r="M327" s="26"/>
      <c r="N327" s="28" t="s">
        <v>28</v>
      </c>
      <c r="O327" s="26"/>
      <c r="P327" s="32" t="s">
        <v>2</v>
      </c>
      <c r="Q327" s="64"/>
      <c r="R327" s="30" t="s">
        <v>21</v>
      </c>
      <c r="S327" s="34" t="s">
        <v>18</v>
      </c>
      <c r="BB327" s="3"/>
    </row>
    <row r="328" spans="2:54" ht="13.5" customHeight="1">
      <c r="B328" s="21" t="s">
        <v>19</v>
      </c>
      <c r="C328" s="22"/>
      <c r="D328" s="23"/>
      <c r="E328" s="27" t="s">
        <v>20</v>
      </c>
      <c r="F328" s="23"/>
      <c r="G328" s="27" t="s">
        <v>20</v>
      </c>
      <c r="H328" s="23"/>
      <c r="I328" s="27" t="s">
        <v>20</v>
      </c>
      <c r="J328" s="23"/>
      <c r="K328" s="27" t="s">
        <v>20</v>
      </c>
      <c r="L328" s="23"/>
      <c r="M328" s="27" t="s">
        <v>20</v>
      </c>
      <c r="N328" s="23"/>
      <c r="O328" s="27" t="s">
        <v>20</v>
      </c>
      <c r="P328" s="23"/>
      <c r="Q328" s="27" t="s">
        <v>20</v>
      </c>
      <c r="R328" s="31"/>
      <c r="S328" s="35"/>
      <c r="BB328" s="3"/>
    </row>
    <row r="329" spans="1:19" ht="13.5" customHeight="1">
      <c r="A329" s="59"/>
      <c r="B329" s="5"/>
      <c r="C329" s="6" t="s">
        <v>41</v>
      </c>
      <c r="D329" s="38">
        <v>0</v>
      </c>
      <c r="E329" s="54">
        <f aca="true" t="shared" si="90" ref="E329:E360">IF($S329=0,"",D329/$S329*100)</f>
        <v>0</v>
      </c>
      <c r="F329" s="38">
        <v>0</v>
      </c>
      <c r="G329" s="54">
        <f aca="true" t="shared" si="91" ref="G329:G360">IF($S329=0,"",F329/$S329*100)</f>
        <v>0</v>
      </c>
      <c r="H329" s="38">
        <v>0</v>
      </c>
      <c r="I329" s="54">
        <f>IF($S329=0,"",H329/$S329*100)</f>
        <v>0</v>
      </c>
      <c r="J329" s="38">
        <v>0</v>
      </c>
      <c r="K329" s="54">
        <f>IF($S329=0,"",J329/$S329*100)</f>
        <v>0</v>
      </c>
      <c r="L329" s="44">
        <v>0</v>
      </c>
      <c r="M329" s="54">
        <f>IF($S329=0,"",L329/$S329*100)</f>
        <v>0</v>
      </c>
      <c r="N329" s="38">
        <v>0</v>
      </c>
      <c r="O329" s="54">
        <f>IF($S329=0,"",N329/$S329*100)</f>
        <v>0</v>
      </c>
      <c r="P329" s="38">
        <f aca="true" t="shared" si="92" ref="P329:P334">SUM(N329,L329,D329,F329,H329,J329)</f>
        <v>0</v>
      </c>
      <c r="Q329" s="54">
        <f>IF($S329=0,"",P329/$S329*100)</f>
        <v>0</v>
      </c>
      <c r="R329" s="38">
        <v>2.5</v>
      </c>
      <c r="S329" s="49">
        <f>SUM(P329,R329)</f>
        <v>2.5</v>
      </c>
    </row>
    <row r="330" spans="1:19" ht="13.5" customHeight="1">
      <c r="A330" s="59"/>
      <c r="B330" s="7" t="s">
        <v>0</v>
      </c>
      <c r="C330" s="8" t="s">
        <v>42</v>
      </c>
      <c r="D330" s="39">
        <v>0</v>
      </c>
      <c r="E330" s="55">
        <f t="shared" si="90"/>
      </c>
      <c r="F330" s="39">
        <v>0</v>
      </c>
      <c r="G330" s="55">
        <f t="shared" si="91"/>
      </c>
      <c r="H330" s="39">
        <v>0</v>
      </c>
      <c r="I330" s="55">
        <f aca="true" t="shared" si="93" ref="I330:I386">IF($S330=0,"",H330/$S330*100)</f>
      </c>
      <c r="J330" s="39">
        <v>0</v>
      </c>
      <c r="K330" s="55">
        <f aca="true" t="shared" si="94" ref="K330:K386">IF($S330=0,"",J330/$S330*100)</f>
      </c>
      <c r="L330" s="45">
        <v>0</v>
      </c>
      <c r="M330" s="55">
        <f aca="true" t="shared" si="95" ref="M330:M386">IF($S330=0,"",L330/$S330*100)</f>
      </c>
      <c r="N330" s="39">
        <v>0</v>
      </c>
      <c r="O330" s="55">
        <f aca="true" t="shared" si="96" ref="O330:O386">IF($S330=0,"",N330/$S330*100)</f>
      </c>
      <c r="P330" s="39">
        <f t="shared" si="92"/>
        <v>0</v>
      </c>
      <c r="Q330" s="55">
        <f aca="true" t="shared" si="97" ref="Q330:Q386">IF($S330=0,"",P330/$S330*100)</f>
      </c>
      <c r="R330" s="39">
        <v>0</v>
      </c>
      <c r="S330" s="50">
        <f aca="true" t="shared" si="98" ref="S330:S386">SUM(P330,R330)</f>
        <v>0</v>
      </c>
    </row>
    <row r="331" spans="1:19" ht="13.5" customHeight="1">
      <c r="A331" s="59"/>
      <c r="B331" s="7"/>
      <c r="C331" s="8" t="s">
        <v>43</v>
      </c>
      <c r="D331" s="39">
        <v>0</v>
      </c>
      <c r="E331" s="55">
        <f t="shared" si="90"/>
      </c>
      <c r="F331" s="39">
        <v>0</v>
      </c>
      <c r="G331" s="55">
        <f t="shared" si="91"/>
      </c>
      <c r="H331" s="39">
        <v>0</v>
      </c>
      <c r="I331" s="55">
        <f t="shared" si="93"/>
      </c>
      <c r="J331" s="39">
        <v>0</v>
      </c>
      <c r="K331" s="55">
        <f t="shared" si="94"/>
      </c>
      <c r="L331" s="45">
        <v>0</v>
      </c>
      <c r="M331" s="55">
        <f t="shared" si="95"/>
      </c>
      <c r="N331" s="39">
        <v>0</v>
      </c>
      <c r="O331" s="55">
        <f t="shared" si="96"/>
      </c>
      <c r="P331" s="39">
        <f t="shared" si="92"/>
        <v>0</v>
      </c>
      <c r="Q331" s="55">
        <f t="shared" si="97"/>
      </c>
      <c r="R331" s="39">
        <v>0</v>
      </c>
      <c r="S331" s="50">
        <f t="shared" si="98"/>
        <v>0</v>
      </c>
    </row>
    <row r="332" spans="1:19" ht="13.5" customHeight="1">
      <c r="A332" s="59"/>
      <c r="B332" s="7"/>
      <c r="C332" s="8" t="s">
        <v>92</v>
      </c>
      <c r="D332" s="39">
        <v>0</v>
      </c>
      <c r="E332" s="55">
        <f t="shared" si="90"/>
        <v>0</v>
      </c>
      <c r="F332" s="39">
        <v>0</v>
      </c>
      <c r="G332" s="55">
        <f t="shared" si="91"/>
        <v>0</v>
      </c>
      <c r="H332" s="39">
        <v>0</v>
      </c>
      <c r="I332" s="55">
        <f t="shared" si="93"/>
        <v>0</v>
      </c>
      <c r="J332" s="39">
        <v>0</v>
      </c>
      <c r="K332" s="55">
        <f t="shared" si="94"/>
        <v>0</v>
      </c>
      <c r="L332" s="45">
        <v>0</v>
      </c>
      <c r="M332" s="55">
        <f t="shared" si="95"/>
        <v>0</v>
      </c>
      <c r="N332" s="39">
        <v>0</v>
      </c>
      <c r="O332" s="55">
        <f t="shared" si="96"/>
        <v>0</v>
      </c>
      <c r="P332" s="39">
        <f t="shared" si="92"/>
        <v>0</v>
      </c>
      <c r="Q332" s="55">
        <f t="shared" si="97"/>
        <v>0</v>
      </c>
      <c r="R332" s="39">
        <v>24.2958</v>
      </c>
      <c r="S332" s="50">
        <f t="shared" si="98"/>
        <v>24.2958</v>
      </c>
    </row>
    <row r="333" spans="1:19" ht="13.5" customHeight="1">
      <c r="A333" s="59"/>
      <c r="B333" s="7"/>
      <c r="C333" s="8" t="s">
        <v>44</v>
      </c>
      <c r="D333" s="39">
        <v>0</v>
      </c>
      <c r="E333" s="55">
        <f t="shared" si="90"/>
        <v>0</v>
      </c>
      <c r="F333" s="39">
        <v>0</v>
      </c>
      <c r="G333" s="55">
        <f t="shared" si="91"/>
        <v>0</v>
      </c>
      <c r="H333" s="39">
        <v>0</v>
      </c>
      <c r="I333" s="55">
        <f t="shared" si="93"/>
        <v>0</v>
      </c>
      <c r="J333" s="39">
        <v>0</v>
      </c>
      <c r="K333" s="55">
        <f t="shared" si="94"/>
        <v>0</v>
      </c>
      <c r="L333" s="45">
        <v>0</v>
      </c>
      <c r="M333" s="55">
        <f t="shared" si="95"/>
        <v>0</v>
      </c>
      <c r="N333" s="39">
        <v>0</v>
      </c>
      <c r="O333" s="55">
        <f t="shared" si="96"/>
        <v>0</v>
      </c>
      <c r="P333" s="39">
        <f t="shared" si="92"/>
        <v>0</v>
      </c>
      <c r="Q333" s="55">
        <f t="shared" si="97"/>
        <v>0</v>
      </c>
      <c r="R333" s="39">
        <v>49.6846</v>
      </c>
      <c r="S333" s="50">
        <f t="shared" si="98"/>
        <v>49.6846</v>
      </c>
    </row>
    <row r="334" spans="1:19" ht="13.5" customHeight="1">
      <c r="A334" s="59"/>
      <c r="B334" s="7" t="s">
        <v>1</v>
      </c>
      <c r="C334" s="8" t="s">
        <v>45</v>
      </c>
      <c r="D334" s="39">
        <v>0</v>
      </c>
      <c r="E334" s="55">
        <f t="shared" si="90"/>
        <v>0</v>
      </c>
      <c r="F334" s="39">
        <v>0</v>
      </c>
      <c r="G334" s="55">
        <f t="shared" si="91"/>
        <v>0</v>
      </c>
      <c r="H334" s="39">
        <v>0</v>
      </c>
      <c r="I334" s="55">
        <f t="shared" si="93"/>
        <v>0</v>
      </c>
      <c r="J334" s="39">
        <v>0</v>
      </c>
      <c r="K334" s="55">
        <f t="shared" si="94"/>
        <v>0</v>
      </c>
      <c r="L334" s="45">
        <v>0</v>
      </c>
      <c r="M334" s="55">
        <f t="shared" si="95"/>
        <v>0</v>
      </c>
      <c r="N334" s="39">
        <v>0</v>
      </c>
      <c r="O334" s="55">
        <f t="shared" si="96"/>
        <v>0</v>
      </c>
      <c r="P334" s="39">
        <f t="shared" si="92"/>
        <v>0</v>
      </c>
      <c r="Q334" s="55">
        <f t="shared" si="97"/>
        <v>0</v>
      </c>
      <c r="R334" s="39">
        <v>2.8226</v>
      </c>
      <c r="S334" s="50">
        <f t="shared" si="98"/>
        <v>2.8226</v>
      </c>
    </row>
    <row r="335" spans="1:19" ht="13.5" customHeight="1">
      <c r="A335" s="59"/>
      <c r="B335" s="9"/>
      <c r="C335" s="10" t="s">
        <v>2</v>
      </c>
      <c r="D335" s="40">
        <f>SUM(D329:D334)</f>
        <v>0</v>
      </c>
      <c r="E335" s="56">
        <f t="shared" si="90"/>
        <v>0</v>
      </c>
      <c r="F335" s="40">
        <f>SUM(F329:F334)</f>
        <v>0</v>
      </c>
      <c r="G335" s="56">
        <f t="shared" si="91"/>
        <v>0</v>
      </c>
      <c r="H335" s="40">
        <f>SUM(H329:H334)</f>
        <v>0</v>
      </c>
      <c r="I335" s="56">
        <f t="shared" si="93"/>
        <v>0</v>
      </c>
      <c r="J335" s="40">
        <f>SUM(J329:J334)</f>
        <v>0</v>
      </c>
      <c r="K335" s="56">
        <f t="shared" si="94"/>
        <v>0</v>
      </c>
      <c r="L335" s="46">
        <f>SUM(L329:L334)</f>
        <v>0</v>
      </c>
      <c r="M335" s="56">
        <f t="shared" si="95"/>
        <v>0</v>
      </c>
      <c r="N335" s="40">
        <f>SUM(N329:N334)</f>
        <v>0</v>
      </c>
      <c r="O335" s="56">
        <f t="shared" si="96"/>
        <v>0</v>
      </c>
      <c r="P335" s="40">
        <f>SUM(P329:P334)</f>
        <v>0</v>
      </c>
      <c r="Q335" s="56">
        <f t="shared" si="97"/>
        <v>0</v>
      </c>
      <c r="R335" s="40">
        <f>SUM(R329:R334)</f>
        <v>79.303</v>
      </c>
      <c r="S335" s="51">
        <f t="shared" si="98"/>
        <v>79.303</v>
      </c>
    </row>
    <row r="336" spans="1:19" ht="13.5" customHeight="1">
      <c r="A336" s="59"/>
      <c r="B336" s="7"/>
      <c r="C336" s="11" t="s">
        <v>46</v>
      </c>
      <c r="D336" s="39">
        <v>0</v>
      </c>
      <c r="E336" s="55">
        <f t="shared" si="90"/>
        <v>0</v>
      </c>
      <c r="F336" s="39">
        <v>0</v>
      </c>
      <c r="G336" s="55">
        <f t="shared" si="91"/>
        <v>0</v>
      </c>
      <c r="H336" s="39">
        <v>0</v>
      </c>
      <c r="I336" s="55">
        <f t="shared" si="93"/>
        <v>0</v>
      </c>
      <c r="J336" s="39">
        <v>0</v>
      </c>
      <c r="K336" s="55">
        <f t="shared" si="94"/>
        <v>0</v>
      </c>
      <c r="L336" s="45">
        <v>0</v>
      </c>
      <c r="M336" s="55">
        <f t="shared" si="95"/>
        <v>0</v>
      </c>
      <c r="N336" s="39">
        <v>0</v>
      </c>
      <c r="O336" s="55">
        <f t="shared" si="96"/>
        <v>0</v>
      </c>
      <c r="P336" s="39">
        <f aca="true" t="shared" si="99" ref="P336:P359">SUM(N336,L336,D336,F336,H336,J336)</f>
        <v>0</v>
      </c>
      <c r="Q336" s="55">
        <f t="shared" si="97"/>
        <v>0</v>
      </c>
      <c r="R336" s="39">
        <v>105546.9345</v>
      </c>
      <c r="S336" s="50">
        <f t="shared" si="98"/>
        <v>105546.9345</v>
      </c>
    </row>
    <row r="337" spans="1:19" ht="13.5" customHeight="1">
      <c r="A337" s="59"/>
      <c r="B337" s="7"/>
      <c r="C337" s="11" t="s">
        <v>95</v>
      </c>
      <c r="D337" s="39">
        <v>0</v>
      </c>
      <c r="E337" s="55">
        <f t="shared" si="90"/>
        <v>0</v>
      </c>
      <c r="F337" s="39">
        <v>0</v>
      </c>
      <c r="G337" s="55">
        <f t="shared" si="91"/>
        <v>0</v>
      </c>
      <c r="H337" s="39">
        <v>0</v>
      </c>
      <c r="I337" s="55">
        <f t="shared" si="93"/>
        <v>0</v>
      </c>
      <c r="J337" s="39">
        <v>0</v>
      </c>
      <c r="K337" s="55">
        <f t="shared" si="94"/>
        <v>0</v>
      </c>
      <c r="L337" s="45">
        <v>0</v>
      </c>
      <c r="M337" s="55">
        <f t="shared" si="95"/>
        <v>0</v>
      </c>
      <c r="N337" s="39">
        <v>0</v>
      </c>
      <c r="O337" s="55">
        <f t="shared" si="96"/>
        <v>0</v>
      </c>
      <c r="P337" s="39">
        <f t="shared" si="99"/>
        <v>0</v>
      </c>
      <c r="Q337" s="55">
        <f t="shared" si="97"/>
        <v>0</v>
      </c>
      <c r="R337" s="39">
        <v>21983.8774</v>
      </c>
      <c r="S337" s="50">
        <f t="shared" si="98"/>
        <v>21983.8774</v>
      </c>
    </row>
    <row r="338" spans="1:19" ht="13.5" customHeight="1">
      <c r="A338" s="59"/>
      <c r="B338" s="7"/>
      <c r="C338" s="11" t="s">
        <v>81</v>
      </c>
      <c r="D338" s="39">
        <v>0</v>
      </c>
      <c r="E338" s="55">
        <f t="shared" si="90"/>
        <v>0</v>
      </c>
      <c r="F338" s="39">
        <v>0</v>
      </c>
      <c r="G338" s="55">
        <f t="shared" si="91"/>
        <v>0</v>
      </c>
      <c r="H338" s="39">
        <v>0</v>
      </c>
      <c r="I338" s="55">
        <f t="shared" si="93"/>
        <v>0</v>
      </c>
      <c r="J338" s="39">
        <v>0</v>
      </c>
      <c r="K338" s="55">
        <f t="shared" si="94"/>
        <v>0</v>
      </c>
      <c r="L338" s="45">
        <v>0</v>
      </c>
      <c r="M338" s="55">
        <f t="shared" si="95"/>
        <v>0</v>
      </c>
      <c r="N338" s="39">
        <v>0</v>
      </c>
      <c r="O338" s="55">
        <f t="shared" si="96"/>
        <v>0</v>
      </c>
      <c r="P338" s="39">
        <f t="shared" si="99"/>
        <v>0</v>
      </c>
      <c r="Q338" s="55">
        <f t="shared" si="97"/>
        <v>0</v>
      </c>
      <c r="R338" s="39">
        <v>9915.0507</v>
      </c>
      <c r="S338" s="50">
        <f t="shared" si="98"/>
        <v>9915.0507</v>
      </c>
    </row>
    <row r="339" spans="1:19" ht="13.5" customHeight="1">
      <c r="A339" s="59"/>
      <c r="B339" s="7"/>
      <c r="C339" s="11" t="s">
        <v>47</v>
      </c>
      <c r="D339" s="39">
        <v>0</v>
      </c>
      <c r="E339" s="55">
        <f t="shared" si="90"/>
        <v>0</v>
      </c>
      <c r="F339" s="39">
        <v>0</v>
      </c>
      <c r="G339" s="55">
        <f t="shared" si="91"/>
        <v>0</v>
      </c>
      <c r="H339" s="39">
        <v>0</v>
      </c>
      <c r="I339" s="55">
        <f t="shared" si="93"/>
        <v>0</v>
      </c>
      <c r="J339" s="39">
        <v>0</v>
      </c>
      <c r="K339" s="55">
        <f t="shared" si="94"/>
        <v>0</v>
      </c>
      <c r="L339" s="45">
        <v>0</v>
      </c>
      <c r="M339" s="55">
        <f t="shared" si="95"/>
        <v>0</v>
      </c>
      <c r="N339" s="39">
        <v>0</v>
      </c>
      <c r="O339" s="55">
        <f t="shared" si="96"/>
        <v>0</v>
      </c>
      <c r="P339" s="39">
        <f t="shared" si="99"/>
        <v>0</v>
      </c>
      <c r="Q339" s="55">
        <f t="shared" si="97"/>
        <v>0</v>
      </c>
      <c r="R339" s="39">
        <v>4547.4431</v>
      </c>
      <c r="S339" s="50">
        <f t="shared" si="98"/>
        <v>4547.4431</v>
      </c>
    </row>
    <row r="340" spans="1:19" ht="13.5" customHeight="1">
      <c r="A340" s="59"/>
      <c r="B340" s="7"/>
      <c r="C340" s="11" t="s">
        <v>48</v>
      </c>
      <c r="D340" s="39">
        <v>0</v>
      </c>
      <c r="E340" s="55">
        <f t="shared" si="90"/>
        <v>0</v>
      </c>
      <c r="F340" s="39">
        <v>0</v>
      </c>
      <c r="G340" s="55">
        <f t="shared" si="91"/>
        <v>0</v>
      </c>
      <c r="H340" s="39">
        <v>0</v>
      </c>
      <c r="I340" s="55">
        <f t="shared" si="93"/>
        <v>0</v>
      </c>
      <c r="J340" s="39">
        <v>0</v>
      </c>
      <c r="K340" s="55">
        <f t="shared" si="94"/>
        <v>0</v>
      </c>
      <c r="L340" s="45">
        <v>0</v>
      </c>
      <c r="M340" s="55">
        <f t="shared" si="95"/>
        <v>0</v>
      </c>
      <c r="N340" s="39">
        <v>0</v>
      </c>
      <c r="O340" s="55">
        <f t="shared" si="96"/>
        <v>0</v>
      </c>
      <c r="P340" s="39">
        <f t="shared" si="99"/>
        <v>0</v>
      </c>
      <c r="Q340" s="55">
        <f t="shared" si="97"/>
        <v>0</v>
      </c>
      <c r="R340" s="39">
        <v>3640.9898</v>
      </c>
      <c r="S340" s="50">
        <f t="shared" si="98"/>
        <v>3640.9898</v>
      </c>
    </row>
    <row r="341" spans="1:19" ht="13.5" customHeight="1">
      <c r="A341" s="59"/>
      <c r="B341" s="7" t="s">
        <v>3</v>
      </c>
      <c r="C341" s="11" t="s">
        <v>82</v>
      </c>
      <c r="D341" s="39">
        <v>0</v>
      </c>
      <c r="E341" s="55">
        <f t="shared" si="90"/>
        <v>0</v>
      </c>
      <c r="F341" s="39">
        <v>0</v>
      </c>
      <c r="G341" s="55">
        <f t="shared" si="91"/>
        <v>0</v>
      </c>
      <c r="H341" s="39">
        <v>0</v>
      </c>
      <c r="I341" s="55">
        <f t="shared" si="93"/>
        <v>0</v>
      </c>
      <c r="J341" s="39">
        <v>0</v>
      </c>
      <c r="K341" s="55">
        <f t="shared" si="94"/>
        <v>0</v>
      </c>
      <c r="L341" s="45">
        <v>0</v>
      </c>
      <c r="M341" s="55">
        <f t="shared" si="95"/>
        <v>0</v>
      </c>
      <c r="N341" s="39">
        <v>0</v>
      </c>
      <c r="O341" s="55">
        <f t="shared" si="96"/>
        <v>0</v>
      </c>
      <c r="P341" s="39">
        <f t="shared" si="99"/>
        <v>0</v>
      </c>
      <c r="Q341" s="55">
        <f t="shared" si="97"/>
        <v>0</v>
      </c>
      <c r="R341" s="39">
        <v>21441.5738</v>
      </c>
      <c r="S341" s="50">
        <f t="shared" si="98"/>
        <v>21441.5738</v>
      </c>
    </row>
    <row r="342" spans="1:19" ht="13.5" customHeight="1">
      <c r="A342" s="59"/>
      <c r="B342" s="7"/>
      <c r="C342" s="11" t="s">
        <v>83</v>
      </c>
      <c r="D342" s="39">
        <v>0</v>
      </c>
      <c r="E342" s="55">
        <f t="shared" si="90"/>
        <v>0</v>
      </c>
      <c r="F342" s="39">
        <v>0</v>
      </c>
      <c r="G342" s="55">
        <f t="shared" si="91"/>
        <v>0</v>
      </c>
      <c r="H342" s="39">
        <v>0</v>
      </c>
      <c r="I342" s="55">
        <f t="shared" si="93"/>
        <v>0</v>
      </c>
      <c r="J342" s="39">
        <v>0</v>
      </c>
      <c r="K342" s="55">
        <f t="shared" si="94"/>
        <v>0</v>
      </c>
      <c r="L342" s="45">
        <v>0</v>
      </c>
      <c r="M342" s="55">
        <f t="shared" si="95"/>
        <v>0</v>
      </c>
      <c r="N342" s="39">
        <v>0</v>
      </c>
      <c r="O342" s="55">
        <f t="shared" si="96"/>
        <v>0</v>
      </c>
      <c r="P342" s="39">
        <f t="shared" si="99"/>
        <v>0</v>
      </c>
      <c r="Q342" s="55">
        <f t="shared" si="97"/>
        <v>0</v>
      </c>
      <c r="R342" s="39">
        <v>23754.4384</v>
      </c>
      <c r="S342" s="50">
        <f t="shared" si="98"/>
        <v>23754.4384</v>
      </c>
    </row>
    <row r="343" spans="1:19" ht="13.5" customHeight="1">
      <c r="A343" s="59"/>
      <c r="B343" s="7"/>
      <c r="C343" s="11" t="s">
        <v>84</v>
      </c>
      <c r="D343" s="39">
        <v>0</v>
      </c>
      <c r="E343" s="55">
        <f t="shared" si="90"/>
        <v>0</v>
      </c>
      <c r="F343" s="39">
        <v>0</v>
      </c>
      <c r="G343" s="55">
        <f t="shared" si="91"/>
        <v>0</v>
      </c>
      <c r="H343" s="39">
        <v>0</v>
      </c>
      <c r="I343" s="55">
        <f t="shared" si="93"/>
        <v>0</v>
      </c>
      <c r="J343" s="39">
        <v>0</v>
      </c>
      <c r="K343" s="55">
        <f t="shared" si="94"/>
        <v>0</v>
      </c>
      <c r="L343" s="45">
        <v>0</v>
      </c>
      <c r="M343" s="55">
        <f t="shared" si="95"/>
        <v>0</v>
      </c>
      <c r="N343" s="39">
        <v>2.6434</v>
      </c>
      <c r="O343" s="55">
        <f t="shared" si="96"/>
        <v>0.00447844367532512</v>
      </c>
      <c r="P343" s="39">
        <f t="shared" si="99"/>
        <v>2.6434</v>
      </c>
      <c r="Q343" s="55">
        <f t="shared" si="97"/>
        <v>0.00447844367532512</v>
      </c>
      <c r="R343" s="39">
        <v>59022.3258</v>
      </c>
      <c r="S343" s="50">
        <f t="shared" si="98"/>
        <v>59024.9692</v>
      </c>
    </row>
    <row r="344" spans="1:19" ht="13.5" customHeight="1">
      <c r="A344" s="59"/>
      <c r="B344" s="7"/>
      <c r="C344" s="11" t="s">
        <v>96</v>
      </c>
      <c r="D344" s="39">
        <v>0</v>
      </c>
      <c r="E344" s="55">
        <f t="shared" si="90"/>
        <v>0</v>
      </c>
      <c r="F344" s="39">
        <v>0</v>
      </c>
      <c r="G344" s="55">
        <f t="shared" si="91"/>
        <v>0</v>
      </c>
      <c r="H344" s="39">
        <v>0</v>
      </c>
      <c r="I344" s="55">
        <f t="shared" si="93"/>
        <v>0</v>
      </c>
      <c r="J344" s="39">
        <v>0</v>
      </c>
      <c r="K344" s="55">
        <f t="shared" si="94"/>
        <v>0</v>
      </c>
      <c r="L344" s="45">
        <v>0</v>
      </c>
      <c r="M344" s="55">
        <f t="shared" si="95"/>
        <v>0</v>
      </c>
      <c r="N344" s="39">
        <v>0</v>
      </c>
      <c r="O344" s="55">
        <f t="shared" si="96"/>
        <v>0</v>
      </c>
      <c r="P344" s="39">
        <f t="shared" si="99"/>
        <v>0</v>
      </c>
      <c r="Q344" s="55">
        <f t="shared" si="97"/>
        <v>0</v>
      </c>
      <c r="R344" s="39">
        <v>1475.4359</v>
      </c>
      <c r="S344" s="50">
        <f t="shared" si="98"/>
        <v>1475.4359</v>
      </c>
    </row>
    <row r="345" spans="1:19" ht="13.5" customHeight="1">
      <c r="A345" s="59"/>
      <c r="B345" s="7"/>
      <c r="C345" s="11" t="s">
        <v>49</v>
      </c>
      <c r="D345" s="39">
        <v>0</v>
      </c>
      <c r="E345" s="55">
        <f t="shared" si="90"/>
        <v>0</v>
      </c>
      <c r="F345" s="39">
        <v>0</v>
      </c>
      <c r="G345" s="55">
        <f t="shared" si="91"/>
        <v>0</v>
      </c>
      <c r="H345" s="39">
        <v>0</v>
      </c>
      <c r="I345" s="55">
        <f t="shared" si="93"/>
        <v>0</v>
      </c>
      <c r="J345" s="39">
        <v>0</v>
      </c>
      <c r="K345" s="55">
        <f t="shared" si="94"/>
        <v>0</v>
      </c>
      <c r="L345" s="45">
        <v>0</v>
      </c>
      <c r="M345" s="55">
        <f t="shared" si="95"/>
        <v>0</v>
      </c>
      <c r="N345" s="39">
        <v>0</v>
      </c>
      <c r="O345" s="55">
        <f t="shared" si="96"/>
        <v>0</v>
      </c>
      <c r="P345" s="39">
        <f t="shared" si="99"/>
        <v>0</v>
      </c>
      <c r="Q345" s="55">
        <f t="shared" si="97"/>
        <v>0</v>
      </c>
      <c r="R345" s="39">
        <v>37510.0644</v>
      </c>
      <c r="S345" s="50">
        <f t="shared" si="98"/>
        <v>37510.0644</v>
      </c>
    </row>
    <row r="346" spans="1:19" ht="13.5" customHeight="1">
      <c r="A346" s="59"/>
      <c r="B346" s="7"/>
      <c r="C346" s="11" t="s">
        <v>50</v>
      </c>
      <c r="D346" s="39">
        <v>0</v>
      </c>
      <c r="E346" s="55">
        <f t="shared" si="90"/>
        <v>0</v>
      </c>
      <c r="F346" s="39">
        <v>0</v>
      </c>
      <c r="G346" s="55">
        <f t="shared" si="91"/>
        <v>0</v>
      </c>
      <c r="H346" s="39">
        <v>0</v>
      </c>
      <c r="I346" s="55">
        <f t="shared" si="93"/>
        <v>0</v>
      </c>
      <c r="J346" s="39">
        <v>0</v>
      </c>
      <c r="K346" s="55">
        <f t="shared" si="94"/>
        <v>0</v>
      </c>
      <c r="L346" s="45">
        <v>0</v>
      </c>
      <c r="M346" s="55">
        <f t="shared" si="95"/>
        <v>0</v>
      </c>
      <c r="N346" s="39">
        <v>0</v>
      </c>
      <c r="O346" s="55">
        <f t="shared" si="96"/>
        <v>0</v>
      </c>
      <c r="P346" s="39">
        <f t="shared" si="99"/>
        <v>0</v>
      </c>
      <c r="Q346" s="55">
        <f t="shared" si="97"/>
        <v>0</v>
      </c>
      <c r="R346" s="39">
        <v>4669.4681</v>
      </c>
      <c r="S346" s="50">
        <f t="shared" si="98"/>
        <v>4669.4681</v>
      </c>
    </row>
    <row r="347" spans="1:19" ht="13.5" customHeight="1">
      <c r="A347" s="59"/>
      <c r="B347" s="7" t="s">
        <v>4</v>
      </c>
      <c r="C347" s="11" t="s">
        <v>93</v>
      </c>
      <c r="D347" s="39">
        <v>0</v>
      </c>
      <c r="E347" s="55">
        <f t="shared" si="90"/>
        <v>0</v>
      </c>
      <c r="F347" s="39">
        <v>0</v>
      </c>
      <c r="G347" s="55">
        <f t="shared" si="91"/>
        <v>0</v>
      </c>
      <c r="H347" s="39">
        <v>0</v>
      </c>
      <c r="I347" s="55">
        <f t="shared" si="93"/>
        <v>0</v>
      </c>
      <c r="J347" s="39">
        <v>0</v>
      </c>
      <c r="K347" s="55">
        <f t="shared" si="94"/>
        <v>0</v>
      </c>
      <c r="L347" s="45">
        <v>0</v>
      </c>
      <c r="M347" s="55">
        <f t="shared" si="95"/>
        <v>0</v>
      </c>
      <c r="N347" s="39">
        <v>0</v>
      </c>
      <c r="O347" s="55">
        <f t="shared" si="96"/>
        <v>0</v>
      </c>
      <c r="P347" s="39">
        <f t="shared" si="99"/>
        <v>0</v>
      </c>
      <c r="Q347" s="55">
        <f t="shared" si="97"/>
        <v>0</v>
      </c>
      <c r="R347" s="39">
        <v>731.6119</v>
      </c>
      <c r="S347" s="50">
        <f t="shared" si="98"/>
        <v>731.6119</v>
      </c>
    </row>
    <row r="348" spans="1:19" ht="13.5" customHeight="1">
      <c r="A348" s="59"/>
      <c r="B348" s="7"/>
      <c r="C348" s="11" t="s">
        <v>51</v>
      </c>
      <c r="D348" s="39">
        <v>0</v>
      </c>
      <c r="E348" s="55">
        <f t="shared" si="90"/>
        <v>0</v>
      </c>
      <c r="F348" s="39">
        <v>0</v>
      </c>
      <c r="G348" s="55">
        <f t="shared" si="91"/>
        <v>0</v>
      </c>
      <c r="H348" s="39">
        <v>0</v>
      </c>
      <c r="I348" s="55">
        <f t="shared" si="93"/>
        <v>0</v>
      </c>
      <c r="J348" s="39">
        <v>0</v>
      </c>
      <c r="K348" s="55">
        <f t="shared" si="94"/>
        <v>0</v>
      </c>
      <c r="L348" s="45">
        <v>0</v>
      </c>
      <c r="M348" s="55">
        <f t="shared" si="95"/>
        <v>0</v>
      </c>
      <c r="N348" s="39">
        <v>0</v>
      </c>
      <c r="O348" s="55">
        <f t="shared" si="96"/>
        <v>0</v>
      </c>
      <c r="P348" s="39">
        <f t="shared" si="99"/>
        <v>0</v>
      </c>
      <c r="Q348" s="55">
        <f t="shared" si="97"/>
        <v>0</v>
      </c>
      <c r="R348" s="39">
        <v>19906.8136</v>
      </c>
      <c r="S348" s="50">
        <f t="shared" si="98"/>
        <v>19906.8136</v>
      </c>
    </row>
    <row r="349" spans="1:19" ht="13.5" customHeight="1">
      <c r="A349" s="59"/>
      <c r="B349" s="7"/>
      <c r="C349" s="11" t="s">
        <v>85</v>
      </c>
      <c r="D349" s="39">
        <v>0</v>
      </c>
      <c r="E349" s="55">
        <f t="shared" si="90"/>
        <v>0</v>
      </c>
      <c r="F349" s="39">
        <v>0</v>
      </c>
      <c r="G349" s="55">
        <f t="shared" si="91"/>
        <v>0</v>
      </c>
      <c r="H349" s="39">
        <v>0</v>
      </c>
      <c r="I349" s="55">
        <f t="shared" si="93"/>
        <v>0</v>
      </c>
      <c r="J349" s="39">
        <v>0</v>
      </c>
      <c r="K349" s="55">
        <f t="shared" si="94"/>
        <v>0</v>
      </c>
      <c r="L349" s="45">
        <v>0</v>
      </c>
      <c r="M349" s="55">
        <f t="shared" si="95"/>
        <v>0</v>
      </c>
      <c r="N349" s="39">
        <v>0</v>
      </c>
      <c r="O349" s="55">
        <f t="shared" si="96"/>
        <v>0</v>
      </c>
      <c r="P349" s="39">
        <f t="shared" si="99"/>
        <v>0</v>
      </c>
      <c r="Q349" s="55">
        <f t="shared" si="97"/>
        <v>0</v>
      </c>
      <c r="R349" s="39">
        <v>16314.8674</v>
      </c>
      <c r="S349" s="50">
        <f t="shared" si="98"/>
        <v>16314.8674</v>
      </c>
    </row>
    <row r="350" spans="1:19" ht="13.5" customHeight="1">
      <c r="A350" s="59"/>
      <c r="B350" s="7"/>
      <c r="C350" s="11" t="s">
        <v>52</v>
      </c>
      <c r="D350" s="39">
        <v>0</v>
      </c>
      <c r="E350" s="55">
        <f t="shared" si="90"/>
        <v>0</v>
      </c>
      <c r="F350" s="39">
        <v>0</v>
      </c>
      <c r="G350" s="55">
        <f t="shared" si="91"/>
        <v>0</v>
      </c>
      <c r="H350" s="39">
        <v>0</v>
      </c>
      <c r="I350" s="55">
        <f t="shared" si="93"/>
        <v>0</v>
      </c>
      <c r="J350" s="39">
        <v>0</v>
      </c>
      <c r="K350" s="55">
        <f t="shared" si="94"/>
        <v>0</v>
      </c>
      <c r="L350" s="45">
        <v>0</v>
      </c>
      <c r="M350" s="55">
        <f t="shared" si="95"/>
        <v>0</v>
      </c>
      <c r="N350" s="39">
        <v>0</v>
      </c>
      <c r="O350" s="55">
        <f t="shared" si="96"/>
        <v>0</v>
      </c>
      <c r="P350" s="39">
        <f t="shared" si="99"/>
        <v>0</v>
      </c>
      <c r="Q350" s="55">
        <f t="shared" si="97"/>
        <v>0</v>
      </c>
      <c r="R350" s="39">
        <v>11281.8332</v>
      </c>
      <c r="S350" s="50">
        <f t="shared" si="98"/>
        <v>11281.8332</v>
      </c>
    </row>
    <row r="351" spans="1:19" ht="13.5" customHeight="1">
      <c r="A351" s="59"/>
      <c r="B351" s="7"/>
      <c r="C351" s="11" t="s">
        <v>53</v>
      </c>
      <c r="D351" s="39">
        <v>0</v>
      </c>
      <c r="E351" s="55">
        <f t="shared" si="90"/>
        <v>0</v>
      </c>
      <c r="F351" s="39">
        <v>0</v>
      </c>
      <c r="G351" s="55">
        <f t="shared" si="91"/>
        <v>0</v>
      </c>
      <c r="H351" s="39">
        <v>0</v>
      </c>
      <c r="I351" s="55">
        <f t="shared" si="93"/>
        <v>0</v>
      </c>
      <c r="J351" s="39">
        <v>0</v>
      </c>
      <c r="K351" s="55">
        <f t="shared" si="94"/>
        <v>0</v>
      </c>
      <c r="L351" s="45">
        <v>0</v>
      </c>
      <c r="M351" s="55">
        <f t="shared" si="95"/>
        <v>0</v>
      </c>
      <c r="N351" s="39">
        <v>0</v>
      </c>
      <c r="O351" s="55">
        <f t="shared" si="96"/>
        <v>0</v>
      </c>
      <c r="P351" s="39">
        <f t="shared" si="99"/>
        <v>0</v>
      </c>
      <c r="Q351" s="55">
        <f t="shared" si="97"/>
        <v>0</v>
      </c>
      <c r="R351" s="39">
        <v>27577.9804</v>
      </c>
      <c r="S351" s="50">
        <f t="shared" si="98"/>
        <v>27577.9804</v>
      </c>
    </row>
    <row r="352" spans="1:19" ht="13.5" customHeight="1">
      <c r="A352" s="59"/>
      <c r="B352" s="7"/>
      <c r="C352" s="11" t="s">
        <v>86</v>
      </c>
      <c r="D352" s="39">
        <v>0</v>
      </c>
      <c r="E352" s="55">
        <f t="shared" si="90"/>
        <v>0</v>
      </c>
      <c r="F352" s="39">
        <v>0</v>
      </c>
      <c r="G352" s="55">
        <f t="shared" si="91"/>
        <v>0</v>
      </c>
      <c r="H352" s="39">
        <v>0</v>
      </c>
      <c r="I352" s="55">
        <f t="shared" si="93"/>
        <v>0</v>
      </c>
      <c r="J352" s="39">
        <v>0</v>
      </c>
      <c r="K352" s="55">
        <f t="shared" si="94"/>
        <v>0</v>
      </c>
      <c r="L352" s="45">
        <v>0</v>
      </c>
      <c r="M352" s="55">
        <f t="shared" si="95"/>
        <v>0</v>
      </c>
      <c r="N352" s="39">
        <v>0</v>
      </c>
      <c r="O352" s="55">
        <f t="shared" si="96"/>
        <v>0</v>
      </c>
      <c r="P352" s="39">
        <f t="shared" si="99"/>
        <v>0</v>
      </c>
      <c r="Q352" s="55">
        <f t="shared" si="97"/>
        <v>0</v>
      </c>
      <c r="R352" s="39">
        <v>11407.0542</v>
      </c>
      <c r="S352" s="50">
        <f t="shared" si="98"/>
        <v>11407.0542</v>
      </c>
    </row>
    <row r="353" spans="1:19" ht="13.5" customHeight="1">
      <c r="A353" s="59"/>
      <c r="B353" s="7" t="s">
        <v>5</v>
      </c>
      <c r="C353" s="11" t="s">
        <v>87</v>
      </c>
      <c r="D353" s="39">
        <v>0</v>
      </c>
      <c r="E353" s="55">
        <f t="shared" si="90"/>
        <v>0</v>
      </c>
      <c r="F353" s="39">
        <v>0</v>
      </c>
      <c r="G353" s="55">
        <f t="shared" si="91"/>
        <v>0</v>
      </c>
      <c r="H353" s="39">
        <v>0</v>
      </c>
      <c r="I353" s="55">
        <f t="shared" si="93"/>
        <v>0</v>
      </c>
      <c r="J353" s="39">
        <v>0</v>
      </c>
      <c r="K353" s="55">
        <f t="shared" si="94"/>
        <v>0</v>
      </c>
      <c r="L353" s="45">
        <v>0</v>
      </c>
      <c r="M353" s="55">
        <f t="shared" si="95"/>
        <v>0</v>
      </c>
      <c r="N353" s="39">
        <v>0</v>
      </c>
      <c r="O353" s="55">
        <f t="shared" si="96"/>
        <v>0</v>
      </c>
      <c r="P353" s="39">
        <f t="shared" si="99"/>
        <v>0</v>
      </c>
      <c r="Q353" s="55">
        <f t="shared" si="97"/>
        <v>0</v>
      </c>
      <c r="R353" s="39">
        <v>9671.5575</v>
      </c>
      <c r="S353" s="50">
        <f t="shared" si="98"/>
        <v>9671.5575</v>
      </c>
    </row>
    <row r="354" spans="1:19" ht="13.5" customHeight="1">
      <c r="A354" s="59"/>
      <c r="B354" s="7"/>
      <c r="C354" s="11" t="s">
        <v>88</v>
      </c>
      <c r="D354" s="39">
        <v>0</v>
      </c>
      <c r="E354" s="55">
        <f t="shared" si="90"/>
        <v>0</v>
      </c>
      <c r="F354" s="39">
        <v>0</v>
      </c>
      <c r="G354" s="55">
        <f t="shared" si="91"/>
        <v>0</v>
      </c>
      <c r="H354" s="39">
        <v>0</v>
      </c>
      <c r="I354" s="55">
        <f t="shared" si="93"/>
        <v>0</v>
      </c>
      <c r="J354" s="39">
        <v>0</v>
      </c>
      <c r="K354" s="55">
        <f t="shared" si="94"/>
        <v>0</v>
      </c>
      <c r="L354" s="45">
        <v>0</v>
      </c>
      <c r="M354" s="55">
        <f t="shared" si="95"/>
        <v>0</v>
      </c>
      <c r="N354" s="39">
        <v>0</v>
      </c>
      <c r="O354" s="55">
        <f t="shared" si="96"/>
        <v>0</v>
      </c>
      <c r="P354" s="39">
        <f t="shared" si="99"/>
        <v>0</v>
      </c>
      <c r="Q354" s="55">
        <f t="shared" si="97"/>
        <v>0</v>
      </c>
      <c r="R354" s="39">
        <v>3387.0475</v>
      </c>
      <c r="S354" s="50">
        <f t="shared" si="98"/>
        <v>3387.0475</v>
      </c>
    </row>
    <row r="355" spans="1:19" ht="13.5" customHeight="1">
      <c r="A355" s="59"/>
      <c r="B355" s="7"/>
      <c r="C355" s="11" t="s">
        <v>89</v>
      </c>
      <c r="D355" s="39">
        <v>0</v>
      </c>
      <c r="E355" s="55">
        <f t="shared" si="90"/>
        <v>0</v>
      </c>
      <c r="F355" s="39">
        <v>0</v>
      </c>
      <c r="G355" s="55">
        <f t="shared" si="91"/>
        <v>0</v>
      </c>
      <c r="H355" s="39">
        <v>0</v>
      </c>
      <c r="I355" s="55">
        <f t="shared" si="93"/>
        <v>0</v>
      </c>
      <c r="J355" s="39">
        <v>0</v>
      </c>
      <c r="K355" s="55">
        <f t="shared" si="94"/>
        <v>0</v>
      </c>
      <c r="L355" s="45">
        <v>0</v>
      </c>
      <c r="M355" s="55">
        <f t="shared" si="95"/>
        <v>0</v>
      </c>
      <c r="N355" s="39">
        <v>0</v>
      </c>
      <c r="O355" s="55">
        <f t="shared" si="96"/>
        <v>0</v>
      </c>
      <c r="P355" s="39">
        <f t="shared" si="99"/>
        <v>0</v>
      </c>
      <c r="Q355" s="55">
        <f t="shared" si="97"/>
        <v>0</v>
      </c>
      <c r="R355" s="39">
        <v>6474.31</v>
      </c>
      <c r="S355" s="50">
        <f t="shared" si="98"/>
        <v>6474.31</v>
      </c>
    </row>
    <row r="356" spans="1:19" ht="13.5" customHeight="1">
      <c r="A356" s="59"/>
      <c r="B356" s="7"/>
      <c r="C356" s="11" t="s">
        <v>54</v>
      </c>
      <c r="D356" s="39">
        <v>0</v>
      </c>
      <c r="E356" s="55">
        <f t="shared" si="90"/>
        <v>0</v>
      </c>
      <c r="F356" s="39">
        <v>0</v>
      </c>
      <c r="G356" s="55">
        <f t="shared" si="91"/>
        <v>0</v>
      </c>
      <c r="H356" s="39">
        <v>0</v>
      </c>
      <c r="I356" s="55">
        <f t="shared" si="93"/>
        <v>0</v>
      </c>
      <c r="J356" s="39">
        <v>0</v>
      </c>
      <c r="K356" s="55">
        <f t="shared" si="94"/>
        <v>0</v>
      </c>
      <c r="L356" s="45">
        <v>0</v>
      </c>
      <c r="M356" s="55">
        <f t="shared" si="95"/>
        <v>0</v>
      </c>
      <c r="N356" s="39">
        <v>0</v>
      </c>
      <c r="O356" s="55">
        <f t="shared" si="96"/>
        <v>0</v>
      </c>
      <c r="P356" s="39">
        <f t="shared" si="99"/>
        <v>0</v>
      </c>
      <c r="Q356" s="55">
        <f t="shared" si="97"/>
        <v>0</v>
      </c>
      <c r="R356" s="39">
        <v>22922.2851</v>
      </c>
      <c r="S356" s="50">
        <f t="shared" si="98"/>
        <v>22922.2851</v>
      </c>
    </row>
    <row r="357" spans="1:19" ht="13.5" customHeight="1">
      <c r="A357" s="59"/>
      <c r="B357" s="7"/>
      <c r="C357" s="11" t="s">
        <v>90</v>
      </c>
      <c r="D357" s="39">
        <v>0</v>
      </c>
      <c r="E357" s="55">
        <f t="shared" si="90"/>
        <v>0</v>
      </c>
      <c r="F357" s="39">
        <v>0</v>
      </c>
      <c r="G357" s="55">
        <f t="shared" si="91"/>
        <v>0</v>
      </c>
      <c r="H357" s="39">
        <v>0</v>
      </c>
      <c r="I357" s="55">
        <f t="shared" si="93"/>
        <v>0</v>
      </c>
      <c r="J357" s="39">
        <v>0</v>
      </c>
      <c r="K357" s="55">
        <f t="shared" si="94"/>
        <v>0</v>
      </c>
      <c r="L357" s="45">
        <v>0</v>
      </c>
      <c r="M357" s="55">
        <f t="shared" si="95"/>
        <v>0</v>
      </c>
      <c r="N357" s="39">
        <v>0</v>
      </c>
      <c r="O357" s="55">
        <f t="shared" si="96"/>
        <v>0</v>
      </c>
      <c r="P357" s="39">
        <f t="shared" si="99"/>
        <v>0</v>
      </c>
      <c r="Q357" s="55">
        <f t="shared" si="97"/>
        <v>0</v>
      </c>
      <c r="R357" s="39">
        <v>2467.1355</v>
      </c>
      <c r="S357" s="50">
        <f t="shared" si="98"/>
        <v>2467.1355</v>
      </c>
    </row>
    <row r="358" spans="1:19" ht="13.5" customHeight="1">
      <c r="A358" s="59"/>
      <c r="B358" s="7"/>
      <c r="C358" s="11" t="s">
        <v>55</v>
      </c>
      <c r="D358" s="39">
        <v>0</v>
      </c>
      <c r="E358" s="55">
        <f t="shared" si="90"/>
        <v>0</v>
      </c>
      <c r="F358" s="39">
        <v>0</v>
      </c>
      <c r="G358" s="55">
        <f t="shared" si="91"/>
        <v>0</v>
      </c>
      <c r="H358" s="39">
        <v>0</v>
      </c>
      <c r="I358" s="55">
        <f t="shared" si="93"/>
        <v>0</v>
      </c>
      <c r="J358" s="39">
        <v>0</v>
      </c>
      <c r="K358" s="55">
        <f t="shared" si="94"/>
        <v>0</v>
      </c>
      <c r="L358" s="45">
        <v>0</v>
      </c>
      <c r="M358" s="55">
        <f t="shared" si="95"/>
        <v>0</v>
      </c>
      <c r="N358" s="39">
        <v>0</v>
      </c>
      <c r="O358" s="55">
        <f t="shared" si="96"/>
        <v>0</v>
      </c>
      <c r="P358" s="39">
        <f t="shared" si="99"/>
        <v>0</v>
      </c>
      <c r="Q358" s="55">
        <f t="shared" si="97"/>
        <v>0</v>
      </c>
      <c r="R358" s="39">
        <v>13210.6864</v>
      </c>
      <c r="S358" s="50">
        <f t="shared" si="98"/>
        <v>13210.6864</v>
      </c>
    </row>
    <row r="359" spans="1:19" ht="13.5" customHeight="1">
      <c r="A359" s="59"/>
      <c r="B359" s="7"/>
      <c r="C359" s="12" t="s">
        <v>91</v>
      </c>
      <c r="D359" s="39">
        <v>0</v>
      </c>
      <c r="E359" s="55">
        <f t="shared" si="90"/>
        <v>0</v>
      </c>
      <c r="F359" s="39">
        <v>0</v>
      </c>
      <c r="G359" s="55">
        <f t="shared" si="91"/>
        <v>0</v>
      </c>
      <c r="H359" s="39">
        <v>0</v>
      </c>
      <c r="I359" s="55">
        <f t="shared" si="93"/>
        <v>0</v>
      </c>
      <c r="J359" s="39">
        <v>0</v>
      </c>
      <c r="K359" s="55">
        <f t="shared" si="94"/>
        <v>0</v>
      </c>
      <c r="L359" s="45">
        <v>0</v>
      </c>
      <c r="M359" s="55">
        <f t="shared" si="95"/>
        <v>0</v>
      </c>
      <c r="N359" s="39">
        <v>0</v>
      </c>
      <c r="O359" s="55">
        <f t="shared" si="96"/>
        <v>0</v>
      </c>
      <c r="P359" s="39">
        <f t="shared" si="99"/>
        <v>0</v>
      </c>
      <c r="Q359" s="55">
        <f t="shared" si="97"/>
        <v>0</v>
      </c>
      <c r="R359" s="39">
        <v>7324.177</v>
      </c>
      <c r="S359" s="50">
        <f t="shared" si="98"/>
        <v>7324.177</v>
      </c>
    </row>
    <row r="360" spans="1:19" ht="13.5" customHeight="1">
      <c r="A360" s="59"/>
      <c r="B360" s="9"/>
      <c r="C360" s="13" t="s">
        <v>2</v>
      </c>
      <c r="D360" s="40">
        <f>SUM(D336:D359)</f>
        <v>0</v>
      </c>
      <c r="E360" s="56">
        <f t="shared" si="90"/>
        <v>0</v>
      </c>
      <c r="F360" s="40">
        <f>SUM(F336:F359)</f>
        <v>0</v>
      </c>
      <c r="G360" s="56">
        <f t="shared" si="91"/>
        <v>0</v>
      </c>
      <c r="H360" s="40">
        <f>SUM(H336:H359)</f>
        <v>0</v>
      </c>
      <c r="I360" s="56">
        <f t="shared" si="93"/>
        <v>0</v>
      </c>
      <c r="J360" s="40">
        <f>SUM(J336:J359)</f>
        <v>0</v>
      </c>
      <c r="K360" s="56">
        <f t="shared" si="94"/>
        <v>0</v>
      </c>
      <c r="L360" s="46">
        <f>SUM(L336:L359)</f>
        <v>0</v>
      </c>
      <c r="M360" s="56">
        <f t="shared" si="95"/>
        <v>0</v>
      </c>
      <c r="N360" s="40">
        <f>SUM(N336:N359)</f>
        <v>2.6434</v>
      </c>
      <c r="O360" s="56">
        <f t="shared" si="96"/>
        <v>0.000592441379002449</v>
      </c>
      <c r="P360" s="40">
        <f>SUM(P336:P359)</f>
        <v>2.6434</v>
      </c>
      <c r="Q360" s="56">
        <f t="shared" si="97"/>
        <v>0.000592441379002449</v>
      </c>
      <c r="R360" s="40">
        <f>SUM(R336:R359)</f>
        <v>446184.9616</v>
      </c>
      <c r="S360" s="51">
        <f t="shared" si="98"/>
        <v>446187.605</v>
      </c>
    </row>
    <row r="361" spans="1:19" ht="13.5" customHeight="1">
      <c r="A361" s="59"/>
      <c r="B361" s="5"/>
      <c r="C361" s="14" t="s">
        <v>56</v>
      </c>
      <c r="D361" s="39">
        <v>0</v>
      </c>
      <c r="E361" s="55">
        <f aca="true" t="shared" si="100" ref="E361:E386">IF($S361=0,"",D361/$S361*100)</f>
        <v>0</v>
      </c>
      <c r="F361" s="39">
        <v>0</v>
      </c>
      <c r="G361" s="55">
        <f aca="true" t="shared" si="101" ref="G361:G386">IF($S361=0,"",F361/$S361*100)</f>
        <v>0</v>
      </c>
      <c r="H361" s="39">
        <v>0</v>
      </c>
      <c r="I361" s="55">
        <f t="shared" si="93"/>
        <v>0</v>
      </c>
      <c r="J361" s="39">
        <v>0</v>
      </c>
      <c r="K361" s="55">
        <f t="shared" si="94"/>
        <v>0</v>
      </c>
      <c r="L361" s="45">
        <v>0</v>
      </c>
      <c r="M361" s="55">
        <f t="shared" si="95"/>
        <v>0</v>
      </c>
      <c r="N361" s="39">
        <v>0</v>
      </c>
      <c r="O361" s="55">
        <f t="shared" si="96"/>
        <v>0</v>
      </c>
      <c r="P361" s="39">
        <f aca="true" t="shared" si="102" ref="P361:P376">SUM(N361,L361,D361,F361,H361,J361)</f>
        <v>0</v>
      </c>
      <c r="Q361" s="55">
        <f t="shared" si="97"/>
        <v>0</v>
      </c>
      <c r="R361" s="39">
        <v>1001.0128</v>
      </c>
      <c r="S361" s="50">
        <f t="shared" si="98"/>
        <v>1001.0128</v>
      </c>
    </row>
    <row r="362" spans="1:19" ht="13.5" customHeight="1">
      <c r="A362" s="59"/>
      <c r="B362" s="7"/>
      <c r="C362" s="11" t="s">
        <v>57</v>
      </c>
      <c r="D362" s="39">
        <v>0</v>
      </c>
      <c r="E362" s="55">
        <f t="shared" si="100"/>
        <v>0</v>
      </c>
      <c r="F362" s="39">
        <v>0</v>
      </c>
      <c r="G362" s="55">
        <f t="shared" si="101"/>
        <v>0</v>
      </c>
      <c r="H362" s="39">
        <v>0</v>
      </c>
      <c r="I362" s="55">
        <f t="shared" si="93"/>
        <v>0</v>
      </c>
      <c r="J362" s="39">
        <v>0</v>
      </c>
      <c r="K362" s="55">
        <f t="shared" si="94"/>
        <v>0</v>
      </c>
      <c r="L362" s="45">
        <v>0</v>
      </c>
      <c r="M362" s="55">
        <f t="shared" si="95"/>
        <v>0</v>
      </c>
      <c r="N362" s="39">
        <v>0</v>
      </c>
      <c r="O362" s="55">
        <f t="shared" si="96"/>
        <v>0</v>
      </c>
      <c r="P362" s="39">
        <f t="shared" si="102"/>
        <v>0</v>
      </c>
      <c r="Q362" s="55">
        <f t="shared" si="97"/>
        <v>0</v>
      </c>
      <c r="R362" s="39">
        <v>1702.1369</v>
      </c>
      <c r="S362" s="50">
        <f t="shared" si="98"/>
        <v>1702.1369</v>
      </c>
    </row>
    <row r="363" spans="1:19" ht="13.5" customHeight="1">
      <c r="A363" s="59"/>
      <c r="B363" s="7"/>
      <c r="C363" s="11" t="s">
        <v>58</v>
      </c>
      <c r="D363" s="39">
        <v>0</v>
      </c>
      <c r="E363" s="55">
        <f t="shared" si="100"/>
        <v>0</v>
      </c>
      <c r="F363" s="39">
        <v>0</v>
      </c>
      <c r="G363" s="55">
        <f t="shared" si="101"/>
        <v>0</v>
      </c>
      <c r="H363" s="39">
        <v>0</v>
      </c>
      <c r="I363" s="55">
        <f t="shared" si="93"/>
        <v>0</v>
      </c>
      <c r="J363" s="39">
        <v>0</v>
      </c>
      <c r="K363" s="55">
        <f t="shared" si="94"/>
        <v>0</v>
      </c>
      <c r="L363" s="45">
        <v>0</v>
      </c>
      <c r="M363" s="55">
        <f t="shared" si="95"/>
        <v>0</v>
      </c>
      <c r="N363" s="39">
        <v>0</v>
      </c>
      <c r="O363" s="55">
        <f t="shared" si="96"/>
        <v>0</v>
      </c>
      <c r="P363" s="39">
        <f t="shared" si="102"/>
        <v>0</v>
      </c>
      <c r="Q363" s="55">
        <f t="shared" si="97"/>
        <v>0</v>
      </c>
      <c r="R363" s="39">
        <v>11410.3526</v>
      </c>
      <c r="S363" s="50">
        <f t="shared" si="98"/>
        <v>11410.3526</v>
      </c>
    </row>
    <row r="364" spans="1:19" ht="13.5" customHeight="1">
      <c r="A364" s="59"/>
      <c r="B364" s="7" t="s">
        <v>6</v>
      </c>
      <c r="C364" s="11" t="s">
        <v>59</v>
      </c>
      <c r="D364" s="39">
        <v>0</v>
      </c>
      <c r="E364" s="55">
        <f t="shared" si="100"/>
        <v>0</v>
      </c>
      <c r="F364" s="39">
        <v>0</v>
      </c>
      <c r="G364" s="55">
        <f t="shared" si="101"/>
        <v>0</v>
      </c>
      <c r="H364" s="39">
        <v>0</v>
      </c>
      <c r="I364" s="55">
        <f t="shared" si="93"/>
        <v>0</v>
      </c>
      <c r="J364" s="39">
        <v>0</v>
      </c>
      <c r="K364" s="55">
        <f t="shared" si="94"/>
        <v>0</v>
      </c>
      <c r="L364" s="45">
        <v>0</v>
      </c>
      <c r="M364" s="55">
        <f t="shared" si="95"/>
        <v>0</v>
      </c>
      <c r="N364" s="39">
        <v>0</v>
      </c>
      <c r="O364" s="55">
        <f t="shared" si="96"/>
        <v>0</v>
      </c>
      <c r="P364" s="39">
        <f t="shared" si="102"/>
        <v>0</v>
      </c>
      <c r="Q364" s="55">
        <f t="shared" si="97"/>
        <v>0</v>
      </c>
      <c r="R364" s="39">
        <v>28422.9651</v>
      </c>
      <c r="S364" s="50">
        <f t="shared" si="98"/>
        <v>28422.9651</v>
      </c>
    </row>
    <row r="365" spans="1:19" ht="13.5" customHeight="1">
      <c r="A365" s="59"/>
      <c r="B365" s="7"/>
      <c r="C365" s="11" t="s">
        <v>60</v>
      </c>
      <c r="D365" s="39">
        <v>0</v>
      </c>
      <c r="E365" s="55">
        <f t="shared" si="100"/>
        <v>0</v>
      </c>
      <c r="F365" s="39">
        <v>0</v>
      </c>
      <c r="G365" s="55">
        <f t="shared" si="101"/>
        <v>0</v>
      </c>
      <c r="H365" s="39">
        <v>0</v>
      </c>
      <c r="I365" s="55">
        <f t="shared" si="93"/>
        <v>0</v>
      </c>
      <c r="J365" s="39">
        <v>0</v>
      </c>
      <c r="K365" s="55">
        <f t="shared" si="94"/>
        <v>0</v>
      </c>
      <c r="L365" s="45">
        <v>0</v>
      </c>
      <c r="M365" s="55">
        <f t="shared" si="95"/>
        <v>0</v>
      </c>
      <c r="N365" s="39">
        <v>0</v>
      </c>
      <c r="O365" s="55">
        <f t="shared" si="96"/>
        <v>0</v>
      </c>
      <c r="P365" s="39">
        <f t="shared" si="102"/>
        <v>0</v>
      </c>
      <c r="Q365" s="55">
        <f t="shared" si="97"/>
        <v>0</v>
      </c>
      <c r="R365" s="39">
        <v>58321.104</v>
      </c>
      <c r="S365" s="50">
        <f t="shared" si="98"/>
        <v>58321.104</v>
      </c>
    </row>
    <row r="366" spans="1:19" ht="13.5" customHeight="1">
      <c r="A366" s="59"/>
      <c r="B366" s="7"/>
      <c r="C366" s="11" t="s">
        <v>61</v>
      </c>
      <c r="D366" s="39">
        <v>0</v>
      </c>
      <c r="E366" s="55">
        <f t="shared" si="100"/>
        <v>0</v>
      </c>
      <c r="F366" s="39">
        <v>0</v>
      </c>
      <c r="G366" s="55">
        <f t="shared" si="101"/>
        <v>0</v>
      </c>
      <c r="H366" s="39">
        <v>0</v>
      </c>
      <c r="I366" s="55">
        <f t="shared" si="93"/>
        <v>0</v>
      </c>
      <c r="J366" s="39">
        <v>0</v>
      </c>
      <c r="K366" s="55">
        <f t="shared" si="94"/>
        <v>0</v>
      </c>
      <c r="L366" s="45">
        <v>0</v>
      </c>
      <c r="M366" s="55">
        <f t="shared" si="95"/>
        <v>0</v>
      </c>
      <c r="N366" s="39">
        <v>0</v>
      </c>
      <c r="O366" s="55">
        <f t="shared" si="96"/>
        <v>0</v>
      </c>
      <c r="P366" s="39">
        <f t="shared" si="102"/>
        <v>0</v>
      </c>
      <c r="Q366" s="55">
        <f t="shared" si="97"/>
        <v>0</v>
      </c>
      <c r="R366" s="39">
        <v>25459.3846</v>
      </c>
      <c r="S366" s="50">
        <f t="shared" si="98"/>
        <v>25459.3846</v>
      </c>
    </row>
    <row r="367" spans="1:19" ht="13.5" customHeight="1">
      <c r="A367" s="59"/>
      <c r="B367" s="7"/>
      <c r="C367" s="11" t="s">
        <v>62</v>
      </c>
      <c r="D367" s="39">
        <v>0</v>
      </c>
      <c r="E367" s="55">
        <f t="shared" si="100"/>
        <v>0</v>
      </c>
      <c r="F367" s="39">
        <v>0</v>
      </c>
      <c r="G367" s="55">
        <f t="shared" si="101"/>
        <v>0</v>
      </c>
      <c r="H367" s="39">
        <v>0</v>
      </c>
      <c r="I367" s="55">
        <f t="shared" si="93"/>
        <v>0</v>
      </c>
      <c r="J367" s="39">
        <v>0</v>
      </c>
      <c r="K367" s="55">
        <f t="shared" si="94"/>
        <v>0</v>
      </c>
      <c r="L367" s="45">
        <v>0</v>
      </c>
      <c r="M367" s="55">
        <f t="shared" si="95"/>
        <v>0</v>
      </c>
      <c r="N367" s="39">
        <v>0</v>
      </c>
      <c r="O367" s="55">
        <f t="shared" si="96"/>
        <v>0</v>
      </c>
      <c r="P367" s="39">
        <f t="shared" si="102"/>
        <v>0</v>
      </c>
      <c r="Q367" s="55">
        <f t="shared" si="97"/>
        <v>0</v>
      </c>
      <c r="R367" s="39">
        <v>18153.7798</v>
      </c>
      <c r="S367" s="50">
        <f t="shared" si="98"/>
        <v>18153.7798</v>
      </c>
    </row>
    <row r="368" spans="1:19" ht="13.5" customHeight="1">
      <c r="A368" s="59"/>
      <c r="B368" s="7"/>
      <c r="C368" s="11" t="s">
        <v>63</v>
      </c>
      <c r="D368" s="39">
        <v>0</v>
      </c>
      <c r="E368" s="55">
        <f t="shared" si="100"/>
        <v>0</v>
      </c>
      <c r="F368" s="39">
        <v>0</v>
      </c>
      <c r="G368" s="55">
        <f t="shared" si="101"/>
        <v>0</v>
      </c>
      <c r="H368" s="39">
        <v>0</v>
      </c>
      <c r="I368" s="55">
        <f t="shared" si="93"/>
        <v>0</v>
      </c>
      <c r="J368" s="39">
        <v>0</v>
      </c>
      <c r="K368" s="55">
        <f t="shared" si="94"/>
        <v>0</v>
      </c>
      <c r="L368" s="45">
        <v>0</v>
      </c>
      <c r="M368" s="55">
        <f t="shared" si="95"/>
        <v>0</v>
      </c>
      <c r="N368" s="39">
        <v>0</v>
      </c>
      <c r="O368" s="55">
        <f t="shared" si="96"/>
        <v>0</v>
      </c>
      <c r="P368" s="39">
        <f t="shared" si="102"/>
        <v>0</v>
      </c>
      <c r="Q368" s="55">
        <f t="shared" si="97"/>
        <v>0</v>
      </c>
      <c r="R368" s="39">
        <v>17621.5852</v>
      </c>
      <c r="S368" s="50">
        <f t="shared" si="98"/>
        <v>17621.5852</v>
      </c>
    </row>
    <row r="369" spans="1:19" ht="13.5" customHeight="1">
      <c r="A369" s="59"/>
      <c r="B369" s="7" t="s">
        <v>7</v>
      </c>
      <c r="C369" s="11" t="s">
        <v>64</v>
      </c>
      <c r="D369" s="39">
        <v>0</v>
      </c>
      <c r="E369" s="55">
        <f t="shared" si="100"/>
        <v>0</v>
      </c>
      <c r="F369" s="39">
        <v>0</v>
      </c>
      <c r="G369" s="55">
        <f t="shared" si="101"/>
        <v>0</v>
      </c>
      <c r="H369" s="39">
        <v>0</v>
      </c>
      <c r="I369" s="55">
        <f t="shared" si="93"/>
        <v>0</v>
      </c>
      <c r="J369" s="39">
        <v>0</v>
      </c>
      <c r="K369" s="55">
        <f t="shared" si="94"/>
        <v>0</v>
      </c>
      <c r="L369" s="45">
        <v>0</v>
      </c>
      <c r="M369" s="55">
        <f t="shared" si="95"/>
        <v>0</v>
      </c>
      <c r="N369" s="39">
        <v>0</v>
      </c>
      <c r="O369" s="55">
        <f t="shared" si="96"/>
        <v>0</v>
      </c>
      <c r="P369" s="39">
        <f t="shared" si="102"/>
        <v>0</v>
      </c>
      <c r="Q369" s="55">
        <f t="shared" si="97"/>
        <v>0</v>
      </c>
      <c r="R369" s="39">
        <v>1747.9188</v>
      </c>
      <c r="S369" s="50">
        <f t="shared" si="98"/>
        <v>1747.9188</v>
      </c>
    </row>
    <row r="370" spans="1:19" ht="13.5" customHeight="1">
      <c r="A370" s="59"/>
      <c r="B370" s="7"/>
      <c r="C370" s="11" t="s">
        <v>65</v>
      </c>
      <c r="D370" s="39">
        <v>0</v>
      </c>
      <c r="E370" s="55">
        <f t="shared" si="100"/>
        <v>0</v>
      </c>
      <c r="F370" s="39">
        <v>0</v>
      </c>
      <c r="G370" s="55">
        <f t="shared" si="101"/>
        <v>0</v>
      </c>
      <c r="H370" s="39">
        <v>0</v>
      </c>
      <c r="I370" s="55">
        <f t="shared" si="93"/>
        <v>0</v>
      </c>
      <c r="J370" s="39">
        <v>0</v>
      </c>
      <c r="K370" s="55">
        <f t="shared" si="94"/>
        <v>0</v>
      </c>
      <c r="L370" s="45">
        <v>0</v>
      </c>
      <c r="M370" s="55">
        <f t="shared" si="95"/>
        <v>0</v>
      </c>
      <c r="N370" s="39">
        <v>0</v>
      </c>
      <c r="O370" s="55">
        <f t="shared" si="96"/>
        <v>0</v>
      </c>
      <c r="P370" s="39">
        <f t="shared" si="102"/>
        <v>0</v>
      </c>
      <c r="Q370" s="55">
        <f t="shared" si="97"/>
        <v>0</v>
      </c>
      <c r="R370" s="39">
        <v>28422.5355</v>
      </c>
      <c r="S370" s="50">
        <f t="shared" si="98"/>
        <v>28422.5355</v>
      </c>
    </row>
    <row r="371" spans="1:19" ht="13.5" customHeight="1">
      <c r="A371" s="59"/>
      <c r="B371" s="7"/>
      <c r="C371" s="11" t="s">
        <v>66</v>
      </c>
      <c r="D371" s="39">
        <v>0</v>
      </c>
      <c r="E371" s="55">
        <f t="shared" si="100"/>
        <v>0</v>
      </c>
      <c r="F371" s="39">
        <v>0</v>
      </c>
      <c r="G371" s="55">
        <f t="shared" si="101"/>
        <v>0</v>
      </c>
      <c r="H371" s="39">
        <v>0</v>
      </c>
      <c r="I371" s="55">
        <f t="shared" si="93"/>
        <v>0</v>
      </c>
      <c r="J371" s="39">
        <v>0</v>
      </c>
      <c r="K371" s="55">
        <f t="shared" si="94"/>
        <v>0</v>
      </c>
      <c r="L371" s="45">
        <v>0</v>
      </c>
      <c r="M371" s="55">
        <f t="shared" si="95"/>
        <v>0</v>
      </c>
      <c r="N371" s="39">
        <v>0</v>
      </c>
      <c r="O371" s="55">
        <f t="shared" si="96"/>
        <v>0</v>
      </c>
      <c r="P371" s="39">
        <f t="shared" si="102"/>
        <v>0</v>
      </c>
      <c r="Q371" s="55">
        <f t="shared" si="97"/>
        <v>0</v>
      </c>
      <c r="R371" s="39">
        <v>7210.3023</v>
      </c>
      <c r="S371" s="50">
        <f t="shared" si="98"/>
        <v>7210.3023</v>
      </c>
    </row>
    <row r="372" spans="1:19" ht="13.5" customHeight="1">
      <c r="A372" s="59"/>
      <c r="B372" s="7"/>
      <c r="C372" s="11" t="s">
        <v>67</v>
      </c>
      <c r="D372" s="39">
        <v>0</v>
      </c>
      <c r="E372" s="55">
        <f t="shared" si="100"/>
        <v>0</v>
      </c>
      <c r="F372" s="39">
        <v>0</v>
      </c>
      <c r="G372" s="55">
        <f t="shared" si="101"/>
        <v>0</v>
      </c>
      <c r="H372" s="39">
        <v>0</v>
      </c>
      <c r="I372" s="55">
        <f t="shared" si="93"/>
        <v>0</v>
      </c>
      <c r="J372" s="39">
        <v>0</v>
      </c>
      <c r="K372" s="55">
        <f t="shared" si="94"/>
        <v>0</v>
      </c>
      <c r="L372" s="45">
        <v>0</v>
      </c>
      <c r="M372" s="55">
        <f t="shared" si="95"/>
        <v>0</v>
      </c>
      <c r="N372" s="39">
        <v>0</v>
      </c>
      <c r="O372" s="55">
        <f t="shared" si="96"/>
        <v>0</v>
      </c>
      <c r="P372" s="39">
        <f t="shared" si="102"/>
        <v>0</v>
      </c>
      <c r="Q372" s="55">
        <f t="shared" si="97"/>
        <v>0</v>
      </c>
      <c r="R372" s="39">
        <v>23132.4934</v>
      </c>
      <c r="S372" s="50">
        <f t="shared" si="98"/>
        <v>23132.4934</v>
      </c>
    </row>
    <row r="373" spans="1:19" ht="13.5" customHeight="1">
      <c r="A373" s="59"/>
      <c r="B373" s="7"/>
      <c r="C373" s="11" t="s">
        <v>68</v>
      </c>
      <c r="D373" s="39">
        <v>0</v>
      </c>
      <c r="E373" s="55">
        <f t="shared" si="100"/>
        <v>0</v>
      </c>
      <c r="F373" s="39">
        <v>0</v>
      </c>
      <c r="G373" s="55">
        <f t="shared" si="101"/>
        <v>0</v>
      </c>
      <c r="H373" s="39">
        <v>0</v>
      </c>
      <c r="I373" s="55">
        <f t="shared" si="93"/>
        <v>0</v>
      </c>
      <c r="J373" s="39">
        <v>0</v>
      </c>
      <c r="K373" s="55">
        <f t="shared" si="94"/>
        <v>0</v>
      </c>
      <c r="L373" s="45">
        <v>0</v>
      </c>
      <c r="M373" s="55">
        <f t="shared" si="95"/>
        <v>0</v>
      </c>
      <c r="N373" s="39">
        <v>0</v>
      </c>
      <c r="O373" s="55">
        <f t="shared" si="96"/>
        <v>0</v>
      </c>
      <c r="P373" s="39">
        <f t="shared" si="102"/>
        <v>0</v>
      </c>
      <c r="Q373" s="55">
        <f t="shared" si="97"/>
        <v>0</v>
      </c>
      <c r="R373" s="39">
        <v>3676.6769</v>
      </c>
      <c r="S373" s="50">
        <f t="shared" si="98"/>
        <v>3676.6769</v>
      </c>
    </row>
    <row r="374" spans="1:19" ht="13.5" customHeight="1">
      <c r="A374" s="59"/>
      <c r="B374" s="7" t="s">
        <v>8</v>
      </c>
      <c r="C374" s="11" t="s">
        <v>69</v>
      </c>
      <c r="D374" s="39">
        <v>0</v>
      </c>
      <c r="E374" s="55">
        <f t="shared" si="100"/>
        <v>0</v>
      </c>
      <c r="F374" s="39">
        <v>0</v>
      </c>
      <c r="G374" s="55">
        <f t="shared" si="101"/>
        <v>0</v>
      </c>
      <c r="H374" s="39">
        <v>0</v>
      </c>
      <c r="I374" s="55">
        <f t="shared" si="93"/>
        <v>0</v>
      </c>
      <c r="J374" s="39">
        <v>0</v>
      </c>
      <c r="K374" s="55">
        <f t="shared" si="94"/>
        <v>0</v>
      </c>
      <c r="L374" s="45">
        <v>0</v>
      </c>
      <c r="M374" s="55">
        <f t="shared" si="95"/>
        <v>0</v>
      </c>
      <c r="N374" s="39">
        <v>0</v>
      </c>
      <c r="O374" s="55">
        <f t="shared" si="96"/>
        <v>0</v>
      </c>
      <c r="P374" s="39">
        <f t="shared" si="102"/>
        <v>0</v>
      </c>
      <c r="Q374" s="55">
        <f t="shared" si="97"/>
        <v>0</v>
      </c>
      <c r="R374" s="39">
        <v>13079.0922</v>
      </c>
      <c r="S374" s="50">
        <f t="shared" si="98"/>
        <v>13079.0922</v>
      </c>
    </row>
    <row r="375" spans="1:19" ht="13.5" customHeight="1">
      <c r="A375" s="59"/>
      <c r="B375" s="7"/>
      <c r="C375" s="11" t="s">
        <v>94</v>
      </c>
      <c r="D375" s="39">
        <v>0</v>
      </c>
      <c r="E375" s="55">
        <f t="shared" si="100"/>
        <v>0</v>
      </c>
      <c r="F375" s="39">
        <v>0</v>
      </c>
      <c r="G375" s="55">
        <f t="shared" si="101"/>
        <v>0</v>
      </c>
      <c r="H375" s="39">
        <v>0</v>
      </c>
      <c r="I375" s="55">
        <f t="shared" si="93"/>
        <v>0</v>
      </c>
      <c r="J375" s="39">
        <v>0</v>
      </c>
      <c r="K375" s="55">
        <f t="shared" si="94"/>
        <v>0</v>
      </c>
      <c r="L375" s="45">
        <v>0</v>
      </c>
      <c r="M375" s="55">
        <f t="shared" si="95"/>
        <v>0</v>
      </c>
      <c r="N375" s="39">
        <v>0</v>
      </c>
      <c r="O375" s="55">
        <f t="shared" si="96"/>
        <v>0</v>
      </c>
      <c r="P375" s="39">
        <f t="shared" si="102"/>
        <v>0</v>
      </c>
      <c r="Q375" s="55">
        <f t="shared" si="97"/>
        <v>0</v>
      </c>
      <c r="R375" s="39">
        <v>11917.8213</v>
      </c>
      <c r="S375" s="50">
        <f t="shared" si="98"/>
        <v>11917.8213</v>
      </c>
    </row>
    <row r="376" spans="1:19" ht="13.5" customHeight="1">
      <c r="A376" s="59"/>
      <c r="B376" s="7"/>
      <c r="C376" s="12" t="s">
        <v>70</v>
      </c>
      <c r="D376" s="41">
        <v>0</v>
      </c>
      <c r="E376" s="55">
        <f t="shared" si="100"/>
        <v>0</v>
      </c>
      <c r="F376" s="41">
        <v>0</v>
      </c>
      <c r="G376" s="55">
        <f t="shared" si="101"/>
        <v>0</v>
      </c>
      <c r="H376" s="41">
        <v>0</v>
      </c>
      <c r="I376" s="55">
        <f t="shared" si="93"/>
        <v>0</v>
      </c>
      <c r="J376" s="41">
        <v>0</v>
      </c>
      <c r="K376" s="55">
        <f t="shared" si="94"/>
        <v>0</v>
      </c>
      <c r="L376" s="47">
        <v>0</v>
      </c>
      <c r="M376" s="55">
        <f t="shared" si="95"/>
        <v>0</v>
      </c>
      <c r="N376" s="41">
        <v>0</v>
      </c>
      <c r="O376" s="55">
        <f t="shared" si="96"/>
        <v>0</v>
      </c>
      <c r="P376" s="39">
        <f t="shared" si="102"/>
        <v>0</v>
      </c>
      <c r="Q376" s="55">
        <f t="shared" si="97"/>
        <v>0</v>
      </c>
      <c r="R376" s="41">
        <v>40159.9404</v>
      </c>
      <c r="S376" s="52">
        <f t="shared" si="98"/>
        <v>40159.9404</v>
      </c>
    </row>
    <row r="377" spans="1:19" ht="13.5" customHeight="1">
      <c r="A377" s="59"/>
      <c r="B377" s="9"/>
      <c r="C377" s="15" t="s">
        <v>2</v>
      </c>
      <c r="D377" s="41">
        <f>SUM(D361:D376)</f>
        <v>0</v>
      </c>
      <c r="E377" s="56">
        <f t="shared" si="100"/>
        <v>0</v>
      </c>
      <c r="F377" s="41">
        <f>SUM(F361:F376)</f>
        <v>0</v>
      </c>
      <c r="G377" s="56">
        <f t="shared" si="101"/>
        <v>0</v>
      </c>
      <c r="H377" s="41">
        <f>SUM(H361:H376)</f>
        <v>0</v>
      </c>
      <c r="I377" s="56">
        <f t="shared" si="93"/>
        <v>0</v>
      </c>
      <c r="J377" s="41">
        <f>SUM(J361:J376)</f>
        <v>0</v>
      </c>
      <c r="K377" s="56">
        <f t="shared" si="94"/>
        <v>0</v>
      </c>
      <c r="L377" s="47">
        <f>SUM(L361:L376)</f>
        <v>0</v>
      </c>
      <c r="M377" s="56">
        <f t="shared" si="95"/>
        <v>0</v>
      </c>
      <c r="N377" s="41">
        <f>SUM(N361:N376)</f>
        <v>0</v>
      </c>
      <c r="O377" s="56">
        <f t="shared" si="96"/>
        <v>0</v>
      </c>
      <c r="P377" s="40">
        <f>SUM(P361:P376)</f>
        <v>0</v>
      </c>
      <c r="Q377" s="56">
        <f t="shared" si="97"/>
        <v>0</v>
      </c>
      <c r="R377" s="41">
        <f>SUM(R361:R376)</f>
        <v>291439.10180000006</v>
      </c>
      <c r="S377" s="52">
        <f t="shared" si="98"/>
        <v>291439.10180000006</v>
      </c>
    </row>
    <row r="378" spans="1:19" ht="13.5" customHeight="1">
      <c r="A378" s="59"/>
      <c r="B378" s="7"/>
      <c r="C378" s="8" t="s">
        <v>23</v>
      </c>
      <c r="D378" s="38">
        <v>0</v>
      </c>
      <c r="E378" s="54">
        <f t="shared" si="100"/>
        <v>0</v>
      </c>
      <c r="F378" s="38">
        <v>0</v>
      </c>
      <c r="G378" s="54">
        <f t="shared" si="101"/>
        <v>0</v>
      </c>
      <c r="H378" s="38">
        <v>0</v>
      </c>
      <c r="I378" s="54">
        <f t="shared" si="93"/>
        <v>0</v>
      </c>
      <c r="J378" s="38">
        <v>0</v>
      </c>
      <c r="K378" s="54">
        <f t="shared" si="94"/>
        <v>0</v>
      </c>
      <c r="L378" s="44">
        <v>0</v>
      </c>
      <c r="M378" s="54">
        <f t="shared" si="95"/>
        <v>0</v>
      </c>
      <c r="N378" s="38">
        <v>0</v>
      </c>
      <c r="O378" s="54">
        <f t="shared" si="96"/>
        <v>0</v>
      </c>
      <c r="P378" s="39">
        <f aca="true" t="shared" si="103" ref="P378:P384">SUM(N378,L378,D378,F378,H378,J378)</f>
        <v>0</v>
      </c>
      <c r="Q378" s="54">
        <f t="shared" si="97"/>
        <v>0</v>
      </c>
      <c r="R378" s="38">
        <v>100691.8206</v>
      </c>
      <c r="S378" s="49">
        <f t="shared" si="98"/>
        <v>100691.8206</v>
      </c>
    </row>
    <row r="379" spans="1:19" ht="13.5" customHeight="1">
      <c r="A379" s="59"/>
      <c r="B379" s="7" t="s">
        <v>10</v>
      </c>
      <c r="C379" s="8" t="s">
        <v>11</v>
      </c>
      <c r="D379" s="39">
        <v>0</v>
      </c>
      <c r="E379" s="55">
        <f t="shared" si="100"/>
        <v>0</v>
      </c>
      <c r="F379" s="39">
        <v>0</v>
      </c>
      <c r="G379" s="55">
        <f t="shared" si="101"/>
        <v>0</v>
      </c>
      <c r="H379" s="39">
        <v>0</v>
      </c>
      <c r="I379" s="55">
        <f t="shared" si="93"/>
        <v>0</v>
      </c>
      <c r="J379" s="39">
        <v>0</v>
      </c>
      <c r="K379" s="55">
        <f t="shared" si="94"/>
        <v>0</v>
      </c>
      <c r="L379" s="45">
        <v>0</v>
      </c>
      <c r="M379" s="55">
        <f t="shared" si="95"/>
        <v>0</v>
      </c>
      <c r="N379" s="39">
        <v>0</v>
      </c>
      <c r="O379" s="55">
        <f t="shared" si="96"/>
        <v>0</v>
      </c>
      <c r="P379" s="39">
        <f t="shared" si="103"/>
        <v>0</v>
      </c>
      <c r="Q379" s="55">
        <f t="shared" si="97"/>
        <v>0</v>
      </c>
      <c r="R379" s="39">
        <v>1692.3497</v>
      </c>
      <c r="S379" s="50">
        <f t="shared" si="98"/>
        <v>1692.3497</v>
      </c>
    </row>
    <row r="380" spans="1:19" ht="13.5" customHeight="1">
      <c r="A380" s="59"/>
      <c r="B380" s="7"/>
      <c r="C380" s="8" t="s">
        <v>12</v>
      </c>
      <c r="D380" s="39">
        <v>0</v>
      </c>
      <c r="E380" s="55">
        <f t="shared" si="100"/>
        <v>0</v>
      </c>
      <c r="F380" s="39">
        <v>0</v>
      </c>
      <c r="G380" s="55">
        <f t="shared" si="101"/>
        <v>0</v>
      </c>
      <c r="H380" s="39">
        <v>0</v>
      </c>
      <c r="I380" s="55">
        <f t="shared" si="93"/>
        <v>0</v>
      </c>
      <c r="J380" s="39">
        <v>0</v>
      </c>
      <c r="K380" s="55">
        <f t="shared" si="94"/>
        <v>0</v>
      </c>
      <c r="L380" s="45">
        <v>0</v>
      </c>
      <c r="M380" s="55">
        <f t="shared" si="95"/>
        <v>0</v>
      </c>
      <c r="N380" s="39">
        <v>0</v>
      </c>
      <c r="O380" s="55">
        <f t="shared" si="96"/>
        <v>0</v>
      </c>
      <c r="P380" s="39">
        <f t="shared" si="103"/>
        <v>0</v>
      </c>
      <c r="Q380" s="55">
        <f t="shared" si="97"/>
        <v>0</v>
      </c>
      <c r="R380" s="39">
        <v>138.333</v>
      </c>
      <c r="S380" s="50">
        <f t="shared" si="98"/>
        <v>138.333</v>
      </c>
    </row>
    <row r="381" spans="1:19" ht="13.5" customHeight="1">
      <c r="A381" s="59"/>
      <c r="B381" s="7" t="s">
        <v>13</v>
      </c>
      <c r="C381" s="8" t="s">
        <v>14</v>
      </c>
      <c r="D381" s="39">
        <v>0</v>
      </c>
      <c r="E381" s="55">
        <f t="shared" si="100"/>
        <v>0</v>
      </c>
      <c r="F381" s="39">
        <v>0</v>
      </c>
      <c r="G381" s="55">
        <f t="shared" si="101"/>
        <v>0</v>
      </c>
      <c r="H381" s="39">
        <v>0</v>
      </c>
      <c r="I381" s="55">
        <f t="shared" si="93"/>
        <v>0</v>
      </c>
      <c r="J381" s="39">
        <v>0</v>
      </c>
      <c r="K381" s="55">
        <f t="shared" si="94"/>
        <v>0</v>
      </c>
      <c r="L381" s="45">
        <v>0</v>
      </c>
      <c r="M381" s="55">
        <f t="shared" si="95"/>
        <v>0</v>
      </c>
      <c r="N381" s="39">
        <v>0</v>
      </c>
      <c r="O381" s="55">
        <f t="shared" si="96"/>
        <v>0</v>
      </c>
      <c r="P381" s="39">
        <f t="shared" si="103"/>
        <v>0</v>
      </c>
      <c r="Q381" s="55">
        <f t="shared" si="97"/>
        <v>0</v>
      </c>
      <c r="R381" s="39">
        <v>3707.5606</v>
      </c>
      <c r="S381" s="50">
        <f t="shared" si="98"/>
        <v>3707.5606</v>
      </c>
    </row>
    <row r="382" spans="1:19" ht="13.5" customHeight="1">
      <c r="A382" s="59"/>
      <c r="B382" s="7"/>
      <c r="C382" s="8" t="s">
        <v>15</v>
      </c>
      <c r="D382" s="39">
        <v>0</v>
      </c>
      <c r="E382" s="55">
        <f t="shared" si="100"/>
        <v>0</v>
      </c>
      <c r="F382" s="39">
        <v>0</v>
      </c>
      <c r="G382" s="55">
        <f t="shared" si="101"/>
        <v>0</v>
      </c>
      <c r="H382" s="39">
        <v>0</v>
      </c>
      <c r="I382" s="55">
        <f t="shared" si="93"/>
        <v>0</v>
      </c>
      <c r="J382" s="39">
        <v>0</v>
      </c>
      <c r="K382" s="55">
        <f t="shared" si="94"/>
        <v>0</v>
      </c>
      <c r="L382" s="45">
        <v>0</v>
      </c>
      <c r="M382" s="55">
        <f t="shared" si="95"/>
        <v>0</v>
      </c>
      <c r="N382" s="39">
        <v>0</v>
      </c>
      <c r="O382" s="55">
        <f t="shared" si="96"/>
        <v>0</v>
      </c>
      <c r="P382" s="39">
        <f t="shared" si="103"/>
        <v>0</v>
      </c>
      <c r="Q382" s="55">
        <f t="shared" si="97"/>
        <v>0</v>
      </c>
      <c r="R382" s="39">
        <v>143.0562</v>
      </c>
      <c r="S382" s="50">
        <f t="shared" si="98"/>
        <v>143.0562</v>
      </c>
    </row>
    <row r="383" spans="1:19" ht="13.5" customHeight="1">
      <c r="A383" s="59"/>
      <c r="B383" s="7" t="s">
        <v>5</v>
      </c>
      <c r="C383" s="8" t="s">
        <v>16</v>
      </c>
      <c r="D383" s="39">
        <v>0</v>
      </c>
      <c r="E383" s="55">
        <f t="shared" si="100"/>
      </c>
      <c r="F383" s="39">
        <v>0</v>
      </c>
      <c r="G383" s="55">
        <f t="shared" si="101"/>
      </c>
      <c r="H383" s="39">
        <v>0</v>
      </c>
      <c r="I383" s="55">
        <f t="shared" si="93"/>
      </c>
      <c r="J383" s="39">
        <v>0</v>
      </c>
      <c r="K383" s="55">
        <f t="shared" si="94"/>
      </c>
      <c r="L383" s="45">
        <v>0</v>
      </c>
      <c r="M383" s="55">
        <f t="shared" si="95"/>
      </c>
      <c r="N383" s="39">
        <v>0</v>
      </c>
      <c r="O383" s="55">
        <f t="shared" si="96"/>
      </c>
      <c r="P383" s="39">
        <f t="shared" si="103"/>
        <v>0</v>
      </c>
      <c r="Q383" s="55">
        <f t="shared" si="97"/>
      </c>
      <c r="R383" s="39">
        <v>0</v>
      </c>
      <c r="S383" s="50">
        <f t="shared" si="98"/>
        <v>0</v>
      </c>
    </row>
    <row r="384" spans="1:19" ht="13.5" customHeight="1">
      <c r="A384" s="59"/>
      <c r="B384" s="7"/>
      <c r="C384" s="16" t="s">
        <v>17</v>
      </c>
      <c r="D384" s="41">
        <v>0</v>
      </c>
      <c r="E384" s="57">
        <f t="shared" si="100"/>
        <v>0</v>
      </c>
      <c r="F384" s="41">
        <v>0</v>
      </c>
      <c r="G384" s="57">
        <f t="shared" si="101"/>
        <v>0</v>
      </c>
      <c r="H384" s="41">
        <v>0</v>
      </c>
      <c r="I384" s="57">
        <f t="shared" si="93"/>
        <v>0</v>
      </c>
      <c r="J384" s="41">
        <v>0</v>
      </c>
      <c r="K384" s="57">
        <f t="shared" si="94"/>
        <v>0</v>
      </c>
      <c r="L384" s="47">
        <v>0</v>
      </c>
      <c r="M384" s="57">
        <f t="shared" si="95"/>
        <v>0</v>
      </c>
      <c r="N384" s="41">
        <v>0</v>
      </c>
      <c r="O384" s="57">
        <f t="shared" si="96"/>
        <v>0</v>
      </c>
      <c r="P384" s="41">
        <f t="shared" si="103"/>
        <v>0</v>
      </c>
      <c r="Q384" s="57">
        <f t="shared" si="97"/>
        <v>0</v>
      </c>
      <c r="R384" s="41">
        <v>25140.1871</v>
      </c>
      <c r="S384" s="52">
        <f t="shared" si="98"/>
        <v>25140.1871</v>
      </c>
    </row>
    <row r="385" spans="1:19" ht="13.5" customHeight="1">
      <c r="A385" s="59"/>
      <c r="B385" s="9"/>
      <c r="C385" s="15" t="s">
        <v>2</v>
      </c>
      <c r="D385" s="40">
        <f>SUM(D378:D384)</f>
        <v>0</v>
      </c>
      <c r="E385" s="56">
        <f t="shared" si="100"/>
        <v>0</v>
      </c>
      <c r="F385" s="40">
        <f>SUM(F378:F384)</f>
        <v>0</v>
      </c>
      <c r="G385" s="56">
        <f t="shared" si="101"/>
        <v>0</v>
      </c>
      <c r="H385" s="40">
        <f>SUM(H378:H384)</f>
        <v>0</v>
      </c>
      <c r="I385" s="56">
        <f t="shared" si="93"/>
        <v>0</v>
      </c>
      <c r="J385" s="40">
        <f>SUM(J378:J384)</f>
        <v>0</v>
      </c>
      <c r="K385" s="56">
        <f t="shared" si="94"/>
        <v>0</v>
      </c>
      <c r="L385" s="46">
        <f>SUM(L378:L384)</f>
        <v>0</v>
      </c>
      <c r="M385" s="56">
        <f t="shared" si="95"/>
        <v>0</v>
      </c>
      <c r="N385" s="40">
        <f>SUM(N378:N384)</f>
        <v>0</v>
      </c>
      <c r="O385" s="56">
        <f t="shared" si="96"/>
        <v>0</v>
      </c>
      <c r="P385" s="40">
        <f>SUM(P378:P384)</f>
        <v>0</v>
      </c>
      <c r="Q385" s="56">
        <f t="shared" si="97"/>
        <v>0</v>
      </c>
      <c r="R385" s="40">
        <f>SUM(R378:R384)</f>
        <v>131513.3072</v>
      </c>
      <c r="S385" s="51">
        <f t="shared" si="98"/>
        <v>131513.3072</v>
      </c>
    </row>
    <row r="386" spans="2:19" ht="13.5" customHeight="1">
      <c r="B386" s="70" t="s">
        <v>9</v>
      </c>
      <c r="C386" s="71"/>
      <c r="D386" s="42">
        <f>+D335+D360+D377+D385</f>
        <v>0</v>
      </c>
      <c r="E386" s="58">
        <f t="shared" si="100"/>
        <v>0</v>
      </c>
      <c r="F386" s="43">
        <f>+F335+F360+F377+F385</f>
        <v>0</v>
      </c>
      <c r="G386" s="58">
        <f t="shared" si="101"/>
        <v>0</v>
      </c>
      <c r="H386" s="42">
        <f>+H335+H360+H377+H385</f>
        <v>0</v>
      </c>
      <c r="I386" s="58">
        <f t="shared" si="93"/>
        <v>0</v>
      </c>
      <c r="J386" s="42">
        <f>+J335+J360+J377+J385</f>
        <v>0</v>
      </c>
      <c r="K386" s="58">
        <f t="shared" si="94"/>
        <v>0</v>
      </c>
      <c r="L386" s="48">
        <f>+L335+L360+L377+L385</f>
        <v>0</v>
      </c>
      <c r="M386" s="58">
        <f t="shared" si="95"/>
        <v>0</v>
      </c>
      <c r="N386" s="43">
        <f>+N335+N360+N377+N385</f>
        <v>2.6434</v>
      </c>
      <c r="O386" s="58">
        <f t="shared" si="96"/>
        <v>0.00030411197131736083</v>
      </c>
      <c r="P386" s="42">
        <f>+P335+P360+P377+P385</f>
        <v>2.6434</v>
      </c>
      <c r="Q386" s="58">
        <f t="shared" si="97"/>
        <v>0.00030411197131736083</v>
      </c>
      <c r="R386" s="42">
        <f>+R335+R360+R377+R385</f>
        <v>869216.6736000001</v>
      </c>
      <c r="S386" s="53">
        <f t="shared" si="98"/>
        <v>869219.317</v>
      </c>
    </row>
    <row r="388" spans="2:54" ht="13.5" customHeight="1">
      <c r="B388" s="36"/>
      <c r="C388" s="37" t="s">
        <v>30</v>
      </c>
      <c r="D388" s="65" t="s">
        <v>37</v>
      </c>
      <c r="E388" s="72"/>
      <c r="G388" s="3"/>
      <c r="I388" s="3"/>
      <c r="K388" s="3"/>
      <c r="M388" s="3"/>
      <c r="O388" s="3"/>
      <c r="Q388" s="3"/>
      <c r="BA388" s="4"/>
      <c r="BB388" s="3"/>
    </row>
    <row r="389" spans="3:54" ht="13.5" customHeight="1">
      <c r="C389" s="18"/>
      <c r="L389" s="2"/>
      <c r="S389" s="17" t="str">
        <f>$S$5</f>
        <v>(３日間調査　単位：トン，％）</v>
      </c>
      <c r="BB389" s="3"/>
    </row>
    <row r="390" spans="2:54" ht="13.5" customHeight="1">
      <c r="B390" s="19"/>
      <c r="C390" s="20" t="s">
        <v>39</v>
      </c>
      <c r="D390" s="67" t="s">
        <v>22</v>
      </c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9"/>
      <c r="R390" s="29"/>
      <c r="S390" s="33"/>
      <c r="BB390" s="3"/>
    </row>
    <row r="391" spans="2:54" ht="27" customHeight="1">
      <c r="B391" s="24"/>
      <c r="C391" s="25"/>
      <c r="D391" s="28" t="s">
        <v>24</v>
      </c>
      <c r="E391" s="26"/>
      <c r="F391" s="28" t="s">
        <v>29</v>
      </c>
      <c r="G391" s="26"/>
      <c r="H391" s="28" t="s">
        <v>25</v>
      </c>
      <c r="I391" s="26"/>
      <c r="J391" s="28" t="s">
        <v>26</v>
      </c>
      <c r="K391" s="26"/>
      <c r="L391" s="28" t="s">
        <v>27</v>
      </c>
      <c r="M391" s="26"/>
      <c r="N391" s="28" t="s">
        <v>28</v>
      </c>
      <c r="O391" s="26"/>
      <c r="P391" s="32" t="s">
        <v>2</v>
      </c>
      <c r="Q391" s="64"/>
      <c r="R391" s="30" t="s">
        <v>21</v>
      </c>
      <c r="S391" s="34" t="s">
        <v>18</v>
      </c>
      <c r="BB391" s="3"/>
    </row>
    <row r="392" spans="2:54" ht="13.5" customHeight="1">
      <c r="B392" s="21" t="s">
        <v>19</v>
      </c>
      <c r="C392" s="22"/>
      <c r="D392" s="23"/>
      <c r="E392" s="27" t="s">
        <v>20</v>
      </c>
      <c r="F392" s="23"/>
      <c r="G392" s="27" t="s">
        <v>20</v>
      </c>
      <c r="H392" s="23"/>
      <c r="I392" s="27" t="s">
        <v>20</v>
      </c>
      <c r="J392" s="23"/>
      <c r="K392" s="27" t="s">
        <v>20</v>
      </c>
      <c r="L392" s="23"/>
      <c r="M392" s="27" t="s">
        <v>20</v>
      </c>
      <c r="N392" s="23"/>
      <c r="O392" s="27" t="s">
        <v>20</v>
      </c>
      <c r="P392" s="23"/>
      <c r="Q392" s="27" t="s">
        <v>20</v>
      </c>
      <c r="R392" s="31"/>
      <c r="S392" s="35"/>
      <c r="BB392" s="3"/>
    </row>
    <row r="393" spans="1:19" ht="13.5" customHeight="1">
      <c r="A393" s="59"/>
      <c r="B393" s="5"/>
      <c r="C393" s="6" t="s">
        <v>41</v>
      </c>
      <c r="D393" s="38">
        <v>0</v>
      </c>
      <c r="E393" s="54">
        <f aca="true" t="shared" si="104" ref="E393:E424">IF($S393=0,"",D393/$S393*100)</f>
        <v>0</v>
      </c>
      <c r="F393" s="38">
        <v>0</v>
      </c>
      <c r="G393" s="54">
        <f aca="true" t="shared" si="105" ref="G393:G424">IF($S393=0,"",F393/$S393*100)</f>
        <v>0</v>
      </c>
      <c r="H393" s="38">
        <v>0</v>
      </c>
      <c r="I393" s="54">
        <f>IF($S393=0,"",H393/$S393*100)</f>
        <v>0</v>
      </c>
      <c r="J393" s="38">
        <v>0</v>
      </c>
      <c r="K393" s="54">
        <f>IF($S393=0,"",J393/$S393*100)</f>
        <v>0</v>
      </c>
      <c r="L393" s="44">
        <v>0</v>
      </c>
      <c r="M393" s="54">
        <f>IF($S393=0,"",L393/$S393*100)</f>
        <v>0</v>
      </c>
      <c r="N393" s="38">
        <v>0</v>
      </c>
      <c r="O393" s="54">
        <f>IF($S393=0,"",N393/$S393*100)</f>
        <v>0</v>
      </c>
      <c r="P393" s="38">
        <f aca="true" t="shared" si="106" ref="P393:P398">SUM(N393,L393,D393,F393,H393,J393)</f>
        <v>0</v>
      </c>
      <c r="Q393" s="54">
        <f>IF($S393=0,"",P393/$S393*100)</f>
        <v>0</v>
      </c>
      <c r="R393" s="38">
        <v>2149.7333</v>
      </c>
      <c r="S393" s="49">
        <f>SUM(P393,R393)</f>
        <v>2149.7333</v>
      </c>
    </row>
    <row r="394" spans="1:19" ht="13.5" customHeight="1">
      <c r="A394" s="59"/>
      <c r="B394" s="7" t="s">
        <v>0</v>
      </c>
      <c r="C394" s="8" t="s">
        <v>42</v>
      </c>
      <c r="D394" s="39">
        <v>0</v>
      </c>
      <c r="E394" s="55">
        <f t="shared" si="104"/>
        <v>0</v>
      </c>
      <c r="F394" s="39">
        <v>0</v>
      </c>
      <c r="G394" s="55">
        <f t="shared" si="105"/>
        <v>0</v>
      </c>
      <c r="H394" s="39">
        <v>0</v>
      </c>
      <c r="I394" s="55">
        <f aca="true" t="shared" si="107" ref="I394:I450">IF($S394=0,"",H394/$S394*100)</f>
        <v>0</v>
      </c>
      <c r="J394" s="39">
        <v>0</v>
      </c>
      <c r="K394" s="55">
        <f aca="true" t="shared" si="108" ref="K394:K450">IF($S394=0,"",J394/$S394*100)</f>
        <v>0</v>
      </c>
      <c r="L394" s="45">
        <v>0</v>
      </c>
      <c r="M394" s="55">
        <f aca="true" t="shared" si="109" ref="M394:M450">IF($S394=0,"",L394/$S394*100)</f>
        <v>0</v>
      </c>
      <c r="N394" s="39">
        <v>0</v>
      </c>
      <c r="O394" s="55">
        <f aca="true" t="shared" si="110" ref="O394:O450">IF($S394=0,"",N394/$S394*100)</f>
        <v>0</v>
      </c>
      <c r="P394" s="39">
        <f t="shared" si="106"/>
        <v>0</v>
      </c>
      <c r="Q394" s="55">
        <f aca="true" t="shared" si="111" ref="Q394:Q450">IF($S394=0,"",P394/$S394*100)</f>
        <v>0</v>
      </c>
      <c r="R394" s="39">
        <v>2982.303</v>
      </c>
      <c r="S394" s="50">
        <f aca="true" t="shared" si="112" ref="S394:S450">SUM(P394,R394)</f>
        <v>2982.303</v>
      </c>
    </row>
    <row r="395" spans="1:19" ht="13.5" customHeight="1">
      <c r="A395" s="59"/>
      <c r="B395" s="7"/>
      <c r="C395" s="8" t="s">
        <v>43</v>
      </c>
      <c r="D395" s="39">
        <v>0</v>
      </c>
      <c r="E395" s="55">
        <f t="shared" si="104"/>
        <v>0</v>
      </c>
      <c r="F395" s="39">
        <v>0</v>
      </c>
      <c r="G395" s="55">
        <f t="shared" si="105"/>
        <v>0</v>
      </c>
      <c r="H395" s="39">
        <v>0</v>
      </c>
      <c r="I395" s="55">
        <f t="shared" si="107"/>
        <v>0</v>
      </c>
      <c r="J395" s="39">
        <v>0</v>
      </c>
      <c r="K395" s="55">
        <f t="shared" si="108"/>
        <v>0</v>
      </c>
      <c r="L395" s="45">
        <v>0</v>
      </c>
      <c r="M395" s="55">
        <f t="shared" si="109"/>
        <v>0</v>
      </c>
      <c r="N395" s="39">
        <v>0</v>
      </c>
      <c r="O395" s="55">
        <f t="shared" si="110"/>
        <v>0</v>
      </c>
      <c r="P395" s="39">
        <f t="shared" si="106"/>
        <v>0</v>
      </c>
      <c r="Q395" s="55">
        <f t="shared" si="111"/>
        <v>0</v>
      </c>
      <c r="R395" s="39">
        <v>1498.4638</v>
      </c>
      <c r="S395" s="50">
        <f t="shared" si="112"/>
        <v>1498.4638</v>
      </c>
    </row>
    <row r="396" spans="1:19" ht="13.5" customHeight="1">
      <c r="A396" s="59"/>
      <c r="B396" s="7"/>
      <c r="C396" s="8" t="s">
        <v>92</v>
      </c>
      <c r="D396" s="39">
        <v>0</v>
      </c>
      <c r="E396" s="55">
        <f t="shared" si="104"/>
        <v>0</v>
      </c>
      <c r="F396" s="39">
        <v>0</v>
      </c>
      <c r="G396" s="55">
        <f t="shared" si="105"/>
        <v>0</v>
      </c>
      <c r="H396" s="39">
        <v>0</v>
      </c>
      <c r="I396" s="55">
        <f t="shared" si="107"/>
        <v>0</v>
      </c>
      <c r="J396" s="39">
        <v>0</v>
      </c>
      <c r="K396" s="55">
        <f t="shared" si="108"/>
        <v>0</v>
      </c>
      <c r="L396" s="45">
        <v>0</v>
      </c>
      <c r="M396" s="55">
        <f t="shared" si="109"/>
        <v>0</v>
      </c>
      <c r="N396" s="39">
        <v>0</v>
      </c>
      <c r="O396" s="55">
        <f t="shared" si="110"/>
        <v>0</v>
      </c>
      <c r="P396" s="39">
        <f t="shared" si="106"/>
        <v>0</v>
      </c>
      <c r="Q396" s="55">
        <f t="shared" si="111"/>
        <v>0</v>
      </c>
      <c r="R396" s="39">
        <v>592551.8811</v>
      </c>
      <c r="S396" s="50">
        <f t="shared" si="112"/>
        <v>592551.8811</v>
      </c>
    </row>
    <row r="397" spans="1:19" ht="13.5" customHeight="1">
      <c r="A397" s="59"/>
      <c r="B397" s="7"/>
      <c r="C397" s="8" t="s">
        <v>44</v>
      </c>
      <c r="D397" s="39">
        <v>0</v>
      </c>
      <c r="E397" s="55">
        <f t="shared" si="104"/>
        <v>0</v>
      </c>
      <c r="F397" s="39">
        <v>0</v>
      </c>
      <c r="G397" s="55">
        <f t="shared" si="105"/>
        <v>0</v>
      </c>
      <c r="H397" s="39">
        <v>0</v>
      </c>
      <c r="I397" s="55">
        <f t="shared" si="107"/>
        <v>0</v>
      </c>
      <c r="J397" s="39">
        <v>0</v>
      </c>
      <c r="K397" s="55">
        <f t="shared" si="108"/>
        <v>0</v>
      </c>
      <c r="L397" s="45">
        <v>0</v>
      </c>
      <c r="M397" s="55">
        <f t="shared" si="109"/>
        <v>0</v>
      </c>
      <c r="N397" s="39">
        <v>0</v>
      </c>
      <c r="O397" s="55">
        <f t="shared" si="110"/>
        <v>0</v>
      </c>
      <c r="P397" s="39">
        <f t="shared" si="106"/>
        <v>0</v>
      </c>
      <c r="Q397" s="55">
        <f t="shared" si="111"/>
        <v>0</v>
      </c>
      <c r="R397" s="39">
        <v>405649.6096</v>
      </c>
      <c r="S397" s="50">
        <f t="shared" si="112"/>
        <v>405649.6096</v>
      </c>
    </row>
    <row r="398" spans="1:19" ht="13.5" customHeight="1">
      <c r="A398" s="59"/>
      <c r="B398" s="7" t="s">
        <v>1</v>
      </c>
      <c r="C398" s="8" t="s">
        <v>45</v>
      </c>
      <c r="D398" s="39">
        <v>0</v>
      </c>
      <c r="E398" s="55">
        <f t="shared" si="104"/>
        <v>0</v>
      </c>
      <c r="F398" s="39">
        <v>0</v>
      </c>
      <c r="G398" s="55">
        <f t="shared" si="105"/>
        <v>0</v>
      </c>
      <c r="H398" s="39">
        <v>0</v>
      </c>
      <c r="I398" s="55">
        <f t="shared" si="107"/>
        <v>0</v>
      </c>
      <c r="J398" s="39">
        <v>0</v>
      </c>
      <c r="K398" s="55">
        <f t="shared" si="108"/>
        <v>0</v>
      </c>
      <c r="L398" s="45">
        <v>0</v>
      </c>
      <c r="M398" s="55">
        <f t="shared" si="109"/>
        <v>0</v>
      </c>
      <c r="N398" s="39">
        <v>0</v>
      </c>
      <c r="O398" s="55">
        <f t="shared" si="110"/>
        <v>0</v>
      </c>
      <c r="P398" s="39">
        <f t="shared" si="106"/>
        <v>0</v>
      </c>
      <c r="Q398" s="55">
        <f t="shared" si="111"/>
        <v>0</v>
      </c>
      <c r="R398" s="39">
        <v>2217.5587</v>
      </c>
      <c r="S398" s="50">
        <f t="shared" si="112"/>
        <v>2217.5587</v>
      </c>
    </row>
    <row r="399" spans="1:19" ht="13.5" customHeight="1">
      <c r="A399" s="59"/>
      <c r="B399" s="9"/>
      <c r="C399" s="10" t="s">
        <v>2</v>
      </c>
      <c r="D399" s="40">
        <f>SUM(D393:D398)</f>
        <v>0</v>
      </c>
      <c r="E399" s="56">
        <f t="shared" si="104"/>
        <v>0</v>
      </c>
      <c r="F399" s="40">
        <f>SUM(F393:F398)</f>
        <v>0</v>
      </c>
      <c r="G399" s="56">
        <f t="shared" si="105"/>
        <v>0</v>
      </c>
      <c r="H399" s="40">
        <f>SUM(H393:H398)</f>
        <v>0</v>
      </c>
      <c r="I399" s="56">
        <f t="shared" si="107"/>
        <v>0</v>
      </c>
      <c r="J399" s="40">
        <f>SUM(J393:J398)</f>
        <v>0</v>
      </c>
      <c r="K399" s="56">
        <f t="shared" si="108"/>
        <v>0</v>
      </c>
      <c r="L399" s="46">
        <f>SUM(L393:L398)</f>
        <v>0</v>
      </c>
      <c r="M399" s="56">
        <f t="shared" si="109"/>
        <v>0</v>
      </c>
      <c r="N399" s="40">
        <f>SUM(N393:N398)</f>
        <v>0</v>
      </c>
      <c r="O399" s="56">
        <f t="shared" si="110"/>
        <v>0</v>
      </c>
      <c r="P399" s="40">
        <f>SUM(P393:P398)</f>
        <v>0</v>
      </c>
      <c r="Q399" s="56">
        <f t="shared" si="111"/>
        <v>0</v>
      </c>
      <c r="R399" s="40">
        <f>SUM(R393:R398)</f>
        <v>1007049.5495000001</v>
      </c>
      <c r="S399" s="51">
        <f t="shared" si="112"/>
        <v>1007049.5495000001</v>
      </c>
    </row>
    <row r="400" spans="1:19" ht="13.5" customHeight="1">
      <c r="A400" s="59"/>
      <c r="B400" s="7"/>
      <c r="C400" s="11" t="s">
        <v>46</v>
      </c>
      <c r="D400" s="39">
        <v>0</v>
      </c>
      <c r="E400" s="55">
        <f t="shared" si="104"/>
        <v>0</v>
      </c>
      <c r="F400" s="39">
        <v>0</v>
      </c>
      <c r="G400" s="55">
        <f t="shared" si="105"/>
        <v>0</v>
      </c>
      <c r="H400" s="39">
        <v>0</v>
      </c>
      <c r="I400" s="55">
        <f t="shared" si="107"/>
        <v>0</v>
      </c>
      <c r="J400" s="39">
        <v>0</v>
      </c>
      <c r="K400" s="55">
        <f t="shared" si="108"/>
        <v>0</v>
      </c>
      <c r="L400" s="45">
        <v>0</v>
      </c>
      <c r="M400" s="55">
        <f t="shared" si="109"/>
        <v>0</v>
      </c>
      <c r="N400" s="39">
        <v>3.8637</v>
      </c>
      <c r="O400" s="55">
        <f t="shared" si="110"/>
        <v>0.0006436232047158974</v>
      </c>
      <c r="P400" s="39">
        <f aca="true" t="shared" si="113" ref="P400:P423">SUM(N400,L400,D400,F400,H400,J400)</f>
        <v>3.8637</v>
      </c>
      <c r="Q400" s="55">
        <f t="shared" si="111"/>
        <v>0.0006436232047158974</v>
      </c>
      <c r="R400" s="39">
        <v>600300.7822</v>
      </c>
      <c r="S400" s="50">
        <f t="shared" si="112"/>
        <v>600304.6459</v>
      </c>
    </row>
    <row r="401" spans="1:19" ht="13.5" customHeight="1">
      <c r="A401" s="59"/>
      <c r="B401" s="7"/>
      <c r="C401" s="11" t="s">
        <v>95</v>
      </c>
      <c r="D401" s="39">
        <v>0</v>
      </c>
      <c r="E401" s="55">
        <f t="shared" si="104"/>
        <v>0</v>
      </c>
      <c r="F401" s="39">
        <v>0</v>
      </c>
      <c r="G401" s="55">
        <f t="shared" si="105"/>
        <v>0</v>
      </c>
      <c r="H401" s="39">
        <v>0</v>
      </c>
      <c r="I401" s="55">
        <f t="shared" si="107"/>
        <v>0</v>
      </c>
      <c r="J401" s="39">
        <v>0</v>
      </c>
      <c r="K401" s="55">
        <f t="shared" si="108"/>
        <v>0</v>
      </c>
      <c r="L401" s="45">
        <v>0</v>
      </c>
      <c r="M401" s="55">
        <f t="shared" si="109"/>
        <v>0</v>
      </c>
      <c r="N401" s="39">
        <v>242.396</v>
      </c>
      <c r="O401" s="55">
        <f t="shared" si="110"/>
        <v>0.05216822874992744</v>
      </c>
      <c r="P401" s="39">
        <f t="shared" si="113"/>
        <v>242.396</v>
      </c>
      <c r="Q401" s="55">
        <f t="shared" si="111"/>
        <v>0.05216822874992744</v>
      </c>
      <c r="R401" s="39">
        <v>464400.5597</v>
      </c>
      <c r="S401" s="50">
        <f t="shared" si="112"/>
        <v>464642.9557</v>
      </c>
    </row>
    <row r="402" spans="1:19" ht="13.5" customHeight="1">
      <c r="A402" s="59"/>
      <c r="B402" s="7"/>
      <c r="C402" s="11" t="s">
        <v>81</v>
      </c>
      <c r="D402" s="39">
        <v>58.2137</v>
      </c>
      <c r="E402" s="55">
        <f t="shared" si="104"/>
        <v>0.25095373385808545</v>
      </c>
      <c r="F402" s="39">
        <v>0</v>
      </c>
      <c r="G402" s="55">
        <f t="shared" si="105"/>
        <v>0</v>
      </c>
      <c r="H402" s="39">
        <v>0</v>
      </c>
      <c r="I402" s="55">
        <f t="shared" si="107"/>
        <v>0</v>
      </c>
      <c r="J402" s="39">
        <v>0</v>
      </c>
      <c r="K402" s="55">
        <f t="shared" si="108"/>
        <v>0</v>
      </c>
      <c r="L402" s="45">
        <v>0</v>
      </c>
      <c r="M402" s="55">
        <f t="shared" si="109"/>
        <v>0</v>
      </c>
      <c r="N402" s="39">
        <v>475.7345</v>
      </c>
      <c r="O402" s="55">
        <f t="shared" si="110"/>
        <v>2.0508462629949538</v>
      </c>
      <c r="P402" s="39">
        <f t="shared" si="113"/>
        <v>533.9482</v>
      </c>
      <c r="Q402" s="55">
        <f t="shared" si="111"/>
        <v>2.3017999968530396</v>
      </c>
      <c r="R402" s="39">
        <v>22663.0368</v>
      </c>
      <c r="S402" s="50">
        <f t="shared" si="112"/>
        <v>23196.985</v>
      </c>
    </row>
    <row r="403" spans="1:19" ht="13.5" customHeight="1">
      <c r="A403" s="59"/>
      <c r="B403" s="7"/>
      <c r="C403" s="11" t="s">
        <v>47</v>
      </c>
      <c r="D403" s="39">
        <v>0</v>
      </c>
      <c r="E403" s="55">
        <f t="shared" si="104"/>
        <v>0</v>
      </c>
      <c r="F403" s="39">
        <v>0</v>
      </c>
      <c r="G403" s="55">
        <f t="shared" si="105"/>
        <v>0</v>
      </c>
      <c r="H403" s="39">
        <v>0</v>
      </c>
      <c r="I403" s="55">
        <f t="shared" si="107"/>
        <v>0</v>
      </c>
      <c r="J403" s="39">
        <v>0</v>
      </c>
      <c r="K403" s="55">
        <f t="shared" si="108"/>
        <v>0</v>
      </c>
      <c r="L403" s="45">
        <v>0</v>
      </c>
      <c r="M403" s="55">
        <f t="shared" si="109"/>
        <v>0</v>
      </c>
      <c r="N403" s="39">
        <v>0</v>
      </c>
      <c r="O403" s="55">
        <f t="shared" si="110"/>
        <v>0</v>
      </c>
      <c r="P403" s="39">
        <f t="shared" si="113"/>
        <v>0</v>
      </c>
      <c r="Q403" s="55">
        <f t="shared" si="111"/>
        <v>0</v>
      </c>
      <c r="R403" s="39">
        <v>158799.6967</v>
      </c>
      <c r="S403" s="50">
        <f t="shared" si="112"/>
        <v>158799.6967</v>
      </c>
    </row>
    <row r="404" spans="1:19" ht="13.5" customHeight="1">
      <c r="A404" s="59"/>
      <c r="B404" s="7"/>
      <c r="C404" s="11" t="s">
        <v>48</v>
      </c>
      <c r="D404" s="39">
        <v>0</v>
      </c>
      <c r="E404" s="55">
        <f t="shared" si="104"/>
        <v>0</v>
      </c>
      <c r="F404" s="39">
        <v>27.0577</v>
      </c>
      <c r="G404" s="55">
        <f t="shared" si="105"/>
        <v>0.07057361520925481</v>
      </c>
      <c r="H404" s="39">
        <v>0</v>
      </c>
      <c r="I404" s="55">
        <f t="shared" si="107"/>
        <v>0</v>
      </c>
      <c r="J404" s="39">
        <v>0</v>
      </c>
      <c r="K404" s="55">
        <f t="shared" si="108"/>
        <v>0</v>
      </c>
      <c r="L404" s="45">
        <v>0</v>
      </c>
      <c r="M404" s="55">
        <f t="shared" si="109"/>
        <v>0</v>
      </c>
      <c r="N404" s="39">
        <v>0</v>
      </c>
      <c r="O404" s="55">
        <f t="shared" si="110"/>
        <v>0</v>
      </c>
      <c r="P404" s="39">
        <f t="shared" si="113"/>
        <v>27.0577</v>
      </c>
      <c r="Q404" s="55">
        <f t="shared" si="111"/>
        <v>0.07057361520925481</v>
      </c>
      <c r="R404" s="39">
        <v>38312.6248</v>
      </c>
      <c r="S404" s="50">
        <f t="shared" si="112"/>
        <v>38339.682499999995</v>
      </c>
    </row>
    <row r="405" spans="1:19" ht="13.5" customHeight="1">
      <c r="A405" s="59"/>
      <c r="B405" s="7" t="s">
        <v>3</v>
      </c>
      <c r="C405" s="11" t="s">
        <v>82</v>
      </c>
      <c r="D405" s="39">
        <v>0</v>
      </c>
      <c r="E405" s="55">
        <f t="shared" si="104"/>
        <v>0</v>
      </c>
      <c r="F405" s="39">
        <v>0</v>
      </c>
      <c r="G405" s="55">
        <f t="shared" si="105"/>
        <v>0</v>
      </c>
      <c r="H405" s="39">
        <v>0</v>
      </c>
      <c r="I405" s="55">
        <f t="shared" si="107"/>
        <v>0</v>
      </c>
      <c r="J405" s="39">
        <v>0</v>
      </c>
      <c r="K405" s="55">
        <f t="shared" si="108"/>
        <v>0</v>
      </c>
      <c r="L405" s="45">
        <v>0</v>
      </c>
      <c r="M405" s="55">
        <f t="shared" si="109"/>
        <v>0</v>
      </c>
      <c r="N405" s="39">
        <v>440.9715</v>
      </c>
      <c r="O405" s="55">
        <f t="shared" si="110"/>
        <v>0.10646912000182523</v>
      </c>
      <c r="P405" s="39">
        <f t="shared" si="113"/>
        <v>440.9715</v>
      </c>
      <c r="Q405" s="55">
        <f t="shared" si="111"/>
        <v>0.10646912000182523</v>
      </c>
      <c r="R405" s="39">
        <v>413736.8671</v>
      </c>
      <c r="S405" s="50">
        <f t="shared" si="112"/>
        <v>414177.83859999996</v>
      </c>
    </row>
    <row r="406" spans="1:19" ht="13.5" customHeight="1">
      <c r="A406" s="59"/>
      <c r="B406" s="7"/>
      <c r="C406" s="11" t="s">
        <v>83</v>
      </c>
      <c r="D406" s="39">
        <v>0</v>
      </c>
      <c r="E406" s="55">
        <f t="shared" si="104"/>
        <v>0</v>
      </c>
      <c r="F406" s="39">
        <v>0</v>
      </c>
      <c r="G406" s="55">
        <f t="shared" si="105"/>
        <v>0</v>
      </c>
      <c r="H406" s="39">
        <v>0</v>
      </c>
      <c r="I406" s="55">
        <f t="shared" si="107"/>
        <v>0</v>
      </c>
      <c r="J406" s="39">
        <v>0</v>
      </c>
      <c r="K406" s="55">
        <f t="shared" si="108"/>
        <v>0</v>
      </c>
      <c r="L406" s="45">
        <v>0</v>
      </c>
      <c r="M406" s="55">
        <f t="shared" si="109"/>
        <v>0</v>
      </c>
      <c r="N406" s="39">
        <v>1424.6876</v>
      </c>
      <c r="O406" s="55">
        <f t="shared" si="110"/>
        <v>1.2608611026860237</v>
      </c>
      <c r="P406" s="39">
        <f t="shared" si="113"/>
        <v>1424.6876</v>
      </c>
      <c r="Q406" s="55">
        <f t="shared" si="111"/>
        <v>1.2608611026860237</v>
      </c>
      <c r="R406" s="39">
        <v>111568.5356</v>
      </c>
      <c r="S406" s="50">
        <f t="shared" si="112"/>
        <v>112993.22320000001</v>
      </c>
    </row>
    <row r="407" spans="1:19" ht="13.5" customHeight="1">
      <c r="A407" s="59"/>
      <c r="B407" s="7"/>
      <c r="C407" s="11" t="s">
        <v>84</v>
      </c>
      <c r="D407" s="39">
        <v>198.1904</v>
      </c>
      <c r="E407" s="55">
        <f t="shared" si="104"/>
        <v>0.03466731282764372</v>
      </c>
      <c r="F407" s="39">
        <v>569.1915</v>
      </c>
      <c r="G407" s="55">
        <f t="shared" si="105"/>
        <v>0.09956254081598187</v>
      </c>
      <c r="H407" s="39">
        <v>0</v>
      </c>
      <c r="I407" s="55">
        <f t="shared" si="107"/>
        <v>0</v>
      </c>
      <c r="J407" s="39">
        <v>0</v>
      </c>
      <c r="K407" s="55">
        <f t="shared" si="108"/>
        <v>0</v>
      </c>
      <c r="L407" s="45">
        <v>0</v>
      </c>
      <c r="M407" s="55">
        <f t="shared" si="109"/>
        <v>0</v>
      </c>
      <c r="N407" s="39">
        <v>776.9632</v>
      </c>
      <c r="O407" s="55">
        <f t="shared" si="110"/>
        <v>0.13590580729423382</v>
      </c>
      <c r="P407" s="39">
        <f t="shared" si="113"/>
        <v>1544.3451</v>
      </c>
      <c r="Q407" s="55">
        <f t="shared" si="111"/>
        <v>0.2701356609378594</v>
      </c>
      <c r="R407" s="39">
        <v>570148.0759</v>
      </c>
      <c r="S407" s="50">
        <f t="shared" si="112"/>
        <v>571692.4210000001</v>
      </c>
    </row>
    <row r="408" spans="1:19" ht="13.5" customHeight="1">
      <c r="A408" s="59"/>
      <c r="B408" s="7"/>
      <c r="C408" s="11" t="s">
        <v>96</v>
      </c>
      <c r="D408" s="39">
        <v>0</v>
      </c>
      <c r="E408" s="55">
        <f t="shared" si="104"/>
        <v>0</v>
      </c>
      <c r="F408" s="39">
        <v>0</v>
      </c>
      <c r="G408" s="55">
        <f t="shared" si="105"/>
        <v>0</v>
      </c>
      <c r="H408" s="39">
        <v>0</v>
      </c>
      <c r="I408" s="55">
        <f t="shared" si="107"/>
        <v>0</v>
      </c>
      <c r="J408" s="39">
        <v>0</v>
      </c>
      <c r="K408" s="55">
        <f t="shared" si="108"/>
        <v>0</v>
      </c>
      <c r="L408" s="45">
        <v>0</v>
      </c>
      <c r="M408" s="55">
        <f t="shared" si="109"/>
        <v>0</v>
      </c>
      <c r="N408" s="39">
        <v>0</v>
      </c>
      <c r="O408" s="55">
        <f t="shared" si="110"/>
        <v>0</v>
      </c>
      <c r="P408" s="39">
        <f t="shared" si="113"/>
        <v>0</v>
      </c>
      <c r="Q408" s="55">
        <f t="shared" si="111"/>
        <v>0</v>
      </c>
      <c r="R408" s="39">
        <v>459007.2463</v>
      </c>
      <c r="S408" s="50">
        <f t="shared" si="112"/>
        <v>459007.2463</v>
      </c>
    </row>
    <row r="409" spans="1:19" ht="13.5" customHeight="1">
      <c r="A409" s="59"/>
      <c r="B409" s="7"/>
      <c r="C409" s="11" t="s">
        <v>49</v>
      </c>
      <c r="D409" s="39">
        <v>77.8428</v>
      </c>
      <c r="E409" s="55">
        <f t="shared" si="104"/>
        <v>0.04860108206579232</v>
      </c>
      <c r="F409" s="39">
        <v>0</v>
      </c>
      <c r="G409" s="55">
        <f t="shared" si="105"/>
        <v>0</v>
      </c>
      <c r="H409" s="39">
        <v>0</v>
      </c>
      <c r="I409" s="55">
        <f t="shared" si="107"/>
        <v>0</v>
      </c>
      <c r="J409" s="39">
        <v>0</v>
      </c>
      <c r="K409" s="55">
        <f t="shared" si="108"/>
        <v>0</v>
      </c>
      <c r="L409" s="45">
        <v>0</v>
      </c>
      <c r="M409" s="55">
        <f t="shared" si="109"/>
        <v>0</v>
      </c>
      <c r="N409" s="39">
        <v>0</v>
      </c>
      <c r="O409" s="55">
        <f t="shared" si="110"/>
        <v>0</v>
      </c>
      <c r="P409" s="39">
        <f t="shared" si="113"/>
        <v>77.8428</v>
      </c>
      <c r="Q409" s="55">
        <f t="shared" si="111"/>
        <v>0.04860108206579232</v>
      </c>
      <c r="R409" s="39">
        <v>160088.9615</v>
      </c>
      <c r="S409" s="50">
        <f t="shared" si="112"/>
        <v>160166.80430000002</v>
      </c>
    </row>
    <row r="410" spans="1:19" ht="13.5" customHeight="1">
      <c r="A410" s="59"/>
      <c r="B410" s="7"/>
      <c r="C410" s="11" t="s">
        <v>50</v>
      </c>
      <c r="D410" s="39">
        <v>0</v>
      </c>
      <c r="E410" s="55">
        <f t="shared" si="104"/>
        <v>0</v>
      </c>
      <c r="F410" s="39">
        <v>0</v>
      </c>
      <c r="G410" s="55">
        <f t="shared" si="105"/>
        <v>0</v>
      </c>
      <c r="H410" s="39">
        <v>0</v>
      </c>
      <c r="I410" s="55">
        <f t="shared" si="107"/>
        <v>0</v>
      </c>
      <c r="J410" s="39">
        <v>0</v>
      </c>
      <c r="K410" s="55">
        <f t="shared" si="108"/>
        <v>0</v>
      </c>
      <c r="L410" s="45">
        <v>0</v>
      </c>
      <c r="M410" s="55">
        <f t="shared" si="109"/>
        <v>0</v>
      </c>
      <c r="N410" s="39">
        <v>94.2911</v>
      </c>
      <c r="O410" s="55">
        <f t="shared" si="110"/>
        <v>0.02260449210141483</v>
      </c>
      <c r="P410" s="39">
        <f t="shared" si="113"/>
        <v>94.2911</v>
      </c>
      <c r="Q410" s="55">
        <f t="shared" si="111"/>
        <v>0.02260449210141483</v>
      </c>
      <c r="R410" s="39">
        <v>417040.0536</v>
      </c>
      <c r="S410" s="50">
        <f t="shared" si="112"/>
        <v>417134.34469999996</v>
      </c>
    </row>
    <row r="411" spans="1:19" ht="13.5" customHeight="1">
      <c r="A411" s="59"/>
      <c r="B411" s="7" t="s">
        <v>4</v>
      </c>
      <c r="C411" s="11" t="s">
        <v>93</v>
      </c>
      <c r="D411" s="39">
        <v>0</v>
      </c>
      <c r="E411" s="55">
        <f t="shared" si="104"/>
        <v>0</v>
      </c>
      <c r="F411" s="39">
        <v>0</v>
      </c>
      <c r="G411" s="55">
        <f t="shared" si="105"/>
        <v>0</v>
      </c>
      <c r="H411" s="39">
        <v>0</v>
      </c>
      <c r="I411" s="55">
        <f t="shared" si="107"/>
        <v>0</v>
      </c>
      <c r="J411" s="39">
        <v>0</v>
      </c>
      <c r="K411" s="55">
        <f t="shared" si="108"/>
        <v>0</v>
      </c>
      <c r="L411" s="45">
        <v>0</v>
      </c>
      <c r="M411" s="55">
        <f t="shared" si="109"/>
        <v>0</v>
      </c>
      <c r="N411" s="39">
        <v>0</v>
      </c>
      <c r="O411" s="55">
        <f t="shared" si="110"/>
        <v>0</v>
      </c>
      <c r="P411" s="39">
        <f t="shared" si="113"/>
        <v>0</v>
      </c>
      <c r="Q411" s="55">
        <f t="shared" si="111"/>
        <v>0</v>
      </c>
      <c r="R411" s="39">
        <v>128.8083</v>
      </c>
      <c r="S411" s="50">
        <f t="shared" si="112"/>
        <v>128.8083</v>
      </c>
    </row>
    <row r="412" spans="1:19" ht="13.5" customHeight="1">
      <c r="A412" s="59"/>
      <c r="B412" s="7"/>
      <c r="C412" s="11" t="s">
        <v>51</v>
      </c>
      <c r="D412" s="39">
        <v>32.4592</v>
      </c>
      <c r="E412" s="55">
        <f t="shared" si="104"/>
        <v>0.0011403075735831989</v>
      </c>
      <c r="F412" s="39">
        <v>45.4429</v>
      </c>
      <c r="G412" s="55">
        <f t="shared" si="105"/>
        <v>0.0015964313056262616</v>
      </c>
      <c r="H412" s="39">
        <v>0</v>
      </c>
      <c r="I412" s="55">
        <f t="shared" si="107"/>
        <v>0</v>
      </c>
      <c r="J412" s="39">
        <v>0</v>
      </c>
      <c r="K412" s="55">
        <f t="shared" si="108"/>
        <v>0</v>
      </c>
      <c r="L412" s="45">
        <v>0</v>
      </c>
      <c r="M412" s="55">
        <f t="shared" si="109"/>
        <v>0</v>
      </c>
      <c r="N412" s="39">
        <v>644.1112</v>
      </c>
      <c r="O412" s="55">
        <f t="shared" si="110"/>
        <v>0.022627941526277996</v>
      </c>
      <c r="P412" s="39">
        <f t="shared" si="113"/>
        <v>722.0133000000001</v>
      </c>
      <c r="Q412" s="55">
        <f t="shared" si="111"/>
        <v>0.025364680405487457</v>
      </c>
      <c r="R412" s="39">
        <v>2845808.2345</v>
      </c>
      <c r="S412" s="50">
        <f t="shared" si="112"/>
        <v>2846530.2478</v>
      </c>
    </row>
    <row r="413" spans="1:19" ht="13.5" customHeight="1">
      <c r="A413" s="59"/>
      <c r="B413" s="7"/>
      <c r="C413" s="11" t="s">
        <v>85</v>
      </c>
      <c r="D413" s="39">
        <v>0</v>
      </c>
      <c r="E413" s="55">
        <f t="shared" si="104"/>
        <v>0</v>
      </c>
      <c r="F413" s="39">
        <v>0</v>
      </c>
      <c r="G413" s="55">
        <f t="shared" si="105"/>
        <v>0</v>
      </c>
      <c r="H413" s="39">
        <v>144.4815</v>
      </c>
      <c r="I413" s="55">
        <f t="shared" si="107"/>
        <v>0.03270238929215381</v>
      </c>
      <c r="J413" s="39">
        <v>0</v>
      </c>
      <c r="K413" s="55">
        <f t="shared" si="108"/>
        <v>0</v>
      </c>
      <c r="L413" s="45">
        <v>0</v>
      </c>
      <c r="M413" s="55">
        <f t="shared" si="109"/>
        <v>0</v>
      </c>
      <c r="N413" s="39">
        <v>5.3097</v>
      </c>
      <c r="O413" s="55">
        <f t="shared" si="110"/>
        <v>0.0012018139099092208</v>
      </c>
      <c r="P413" s="39">
        <f t="shared" si="113"/>
        <v>149.7912</v>
      </c>
      <c r="Q413" s="55">
        <f t="shared" si="111"/>
        <v>0.03390420320206303</v>
      </c>
      <c r="R413" s="39">
        <v>441657.3768</v>
      </c>
      <c r="S413" s="50">
        <f t="shared" si="112"/>
        <v>441807.168</v>
      </c>
    </row>
    <row r="414" spans="1:19" ht="13.5" customHeight="1">
      <c r="A414" s="59"/>
      <c r="B414" s="7"/>
      <c r="C414" s="11" t="s">
        <v>52</v>
      </c>
      <c r="D414" s="39">
        <v>0</v>
      </c>
      <c r="E414" s="55">
        <f t="shared" si="104"/>
        <v>0</v>
      </c>
      <c r="F414" s="39">
        <v>337.6859</v>
      </c>
      <c r="G414" s="55">
        <f t="shared" si="105"/>
        <v>0.30488778165090014</v>
      </c>
      <c r="H414" s="39">
        <v>0</v>
      </c>
      <c r="I414" s="55">
        <f t="shared" si="107"/>
        <v>0</v>
      </c>
      <c r="J414" s="39">
        <v>0</v>
      </c>
      <c r="K414" s="55">
        <f t="shared" si="108"/>
        <v>0</v>
      </c>
      <c r="L414" s="45">
        <v>0</v>
      </c>
      <c r="M414" s="55">
        <f t="shared" si="109"/>
        <v>0</v>
      </c>
      <c r="N414" s="39">
        <v>19.7285</v>
      </c>
      <c r="O414" s="55">
        <f t="shared" si="110"/>
        <v>0.01781234751080748</v>
      </c>
      <c r="P414" s="39">
        <f t="shared" si="113"/>
        <v>357.4144</v>
      </c>
      <c r="Q414" s="55">
        <f t="shared" si="111"/>
        <v>0.3227001291617076</v>
      </c>
      <c r="R414" s="39">
        <v>110400.025</v>
      </c>
      <c r="S414" s="50">
        <f t="shared" si="112"/>
        <v>110757.43939999999</v>
      </c>
    </row>
    <row r="415" spans="1:19" ht="13.5" customHeight="1">
      <c r="A415" s="59"/>
      <c r="B415" s="7"/>
      <c r="C415" s="11" t="s">
        <v>53</v>
      </c>
      <c r="D415" s="39">
        <v>0</v>
      </c>
      <c r="E415" s="55">
        <f t="shared" si="104"/>
        <v>0</v>
      </c>
      <c r="F415" s="39">
        <v>0</v>
      </c>
      <c r="G415" s="55">
        <f t="shared" si="105"/>
        <v>0</v>
      </c>
      <c r="H415" s="39">
        <v>0</v>
      </c>
      <c r="I415" s="55">
        <f t="shared" si="107"/>
        <v>0</v>
      </c>
      <c r="J415" s="39">
        <v>0</v>
      </c>
      <c r="K415" s="55">
        <f t="shared" si="108"/>
        <v>0</v>
      </c>
      <c r="L415" s="45">
        <v>0</v>
      </c>
      <c r="M415" s="55">
        <f t="shared" si="109"/>
        <v>0</v>
      </c>
      <c r="N415" s="39">
        <v>0</v>
      </c>
      <c r="O415" s="55">
        <f t="shared" si="110"/>
        <v>0</v>
      </c>
      <c r="P415" s="39">
        <f t="shared" si="113"/>
        <v>0</v>
      </c>
      <c r="Q415" s="55">
        <f t="shared" si="111"/>
        <v>0</v>
      </c>
      <c r="R415" s="39">
        <v>250381.9649</v>
      </c>
      <c r="S415" s="50">
        <f t="shared" si="112"/>
        <v>250381.9649</v>
      </c>
    </row>
    <row r="416" spans="1:19" ht="13.5" customHeight="1">
      <c r="A416" s="59"/>
      <c r="B416" s="7"/>
      <c r="C416" s="11" t="s">
        <v>86</v>
      </c>
      <c r="D416" s="39">
        <v>0</v>
      </c>
      <c r="E416" s="55">
        <f t="shared" si="104"/>
        <v>0</v>
      </c>
      <c r="F416" s="39">
        <v>7.4942</v>
      </c>
      <c r="G416" s="55">
        <f t="shared" si="105"/>
        <v>0.01183216127699053</v>
      </c>
      <c r="H416" s="39">
        <v>0</v>
      </c>
      <c r="I416" s="55">
        <f t="shared" si="107"/>
        <v>0</v>
      </c>
      <c r="J416" s="39">
        <v>0</v>
      </c>
      <c r="K416" s="55">
        <f t="shared" si="108"/>
        <v>0</v>
      </c>
      <c r="L416" s="45">
        <v>0</v>
      </c>
      <c r="M416" s="55">
        <f t="shared" si="109"/>
        <v>0</v>
      </c>
      <c r="N416" s="39">
        <v>624.3448</v>
      </c>
      <c r="O416" s="55">
        <f t="shared" si="110"/>
        <v>0.9857420893558214</v>
      </c>
      <c r="P416" s="39">
        <f t="shared" si="113"/>
        <v>631.8389999999999</v>
      </c>
      <c r="Q416" s="55">
        <f t="shared" si="111"/>
        <v>0.9975742506328119</v>
      </c>
      <c r="R416" s="39">
        <v>62705.702</v>
      </c>
      <c r="S416" s="50">
        <f t="shared" si="112"/>
        <v>63337.541</v>
      </c>
    </row>
    <row r="417" spans="1:19" ht="13.5" customHeight="1">
      <c r="A417" s="59"/>
      <c r="B417" s="7" t="s">
        <v>5</v>
      </c>
      <c r="C417" s="11" t="s">
        <v>87</v>
      </c>
      <c r="D417" s="39">
        <v>5.503</v>
      </c>
      <c r="E417" s="55">
        <f t="shared" si="104"/>
        <v>0.010558725645202272</v>
      </c>
      <c r="F417" s="39">
        <v>0</v>
      </c>
      <c r="G417" s="55">
        <f t="shared" si="105"/>
        <v>0</v>
      </c>
      <c r="H417" s="39">
        <v>0</v>
      </c>
      <c r="I417" s="55">
        <f t="shared" si="107"/>
        <v>0</v>
      </c>
      <c r="J417" s="39">
        <v>0</v>
      </c>
      <c r="K417" s="55">
        <f t="shared" si="108"/>
        <v>0</v>
      </c>
      <c r="L417" s="45">
        <v>0</v>
      </c>
      <c r="M417" s="55">
        <f t="shared" si="109"/>
        <v>0</v>
      </c>
      <c r="N417" s="39">
        <v>1235.4176</v>
      </c>
      <c r="O417" s="55">
        <f t="shared" si="110"/>
        <v>2.3704225868897404</v>
      </c>
      <c r="P417" s="39">
        <f t="shared" si="113"/>
        <v>1240.9206</v>
      </c>
      <c r="Q417" s="55">
        <f t="shared" si="111"/>
        <v>2.3809813125349426</v>
      </c>
      <c r="R417" s="39">
        <v>50877.1113</v>
      </c>
      <c r="S417" s="50">
        <f t="shared" si="112"/>
        <v>52118.031899999994</v>
      </c>
    </row>
    <row r="418" spans="1:19" ht="13.5" customHeight="1">
      <c r="A418" s="59"/>
      <c r="B418" s="7"/>
      <c r="C418" s="11" t="s">
        <v>88</v>
      </c>
      <c r="D418" s="39">
        <v>0</v>
      </c>
      <c r="E418" s="55">
        <f t="shared" si="104"/>
        <v>0</v>
      </c>
      <c r="F418" s="39">
        <v>0</v>
      </c>
      <c r="G418" s="55">
        <f t="shared" si="105"/>
        <v>0</v>
      </c>
      <c r="H418" s="39">
        <v>0</v>
      </c>
      <c r="I418" s="55">
        <f t="shared" si="107"/>
        <v>0</v>
      </c>
      <c r="J418" s="39">
        <v>0</v>
      </c>
      <c r="K418" s="55">
        <f t="shared" si="108"/>
        <v>0</v>
      </c>
      <c r="L418" s="45">
        <v>0</v>
      </c>
      <c r="M418" s="55">
        <f t="shared" si="109"/>
        <v>0</v>
      </c>
      <c r="N418" s="39">
        <v>91.7172</v>
      </c>
      <c r="O418" s="55">
        <f t="shared" si="110"/>
        <v>0.4404827069431914</v>
      </c>
      <c r="P418" s="39">
        <f t="shared" si="113"/>
        <v>91.7172</v>
      </c>
      <c r="Q418" s="55">
        <f t="shared" si="111"/>
        <v>0.4404827069431914</v>
      </c>
      <c r="R418" s="39">
        <v>20730.258</v>
      </c>
      <c r="S418" s="50">
        <f t="shared" si="112"/>
        <v>20821.9752</v>
      </c>
    </row>
    <row r="419" spans="1:19" ht="13.5" customHeight="1">
      <c r="A419" s="59"/>
      <c r="B419" s="7"/>
      <c r="C419" s="11" t="s">
        <v>89</v>
      </c>
      <c r="D419" s="39">
        <v>0</v>
      </c>
      <c r="E419" s="55">
        <f t="shared" si="104"/>
        <v>0</v>
      </c>
      <c r="F419" s="39">
        <v>0</v>
      </c>
      <c r="G419" s="55">
        <f t="shared" si="105"/>
        <v>0</v>
      </c>
      <c r="H419" s="39">
        <v>0</v>
      </c>
      <c r="I419" s="55">
        <f t="shared" si="107"/>
        <v>0</v>
      </c>
      <c r="J419" s="39">
        <v>0</v>
      </c>
      <c r="K419" s="55">
        <f t="shared" si="108"/>
        <v>0</v>
      </c>
      <c r="L419" s="45">
        <v>0</v>
      </c>
      <c r="M419" s="55">
        <f t="shared" si="109"/>
        <v>0</v>
      </c>
      <c r="N419" s="39">
        <v>0</v>
      </c>
      <c r="O419" s="55">
        <f t="shared" si="110"/>
        <v>0</v>
      </c>
      <c r="P419" s="39">
        <f t="shared" si="113"/>
        <v>0</v>
      </c>
      <c r="Q419" s="55">
        <f t="shared" si="111"/>
        <v>0</v>
      </c>
      <c r="R419" s="39">
        <v>17103.3562</v>
      </c>
      <c r="S419" s="50">
        <f t="shared" si="112"/>
        <v>17103.3562</v>
      </c>
    </row>
    <row r="420" spans="1:19" ht="13.5" customHeight="1">
      <c r="A420" s="59"/>
      <c r="B420" s="7"/>
      <c r="C420" s="11" t="s">
        <v>54</v>
      </c>
      <c r="D420" s="39">
        <v>0</v>
      </c>
      <c r="E420" s="55">
        <f t="shared" si="104"/>
        <v>0</v>
      </c>
      <c r="F420" s="39">
        <v>0</v>
      </c>
      <c r="G420" s="55">
        <f t="shared" si="105"/>
        <v>0</v>
      </c>
      <c r="H420" s="39">
        <v>0</v>
      </c>
      <c r="I420" s="55">
        <f t="shared" si="107"/>
        <v>0</v>
      </c>
      <c r="J420" s="39">
        <v>0</v>
      </c>
      <c r="K420" s="55">
        <f t="shared" si="108"/>
        <v>0</v>
      </c>
      <c r="L420" s="45">
        <v>0</v>
      </c>
      <c r="M420" s="55">
        <f t="shared" si="109"/>
        <v>0</v>
      </c>
      <c r="N420" s="39">
        <v>1360.4115</v>
      </c>
      <c r="O420" s="55">
        <f t="shared" si="110"/>
        <v>1.453915933427492</v>
      </c>
      <c r="P420" s="39">
        <f t="shared" si="113"/>
        <v>1360.4115</v>
      </c>
      <c r="Q420" s="55">
        <f t="shared" si="111"/>
        <v>1.453915933427492</v>
      </c>
      <c r="R420" s="39">
        <v>92208.3753</v>
      </c>
      <c r="S420" s="50">
        <f t="shared" si="112"/>
        <v>93568.7868</v>
      </c>
    </row>
    <row r="421" spans="1:19" ht="13.5" customHeight="1">
      <c r="A421" s="59"/>
      <c r="B421" s="7"/>
      <c r="C421" s="11" t="s">
        <v>90</v>
      </c>
      <c r="D421" s="39">
        <v>0</v>
      </c>
      <c r="E421" s="55">
        <f t="shared" si="104"/>
        <v>0</v>
      </c>
      <c r="F421" s="39">
        <v>0</v>
      </c>
      <c r="G421" s="55">
        <f t="shared" si="105"/>
        <v>0</v>
      </c>
      <c r="H421" s="39">
        <v>0</v>
      </c>
      <c r="I421" s="55">
        <f t="shared" si="107"/>
        <v>0</v>
      </c>
      <c r="J421" s="39">
        <v>0</v>
      </c>
      <c r="K421" s="55">
        <f t="shared" si="108"/>
        <v>0</v>
      </c>
      <c r="L421" s="45">
        <v>0</v>
      </c>
      <c r="M421" s="55">
        <f t="shared" si="109"/>
        <v>0</v>
      </c>
      <c r="N421" s="39">
        <v>35.1127</v>
      </c>
      <c r="O421" s="55">
        <f t="shared" si="110"/>
        <v>0.25513935288745077</v>
      </c>
      <c r="P421" s="39">
        <f t="shared" si="113"/>
        <v>35.1127</v>
      </c>
      <c r="Q421" s="55">
        <f t="shared" si="111"/>
        <v>0.25513935288745077</v>
      </c>
      <c r="R421" s="39">
        <v>13727.0528</v>
      </c>
      <c r="S421" s="50">
        <f t="shared" si="112"/>
        <v>13762.1655</v>
      </c>
    </row>
    <row r="422" spans="1:19" ht="13.5" customHeight="1">
      <c r="A422" s="59"/>
      <c r="B422" s="7"/>
      <c r="C422" s="11" t="s">
        <v>55</v>
      </c>
      <c r="D422" s="39">
        <v>0</v>
      </c>
      <c r="E422" s="55">
        <f t="shared" si="104"/>
        <v>0</v>
      </c>
      <c r="F422" s="39">
        <v>0</v>
      </c>
      <c r="G422" s="55">
        <f t="shared" si="105"/>
        <v>0</v>
      </c>
      <c r="H422" s="39">
        <v>0</v>
      </c>
      <c r="I422" s="55">
        <f t="shared" si="107"/>
        <v>0</v>
      </c>
      <c r="J422" s="39">
        <v>0</v>
      </c>
      <c r="K422" s="55">
        <f t="shared" si="108"/>
        <v>0</v>
      </c>
      <c r="L422" s="45">
        <v>0</v>
      </c>
      <c r="M422" s="55">
        <f t="shared" si="109"/>
        <v>0</v>
      </c>
      <c r="N422" s="39">
        <v>1658.1845</v>
      </c>
      <c r="O422" s="55">
        <f t="shared" si="110"/>
        <v>0.39369706868445503</v>
      </c>
      <c r="P422" s="39">
        <f t="shared" si="113"/>
        <v>1658.1845</v>
      </c>
      <c r="Q422" s="55">
        <f t="shared" si="111"/>
        <v>0.39369706868445503</v>
      </c>
      <c r="R422" s="39">
        <v>419524.6568</v>
      </c>
      <c r="S422" s="50">
        <f t="shared" si="112"/>
        <v>421182.8413</v>
      </c>
    </row>
    <row r="423" spans="1:19" ht="13.5" customHeight="1">
      <c r="A423" s="59"/>
      <c r="B423" s="7"/>
      <c r="C423" s="12" t="s">
        <v>91</v>
      </c>
      <c r="D423" s="39">
        <v>0</v>
      </c>
      <c r="E423" s="55">
        <f t="shared" si="104"/>
        <v>0</v>
      </c>
      <c r="F423" s="39">
        <v>0</v>
      </c>
      <c r="G423" s="55">
        <f t="shared" si="105"/>
        <v>0</v>
      </c>
      <c r="H423" s="39">
        <v>0</v>
      </c>
      <c r="I423" s="55">
        <f t="shared" si="107"/>
        <v>0</v>
      </c>
      <c r="J423" s="39">
        <v>0</v>
      </c>
      <c r="K423" s="55">
        <f t="shared" si="108"/>
        <v>0</v>
      </c>
      <c r="L423" s="45">
        <v>0</v>
      </c>
      <c r="M423" s="55">
        <f t="shared" si="109"/>
        <v>0</v>
      </c>
      <c r="N423" s="39">
        <v>12.951</v>
      </c>
      <c r="O423" s="55">
        <f t="shared" si="110"/>
        <v>0.05308700808549853</v>
      </c>
      <c r="P423" s="39">
        <f t="shared" si="113"/>
        <v>12.951</v>
      </c>
      <c r="Q423" s="55">
        <f t="shared" si="111"/>
        <v>0.05308700808549853</v>
      </c>
      <c r="R423" s="39">
        <v>24382.8484</v>
      </c>
      <c r="S423" s="50">
        <f t="shared" si="112"/>
        <v>24395.7994</v>
      </c>
    </row>
    <row r="424" spans="1:19" ht="13.5" customHeight="1">
      <c r="A424" s="59"/>
      <c r="B424" s="9"/>
      <c r="C424" s="13" t="s">
        <v>2</v>
      </c>
      <c r="D424" s="40">
        <f>SUM(D400:D423)</f>
        <v>372.20910000000003</v>
      </c>
      <c r="E424" s="56">
        <f t="shared" si="104"/>
        <v>0.004786423009851825</v>
      </c>
      <c r="F424" s="40">
        <f>SUM(F400:F423)</f>
        <v>986.8721999999999</v>
      </c>
      <c r="G424" s="56">
        <f t="shared" si="105"/>
        <v>0.012690683290287883</v>
      </c>
      <c r="H424" s="40">
        <f>SUM(H400:H423)</f>
        <v>144.4815</v>
      </c>
      <c r="I424" s="56">
        <f t="shared" si="107"/>
        <v>0.0018579598835651964</v>
      </c>
      <c r="J424" s="40">
        <f>SUM(J400:J423)</f>
        <v>0</v>
      </c>
      <c r="K424" s="56">
        <f t="shared" si="108"/>
        <v>0</v>
      </c>
      <c r="L424" s="46">
        <f>SUM(L400:L423)</f>
        <v>0</v>
      </c>
      <c r="M424" s="56">
        <f t="shared" si="109"/>
        <v>0</v>
      </c>
      <c r="N424" s="40">
        <f>SUM(N400:N423)</f>
        <v>9146.196299999998</v>
      </c>
      <c r="O424" s="56">
        <f t="shared" si="110"/>
        <v>0.11761551349212475</v>
      </c>
      <c r="P424" s="40">
        <f>SUM(P400:P423)</f>
        <v>10649.759099999997</v>
      </c>
      <c r="Q424" s="56">
        <f t="shared" si="111"/>
        <v>0.13695057967582966</v>
      </c>
      <c r="R424" s="40">
        <f>SUM(R400:R423)</f>
        <v>7765702.2105</v>
      </c>
      <c r="S424" s="51">
        <f t="shared" si="112"/>
        <v>7776351.9696</v>
      </c>
    </row>
    <row r="425" spans="1:19" ht="13.5" customHeight="1">
      <c r="A425" s="59"/>
      <c r="B425" s="5"/>
      <c r="C425" s="14" t="s">
        <v>56</v>
      </c>
      <c r="D425" s="39">
        <v>0</v>
      </c>
      <c r="E425" s="55">
        <f aca="true" t="shared" si="114" ref="E425:E450">IF($S425=0,"",D425/$S425*100)</f>
        <v>0</v>
      </c>
      <c r="F425" s="39">
        <v>0</v>
      </c>
      <c r="G425" s="55">
        <f aca="true" t="shared" si="115" ref="G425:G450">IF($S425=0,"",F425/$S425*100)</f>
        <v>0</v>
      </c>
      <c r="H425" s="39">
        <v>0</v>
      </c>
      <c r="I425" s="55">
        <f t="shared" si="107"/>
        <v>0</v>
      </c>
      <c r="J425" s="39">
        <v>0</v>
      </c>
      <c r="K425" s="55">
        <f t="shared" si="108"/>
        <v>0</v>
      </c>
      <c r="L425" s="45">
        <v>0</v>
      </c>
      <c r="M425" s="55">
        <f t="shared" si="109"/>
        <v>0</v>
      </c>
      <c r="N425" s="39">
        <v>0</v>
      </c>
      <c r="O425" s="55">
        <f t="shared" si="110"/>
        <v>0</v>
      </c>
      <c r="P425" s="39">
        <f aca="true" t="shared" si="116" ref="P425:P440">SUM(N425,L425,D425,F425,H425,J425)</f>
        <v>0</v>
      </c>
      <c r="Q425" s="55">
        <f t="shared" si="111"/>
        <v>0</v>
      </c>
      <c r="R425" s="39">
        <v>33.9345</v>
      </c>
      <c r="S425" s="50">
        <f t="shared" si="112"/>
        <v>33.9345</v>
      </c>
    </row>
    <row r="426" spans="1:19" ht="13.5" customHeight="1">
      <c r="A426" s="59"/>
      <c r="B426" s="7"/>
      <c r="C426" s="11" t="s">
        <v>57</v>
      </c>
      <c r="D426" s="39">
        <v>0</v>
      </c>
      <c r="E426" s="55">
        <f t="shared" si="114"/>
        <v>0</v>
      </c>
      <c r="F426" s="39">
        <v>0</v>
      </c>
      <c r="G426" s="55">
        <f t="shared" si="115"/>
        <v>0</v>
      </c>
      <c r="H426" s="39">
        <v>0</v>
      </c>
      <c r="I426" s="55">
        <f t="shared" si="107"/>
        <v>0</v>
      </c>
      <c r="J426" s="39">
        <v>0</v>
      </c>
      <c r="K426" s="55">
        <f t="shared" si="108"/>
        <v>0</v>
      </c>
      <c r="L426" s="45">
        <v>0</v>
      </c>
      <c r="M426" s="55">
        <f t="shared" si="109"/>
        <v>0</v>
      </c>
      <c r="N426" s="39">
        <v>0</v>
      </c>
      <c r="O426" s="55">
        <f t="shared" si="110"/>
        <v>0</v>
      </c>
      <c r="P426" s="39">
        <f t="shared" si="116"/>
        <v>0</v>
      </c>
      <c r="Q426" s="55">
        <f t="shared" si="111"/>
        <v>0</v>
      </c>
      <c r="R426" s="39">
        <v>402.9761</v>
      </c>
      <c r="S426" s="50">
        <f t="shared" si="112"/>
        <v>402.9761</v>
      </c>
    </row>
    <row r="427" spans="1:19" ht="13.5" customHeight="1">
      <c r="A427" s="59"/>
      <c r="B427" s="7"/>
      <c r="C427" s="11" t="s">
        <v>58</v>
      </c>
      <c r="D427" s="39">
        <v>0</v>
      </c>
      <c r="E427" s="55">
        <f t="shared" si="114"/>
        <v>0</v>
      </c>
      <c r="F427" s="39">
        <v>0</v>
      </c>
      <c r="G427" s="55">
        <f t="shared" si="115"/>
        <v>0</v>
      </c>
      <c r="H427" s="39">
        <v>0</v>
      </c>
      <c r="I427" s="55">
        <f t="shared" si="107"/>
        <v>0</v>
      </c>
      <c r="J427" s="39">
        <v>0</v>
      </c>
      <c r="K427" s="55">
        <f t="shared" si="108"/>
        <v>0</v>
      </c>
      <c r="L427" s="45">
        <v>0</v>
      </c>
      <c r="M427" s="55">
        <f t="shared" si="109"/>
        <v>0</v>
      </c>
      <c r="N427" s="39">
        <v>0</v>
      </c>
      <c r="O427" s="55">
        <f t="shared" si="110"/>
        <v>0</v>
      </c>
      <c r="P427" s="39">
        <f t="shared" si="116"/>
        <v>0</v>
      </c>
      <c r="Q427" s="55">
        <f t="shared" si="111"/>
        <v>0</v>
      </c>
      <c r="R427" s="39">
        <v>3679.7168</v>
      </c>
      <c r="S427" s="50">
        <f t="shared" si="112"/>
        <v>3679.7168</v>
      </c>
    </row>
    <row r="428" spans="1:19" ht="13.5" customHeight="1">
      <c r="A428" s="59"/>
      <c r="B428" s="7" t="s">
        <v>6</v>
      </c>
      <c r="C428" s="11" t="s">
        <v>59</v>
      </c>
      <c r="D428" s="39">
        <v>0</v>
      </c>
      <c r="E428" s="55">
        <f t="shared" si="114"/>
        <v>0</v>
      </c>
      <c r="F428" s="39">
        <v>0</v>
      </c>
      <c r="G428" s="55">
        <f t="shared" si="115"/>
        <v>0</v>
      </c>
      <c r="H428" s="39">
        <v>0</v>
      </c>
      <c r="I428" s="55">
        <f t="shared" si="107"/>
        <v>0</v>
      </c>
      <c r="J428" s="39">
        <v>0</v>
      </c>
      <c r="K428" s="55">
        <f t="shared" si="108"/>
        <v>0</v>
      </c>
      <c r="L428" s="45">
        <v>0</v>
      </c>
      <c r="M428" s="55">
        <f t="shared" si="109"/>
        <v>0</v>
      </c>
      <c r="N428" s="39">
        <v>0</v>
      </c>
      <c r="O428" s="55">
        <f t="shared" si="110"/>
        <v>0</v>
      </c>
      <c r="P428" s="39">
        <f t="shared" si="116"/>
        <v>0</v>
      </c>
      <c r="Q428" s="55">
        <f t="shared" si="111"/>
        <v>0</v>
      </c>
      <c r="R428" s="39">
        <v>204244.8682</v>
      </c>
      <c r="S428" s="50">
        <f t="shared" si="112"/>
        <v>204244.8682</v>
      </c>
    </row>
    <row r="429" spans="1:19" ht="13.5" customHeight="1">
      <c r="A429" s="59"/>
      <c r="B429" s="7"/>
      <c r="C429" s="11" t="s">
        <v>60</v>
      </c>
      <c r="D429" s="39">
        <v>0</v>
      </c>
      <c r="E429" s="55">
        <f t="shared" si="114"/>
        <v>0</v>
      </c>
      <c r="F429" s="39">
        <v>0</v>
      </c>
      <c r="G429" s="55">
        <f t="shared" si="115"/>
        <v>0</v>
      </c>
      <c r="H429" s="39">
        <v>0</v>
      </c>
      <c r="I429" s="55">
        <f t="shared" si="107"/>
        <v>0</v>
      </c>
      <c r="J429" s="39">
        <v>0</v>
      </c>
      <c r="K429" s="55">
        <f t="shared" si="108"/>
        <v>0</v>
      </c>
      <c r="L429" s="45">
        <v>0</v>
      </c>
      <c r="M429" s="55">
        <f t="shared" si="109"/>
        <v>0</v>
      </c>
      <c r="N429" s="39">
        <v>0</v>
      </c>
      <c r="O429" s="55">
        <f t="shared" si="110"/>
        <v>0</v>
      </c>
      <c r="P429" s="39">
        <f t="shared" si="116"/>
        <v>0</v>
      </c>
      <c r="Q429" s="55">
        <f t="shared" si="111"/>
        <v>0</v>
      </c>
      <c r="R429" s="39">
        <v>212569.3975</v>
      </c>
      <c r="S429" s="50">
        <f t="shared" si="112"/>
        <v>212569.3975</v>
      </c>
    </row>
    <row r="430" spans="1:19" ht="13.5" customHeight="1">
      <c r="A430" s="59"/>
      <c r="B430" s="7"/>
      <c r="C430" s="11" t="s">
        <v>61</v>
      </c>
      <c r="D430" s="39">
        <v>0</v>
      </c>
      <c r="E430" s="55">
        <f t="shared" si="114"/>
        <v>0</v>
      </c>
      <c r="F430" s="39">
        <v>0</v>
      </c>
      <c r="G430" s="55">
        <f t="shared" si="115"/>
        <v>0</v>
      </c>
      <c r="H430" s="39">
        <v>0</v>
      </c>
      <c r="I430" s="55">
        <f t="shared" si="107"/>
        <v>0</v>
      </c>
      <c r="J430" s="39">
        <v>0</v>
      </c>
      <c r="K430" s="55">
        <f t="shared" si="108"/>
        <v>0</v>
      </c>
      <c r="L430" s="45">
        <v>0</v>
      </c>
      <c r="M430" s="55">
        <f t="shared" si="109"/>
        <v>0</v>
      </c>
      <c r="N430" s="39">
        <v>0</v>
      </c>
      <c r="O430" s="55">
        <f t="shared" si="110"/>
        <v>0</v>
      </c>
      <c r="P430" s="39">
        <f t="shared" si="116"/>
        <v>0</v>
      </c>
      <c r="Q430" s="55">
        <f t="shared" si="111"/>
        <v>0</v>
      </c>
      <c r="R430" s="39">
        <v>468554.0562</v>
      </c>
      <c r="S430" s="50">
        <f t="shared" si="112"/>
        <v>468554.0562</v>
      </c>
    </row>
    <row r="431" spans="1:19" ht="13.5" customHeight="1">
      <c r="A431" s="59"/>
      <c r="B431" s="7"/>
      <c r="C431" s="11" t="s">
        <v>62</v>
      </c>
      <c r="D431" s="39">
        <v>0</v>
      </c>
      <c r="E431" s="55">
        <f t="shared" si="114"/>
        <v>0</v>
      </c>
      <c r="F431" s="39">
        <v>0</v>
      </c>
      <c r="G431" s="55">
        <f t="shared" si="115"/>
        <v>0</v>
      </c>
      <c r="H431" s="39">
        <v>0</v>
      </c>
      <c r="I431" s="55">
        <f t="shared" si="107"/>
        <v>0</v>
      </c>
      <c r="J431" s="39">
        <v>0</v>
      </c>
      <c r="K431" s="55">
        <f t="shared" si="108"/>
        <v>0</v>
      </c>
      <c r="L431" s="45">
        <v>0</v>
      </c>
      <c r="M431" s="55">
        <f t="shared" si="109"/>
        <v>0</v>
      </c>
      <c r="N431" s="39">
        <v>0</v>
      </c>
      <c r="O431" s="55">
        <f t="shared" si="110"/>
        <v>0</v>
      </c>
      <c r="P431" s="39">
        <f t="shared" si="116"/>
        <v>0</v>
      </c>
      <c r="Q431" s="55">
        <f t="shared" si="111"/>
        <v>0</v>
      </c>
      <c r="R431" s="39">
        <v>22531.059</v>
      </c>
      <c r="S431" s="50">
        <f t="shared" si="112"/>
        <v>22531.059</v>
      </c>
    </row>
    <row r="432" spans="1:19" ht="13.5" customHeight="1">
      <c r="A432" s="59"/>
      <c r="B432" s="7"/>
      <c r="C432" s="11" t="s">
        <v>63</v>
      </c>
      <c r="D432" s="39">
        <v>0</v>
      </c>
      <c r="E432" s="55">
        <f t="shared" si="114"/>
        <v>0</v>
      </c>
      <c r="F432" s="39">
        <v>0</v>
      </c>
      <c r="G432" s="55">
        <f t="shared" si="115"/>
        <v>0</v>
      </c>
      <c r="H432" s="39">
        <v>0</v>
      </c>
      <c r="I432" s="55">
        <f t="shared" si="107"/>
        <v>0</v>
      </c>
      <c r="J432" s="39">
        <v>0</v>
      </c>
      <c r="K432" s="55">
        <f t="shared" si="108"/>
        <v>0</v>
      </c>
      <c r="L432" s="45">
        <v>0</v>
      </c>
      <c r="M432" s="55">
        <f t="shared" si="109"/>
        <v>0</v>
      </c>
      <c r="N432" s="39">
        <v>0</v>
      </c>
      <c r="O432" s="55">
        <f t="shared" si="110"/>
        <v>0</v>
      </c>
      <c r="P432" s="39">
        <f t="shared" si="116"/>
        <v>0</v>
      </c>
      <c r="Q432" s="55">
        <f t="shared" si="111"/>
        <v>0</v>
      </c>
      <c r="R432" s="39">
        <v>198478.999</v>
      </c>
      <c r="S432" s="50">
        <f t="shared" si="112"/>
        <v>198478.999</v>
      </c>
    </row>
    <row r="433" spans="1:19" ht="13.5" customHeight="1">
      <c r="A433" s="59"/>
      <c r="B433" s="7" t="s">
        <v>7</v>
      </c>
      <c r="C433" s="11" t="s">
        <v>64</v>
      </c>
      <c r="D433" s="39">
        <v>0</v>
      </c>
      <c r="E433" s="55">
        <f t="shared" si="114"/>
        <v>0</v>
      </c>
      <c r="F433" s="39">
        <v>0</v>
      </c>
      <c r="G433" s="55">
        <f t="shared" si="115"/>
        <v>0</v>
      </c>
      <c r="H433" s="39">
        <v>0</v>
      </c>
      <c r="I433" s="55">
        <f t="shared" si="107"/>
        <v>0</v>
      </c>
      <c r="J433" s="39">
        <v>0</v>
      </c>
      <c r="K433" s="55">
        <f t="shared" si="108"/>
        <v>0</v>
      </c>
      <c r="L433" s="45">
        <v>0</v>
      </c>
      <c r="M433" s="55">
        <f t="shared" si="109"/>
        <v>0</v>
      </c>
      <c r="N433" s="39">
        <v>0</v>
      </c>
      <c r="O433" s="55">
        <f t="shared" si="110"/>
        <v>0</v>
      </c>
      <c r="P433" s="39">
        <f t="shared" si="116"/>
        <v>0</v>
      </c>
      <c r="Q433" s="55">
        <f t="shared" si="111"/>
        <v>0</v>
      </c>
      <c r="R433" s="39">
        <v>105465.562</v>
      </c>
      <c r="S433" s="50">
        <f t="shared" si="112"/>
        <v>105465.562</v>
      </c>
    </row>
    <row r="434" spans="1:19" ht="13.5" customHeight="1">
      <c r="A434" s="59"/>
      <c r="B434" s="7"/>
      <c r="C434" s="11" t="s">
        <v>65</v>
      </c>
      <c r="D434" s="39">
        <v>0</v>
      </c>
      <c r="E434" s="55">
        <f t="shared" si="114"/>
        <v>0</v>
      </c>
      <c r="F434" s="39">
        <v>0</v>
      </c>
      <c r="G434" s="55">
        <f t="shared" si="115"/>
        <v>0</v>
      </c>
      <c r="H434" s="39">
        <v>0</v>
      </c>
      <c r="I434" s="55">
        <f t="shared" si="107"/>
        <v>0</v>
      </c>
      <c r="J434" s="39">
        <v>0</v>
      </c>
      <c r="K434" s="55">
        <f t="shared" si="108"/>
        <v>0</v>
      </c>
      <c r="L434" s="45">
        <v>0</v>
      </c>
      <c r="M434" s="55">
        <f t="shared" si="109"/>
        <v>0</v>
      </c>
      <c r="N434" s="39">
        <v>0</v>
      </c>
      <c r="O434" s="55">
        <f t="shared" si="110"/>
        <v>0</v>
      </c>
      <c r="P434" s="39">
        <f t="shared" si="116"/>
        <v>0</v>
      </c>
      <c r="Q434" s="55">
        <f t="shared" si="111"/>
        <v>0</v>
      </c>
      <c r="R434" s="39">
        <v>27269.6404</v>
      </c>
      <c r="S434" s="50">
        <f t="shared" si="112"/>
        <v>27269.6404</v>
      </c>
    </row>
    <row r="435" spans="1:19" ht="13.5" customHeight="1">
      <c r="A435" s="59"/>
      <c r="B435" s="7"/>
      <c r="C435" s="11" t="s">
        <v>66</v>
      </c>
      <c r="D435" s="39">
        <v>0</v>
      </c>
      <c r="E435" s="55">
        <f t="shared" si="114"/>
        <v>0</v>
      </c>
      <c r="F435" s="39">
        <v>349.9874</v>
      </c>
      <c r="G435" s="55">
        <f t="shared" si="115"/>
        <v>1.2166678877816937</v>
      </c>
      <c r="H435" s="39">
        <v>0</v>
      </c>
      <c r="I435" s="55">
        <f t="shared" si="107"/>
        <v>0</v>
      </c>
      <c r="J435" s="39">
        <v>0</v>
      </c>
      <c r="K435" s="55">
        <f t="shared" si="108"/>
        <v>0</v>
      </c>
      <c r="L435" s="45">
        <v>0</v>
      </c>
      <c r="M435" s="55">
        <f t="shared" si="109"/>
        <v>0</v>
      </c>
      <c r="N435" s="39">
        <v>0</v>
      </c>
      <c r="O435" s="55">
        <f t="shared" si="110"/>
        <v>0</v>
      </c>
      <c r="P435" s="39">
        <f t="shared" si="116"/>
        <v>349.9874</v>
      </c>
      <c r="Q435" s="55">
        <f t="shared" si="111"/>
        <v>1.2166678877816937</v>
      </c>
      <c r="R435" s="39">
        <v>28416.0714</v>
      </c>
      <c r="S435" s="50">
        <f t="shared" si="112"/>
        <v>28766.0588</v>
      </c>
    </row>
    <row r="436" spans="1:19" ht="13.5" customHeight="1">
      <c r="A436" s="59"/>
      <c r="B436" s="7"/>
      <c r="C436" s="11" t="s">
        <v>67</v>
      </c>
      <c r="D436" s="39">
        <v>0</v>
      </c>
      <c r="E436" s="55">
        <f t="shared" si="114"/>
        <v>0</v>
      </c>
      <c r="F436" s="39">
        <v>0</v>
      </c>
      <c r="G436" s="55">
        <f t="shared" si="115"/>
        <v>0</v>
      </c>
      <c r="H436" s="39">
        <v>0</v>
      </c>
      <c r="I436" s="55">
        <f t="shared" si="107"/>
        <v>0</v>
      </c>
      <c r="J436" s="39">
        <v>0</v>
      </c>
      <c r="K436" s="55">
        <f t="shared" si="108"/>
        <v>0</v>
      </c>
      <c r="L436" s="45">
        <v>0</v>
      </c>
      <c r="M436" s="55">
        <f t="shared" si="109"/>
        <v>0</v>
      </c>
      <c r="N436" s="39">
        <v>0</v>
      </c>
      <c r="O436" s="55">
        <f t="shared" si="110"/>
        <v>0</v>
      </c>
      <c r="P436" s="39">
        <f t="shared" si="116"/>
        <v>0</v>
      </c>
      <c r="Q436" s="55">
        <f t="shared" si="111"/>
        <v>0</v>
      </c>
      <c r="R436" s="39">
        <v>8901.0743</v>
      </c>
      <c r="S436" s="50">
        <f t="shared" si="112"/>
        <v>8901.0743</v>
      </c>
    </row>
    <row r="437" spans="1:19" ht="13.5" customHeight="1">
      <c r="A437" s="59"/>
      <c r="B437" s="7"/>
      <c r="C437" s="11" t="s">
        <v>68</v>
      </c>
      <c r="D437" s="39">
        <v>0</v>
      </c>
      <c r="E437" s="55">
        <f t="shared" si="114"/>
        <v>0</v>
      </c>
      <c r="F437" s="39">
        <v>0</v>
      </c>
      <c r="G437" s="55">
        <f t="shared" si="115"/>
        <v>0</v>
      </c>
      <c r="H437" s="39">
        <v>0</v>
      </c>
      <c r="I437" s="55">
        <f t="shared" si="107"/>
        <v>0</v>
      </c>
      <c r="J437" s="39">
        <v>0</v>
      </c>
      <c r="K437" s="55">
        <f t="shared" si="108"/>
        <v>0</v>
      </c>
      <c r="L437" s="45">
        <v>0</v>
      </c>
      <c r="M437" s="55">
        <f t="shared" si="109"/>
        <v>0</v>
      </c>
      <c r="N437" s="39">
        <v>0</v>
      </c>
      <c r="O437" s="55">
        <f t="shared" si="110"/>
        <v>0</v>
      </c>
      <c r="P437" s="39">
        <f t="shared" si="116"/>
        <v>0</v>
      </c>
      <c r="Q437" s="55">
        <f t="shared" si="111"/>
        <v>0</v>
      </c>
      <c r="R437" s="39">
        <v>2944.8718</v>
      </c>
      <c r="S437" s="50">
        <f t="shared" si="112"/>
        <v>2944.8718</v>
      </c>
    </row>
    <row r="438" spans="1:19" ht="13.5" customHeight="1">
      <c r="A438" s="59"/>
      <c r="B438" s="7" t="s">
        <v>8</v>
      </c>
      <c r="C438" s="11" t="s">
        <v>69</v>
      </c>
      <c r="D438" s="39">
        <v>0</v>
      </c>
      <c r="E438" s="55">
        <f t="shared" si="114"/>
        <v>0</v>
      </c>
      <c r="F438" s="39">
        <v>0</v>
      </c>
      <c r="G438" s="55">
        <f t="shared" si="115"/>
        <v>0</v>
      </c>
      <c r="H438" s="39">
        <v>0</v>
      </c>
      <c r="I438" s="55">
        <f t="shared" si="107"/>
        <v>0</v>
      </c>
      <c r="J438" s="39">
        <v>0</v>
      </c>
      <c r="K438" s="55">
        <f t="shared" si="108"/>
        <v>0</v>
      </c>
      <c r="L438" s="45">
        <v>0</v>
      </c>
      <c r="M438" s="55">
        <f t="shared" si="109"/>
        <v>0</v>
      </c>
      <c r="N438" s="39">
        <v>0</v>
      </c>
      <c r="O438" s="55">
        <f t="shared" si="110"/>
        <v>0</v>
      </c>
      <c r="P438" s="39">
        <f t="shared" si="116"/>
        <v>0</v>
      </c>
      <c r="Q438" s="55">
        <f t="shared" si="111"/>
        <v>0</v>
      </c>
      <c r="R438" s="39">
        <v>14056.7306</v>
      </c>
      <c r="S438" s="50">
        <f t="shared" si="112"/>
        <v>14056.7306</v>
      </c>
    </row>
    <row r="439" spans="1:19" ht="13.5" customHeight="1">
      <c r="A439" s="59"/>
      <c r="B439" s="7"/>
      <c r="C439" s="11" t="s">
        <v>94</v>
      </c>
      <c r="D439" s="39">
        <v>0</v>
      </c>
      <c r="E439" s="55">
        <f t="shared" si="114"/>
        <v>0</v>
      </c>
      <c r="F439" s="39">
        <v>0</v>
      </c>
      <c r="G439" s="55">
        <f t="shared" si="115"/>
        <v>0</v>
      </c>
      <c r="H439" s="39">
        <v>0</v>
      </c>
      <c r="I439" s="55">
        <f t="shared" si="107"/>
        <v>0</v>
      </c>
      <c r="J439" s="39">
        <v>0</v>
      </c>
      <c r="K439" s="55">
        <f t="shared" si="108"/>
        <v>0</v>
      </c>
      <c r="L439" s="45">
        <v>0</v>
      </c>
      <c r="M439" s="55">
        <f t="shared" si="109"/>
        <v>0</v>
      </c>
      <c r="N439" s="39">
        <v>0</v>
      </c>
      <c r="O439" s="55">
        <f t="shared" si="110"/>
        <v>0</v>
      </c>
      <c r="P439" s="39">
        <f t="shared" si="116"/>
        <v>0</v>
      </c>
      <c r="Q439" s="55">
        <f t="shared" si="111"/>
        <v>0</v>
      </c>
      <c r="R439" s="39">
        <v>19411.735</v>
      </c>
      <c r="S439" s="50">
        <f t="shared" si="112"/>
        <v>19411.735</v>
      </c>
    </row>
    <row r="440" spans="1:19" ht="13.5" customHeight="1">
      <c r="A440" s="59"/>
      <c r="B440" s="7"/>
      <c r="C440" s="12" t="s">
        <v>70</v>
      </c>
      <c r="D440" s="41">
        <v>0</v>
      </c>
      <c r="E440" s="55">
        <f t="shared" si="114"/>
        <v>0</v>
      </c>
      <c r="F440" s="41">
        <v>0</v>
      </c>
      <c r="G440" s="55">
        <f t="shared" si="115"/>
        <v>0</v>
      </c>
      <c r="H440" s="41">
        <v>0</v>
      </c>
      <c r="I440" s="55">
        <f t="shared" si="107"/>
        <v>0</v>
      </c>
      <c r="J440" s="41">
        <v>0</v>
      </c>
      <c r="K440" s="55">
        <f t="shared" si="108"/>
        <v>0</v>
      </c>
      <c r="L440" s="47">
        <v>0</v>
      </c>
      <c r="M440" s="55">
        <f t="shared" si="109"/>
        <v>0</v>
      </c>
      <c r="N440" s="41">
        <v>0</v>
      </c>
      <c r="O440" s="55">
        <f t="shared" si="110"/>
        <v>0</v>
      </c>
      <c r="P440" s="39">
        <f t="shared" si="116"/>
        <v>0</v>
      </c>
      <c r="Q440" s="55">
        <f t="shared" si="111"/>
        <v>0</v>
      </c>
      <c r="R440" s="41">
        <v>106828.8109</v>
      </c>
      <c r="S440" s="52">
        <f t="shared" si="112"/>
        <v>106828.8109</v>
      </c>
    </row>
    <row r="441" spans="1:19" ht="13.5" customHeight="1">
      <c r="A441" s="59"/>
      <c r="B441" s="9"/>
      <c r="C441" s="15" t="s">
        <v>2</v>
      </c>
      <c r="D441" s="41">
        <f>SUM(D425:D440)</f>
        <v>0</v>
      </c>
      <c r="E441" s="56">
        <f t="shared" si="114"/>
        <v>0</v>
      </c>
      <c r="F441" s="41">
        <f>SUM(F425:F440)</f>
        <v>349.9874</v>
      </c>
      <c r="G441" s="56">
        <f t="shared" si="115"/>
        <v>0.024575359519710467</v>
      </c>
      <c r="H441" s="41">
        <f>SUM(H425:H440)</f>
        <v>0</v>
      </c>
      <c r="I441" s="56">
        <f t="shared" si="107"/>
        <v>0</v>
      </c>
      <c r="J441" s="41">
        <f>SUM(J425:J440)</f>
        <v>0</v>
      </c>
      <c r="K441" s="56">
        <f t="shared" si="108"/>
        <v>0</v>
      </c>
      <c r="L441" s="47">
        <f>SUM(L425:L440)</f>
        <v>0</v>
      </c>
      <c r="M441" s="56">
        <f t="shared" si="109"/>
        <v>0</v>
      </c>
      <c r="N441" s="41">
        <f>SUM(N425:N440)</f>
        <v>0</v>
      </c>
      <c r="O441" s="56">
        <f t="shared" si="110"/>
        <v>0</v>
      </c>
      <c r="P441" s="40">
        <f>SUM(P425:P440)</f>
        <v>349.9874</v>
      </c>
      <c r="Q441" s="56">
        <f t="shared" si="111"/>
        <v>0.024575359519710467</v>
      </c>
      <c r="R441" s="41">
        <f>SUM(R425:R440)</f>
        <v>1423789.5036999998</v>
      </c>
      <c r="S441" s="52">
        <f t="shared" si="112"/>
        <v>1424139.4910999998</v>
      </c>
    </row>
    <row r="442" spans="1:19" ht="13.5" customHeight="1">
      <c r="A442" s="59"/>
      <c r="B442" s="7"/>
      <c r="C442" s="8" t="s">
        <v>23</v>
      </c>
      <c r="D442" s="38">
        <v>188.3992</v>
      </c>
      <c r="E442" s="54">
        <f t="shared" si="114"/>
        <v>0.022947511415016712</v>
      </c>
      <c r="F442" s="38">
        <v>121.7843</v>
      </c>
      <c r="G442" s="54">
        <f t="shared" si="115"/>
        <v>0.014833643743815366</v>
      </c>
      <c r="H442" s="38">
        <v>181.076</v>
      </c>
      <c r="I442" s="54">
        <f t="shared" si="107"/>
        <v>0.022055526652902804</v>
      </c>
      <c r="J442" s="38">
        <v>0</v>
      </c>
      <c r="K442" s="54">
        <f t="shared" si="108"/>
        <v>0</v>
      </c>
      <c r="L442" s="44">
        <v>0</v>
      </c>
      <c r="M442" s="54">
        <f t="shared" si="109"/>
        <v>0</v>
      </c>
      <c r="N442" s="38">
        <v>3464.2822</v>
      </c>
      <c r="O442" s="54">
        <f t="shared" si="110"/>
        <v>0.4219585610201063</v>
      </c>
      <c r="P442" s="39">
        <f aca="true" t="shared" si="117" ref="P442:P448">SUM(N442,L442,D442,F442,H442,J442)</f>
        <v>3955.5416999999998</v>
      </c>
      <c r="Q442" s="54">
        <f t="shared" si="111"/>
        <v>0.48179524283184116</v>
      </c>
      <c r="R442" s="38">
        <v>817045.0304</v>
      </c>
      <c r="S442" s="49">
        <f t="shared" si="112"/>
        <v>821000.5721</v>
      </c>
    </row>
    <row r="443" spans="1:19" ht="13.5" customHeight="1">
      <c r="A443" s="59"/>
      <c r="B443" s="7" t="s">
        <v>10</v>
      </c>
      <c r="C443" s="8" t="s">
        <v>11</v>
      </c>
      <c r="D443" s="39">
        <v>0</v>
      </c>
      <c r="E443" s="55">
        <f t="shared" si="114"/>
        <v>0</v>
      </c>
      <c r="F443" s="39">
        <v>0</v>
      </c>
      <c r="G443" s="55">
        <f t="shared" si="115"/>
        <v>0</v>
      </c>
      <c r="H443" s="39">
        <v>0</v>
      </c>
      <c r="I443" s="55">
        <f t="shared" si="107"/>
        <v>0</v>
      </c>
      <c r="J443" s="39">
        <v>0</v>
      </c>
      <c r="K443" s="55">
        <f t="shared" si="108"/>
        <v>0</v>
      </c>
      <c r="L443" s="45">
        <v>0</v>
      </c>
      <c r="M443" s="55">
        <f t="shared" si="109"/>
        <v>0</v>
      </c>
      <c r="N443" s="39">
        <v>0</v>
      </c>
      <c r="O443" s="55">
        <f t="shared" si="110"/>
        <v>0</v>
      </c>
      <c r="P443" s="39">
        <f t="shared" si="117"/>
        <v>0</v>
      </c>
      <c r="Q443" s="55">
        <f t="shared" si="111"/>
        <v>0</v>
      </c>
      <c r="R443" s="39">
        <v>71814.244</v>
      </c>
      <c r="S443" s="50">
        <f t="shared" si="112"/>
        <v>71814.244</v>
      </c>
    </row>
    <row r="444" spans="1:19" ht="13.5" customHeight="1">
      <c r="A444" s="59"/>
      <c r="B444" s="7"/>
      <c r="C444" s="8" t="s">
        <v>12</v>
      </c>
      <c r="D444" s="39">
        <v>0</v>
      </c>
      <c r="E444" s="55">
        <f t="shared" si="114"/>
        <v>0</v>
      </c>
      <c r="F444" s="39">
        <v>0</v>
      </c>
      <c r="G444" s="55">
        <f t="shared" si="115"/>
        <v>0</v>
      </c>
      <c r="H444" s="39">
        <v>0</v>
      </c>
      <c r="I444" s="55">
        <f t="shared" si="107"/>
        <v>0</v>
      </c>
      <c r="J444" s="39">
        <v>0</v>
      </c>
      <c r="K444" s="55">
        <f t="shared" si="108"/>
        <v>0</v>
      </c>
      <c r="L444" s="45">
        <v>0</v>
      </c>
      <c r="M444" s="55">
        <f t="shared" si="109"/>
        <v>0</v>
      </c>
      <c r="N444" s="39">
        <v>0</v>
      </c>
      <c r="O444" s="55">
        <f t="shared" si="110"/>
        <v>0</v>
      </c>
      <c r="P444" s="39">
        <f t="shared" si="117"/>
        <v>0</v>
      </c>
      <c r="Q444" s="55">
        <f t="shared" si="111"/>
        <v>0</v>
      </c>
      <c r="R444" s="39">
        <v>73837.0915</v>
      </c>
      <c r="S444" s="50">
        <f t="shared" si="112"/>
        <v>73837.0915</v>
      </c>
    </row>
    <row r="445" spans="1:19" ht="13.5" customHeight="1">
      <c r="A445" s="59"/>
      <c r="B445" s="7" t="s">
        <v>13</v>
      </c>
      <c r="C445" s="8" t="s">
        <v>14</v>
      </c>
      <c r="D445" s="39">
        <v>0</v>
      </c>
      <c r="E445" s="55">
        <f t="shared" si="114"/>
        <v>0</v>
      </c>
      <c r="F445" s="39">
        <v>0</v>
      </c>
      <c r="G445" s="55">
        <f t="shared" si="115"/>
        <v>0</v>
      </c>
      <c r="H445" s="39">
        <v>0</v>
      </c>
      <c r="I445" s="55">
        <f t="shared" si="107"/>
        <v>0</v>
      </c>
      <c r="J445" s="39">
        <v>0</v>
      </c>
      <c r="K445" s="55">
        <f t="shared" si="108"/>
        <v>0</v>
      </c>
      <c r="L445" s="45">
        <v>0</v>
      </c>
      <c r="M445" s="55">
        <f t="shared" si="109"/>
        <v>0</v>
      </c>
      <c r="N445" s="39">
        <v>0</v>
      </c>
      <c r="O445" s="55">
        <f t="shared" si="110"/>
        <v>0</v>
      </c>
      <c r="P445" s="39">
        <f t="shared" si="117"/>
        <v>0</v>
      </c>
      <c r="Q445" s="55">
        <f t="shared" si="111"/>
        <v>0</v>
      </c>
      <c r="R445" s="39">
        <v>12354.8305</v>
      </c>
      <c r="S445" s="50">
        <f t="shared" si="112"/>
        <v>12354.8305</v>
      </c>
    </row>
    <row r="446" spans="1:19" ht="13.5" customHeight="1">
      <c r="A446" s="59"/>
      <c r="B446" s="7"/>
      <c r="C446" s="8" t="s">
        <v>15</v>
      </c>
      <c r="D446" s="39">
        <v>0</v>
      </c>
      <c r="E446" s="55">
        <f t="shared" si="114"/>
        <v>0</v>
      </c>
      <c r="F446" s="39">
        <v>0</v>
      </c>
      <c r="G446" s="55">
        <f t="shared" si="115"/>
        <v>0</v>
      </c>
      <c r="H446" s="39">
        <v>0</v>
      </c>
      <c r="I446" s="55">
        <f t="shared" si="107"/>
        <v>0</v>
      </c>
      <c r="J446" s="39">
        <v>0</v>
      </c>
      <c r="K446" s="55">
        <f t="shared" si="108"/>
        <v>0</v>
      </c>
      <c r="L446" s="45">
        <v>0</v>
      </c>
      <c r="M446" s="55">
        <f t="shared" si="109"/>
        <v>0</v>
      </c>
      <c r="N446" s="39">
        <v>0</v>
      </c>
      <c r="O446" s="55">
        <f t="shared" si="110"/>
        <v>0</v>
      </c>
      <c r="P446" s="39">
        <f t="shared" si="117"/>
        <v>0</v>
      </c>
      <c r="Q446" s="55">
        <f t="shared" si="111"/>
        <v>0</v>
      </c>
      <c r="R446" s="39">
        <v>26743.5103</v>
      </c>
      <c r="S446" s="50">
        <f t="shared" si="112"/>
        <v>26743.5103</v>
      </c>
    </row>
    <row r="447" spans="1:19" ht="13.5" customHeight="1">
      <c r="A447" s="59"/>
      <c r="B447" s="7" t="s">
        <v>5</v>
      </c>
      <c r="C447" s="8" t="s">
        <v>16</v>
      </c>
      <c r="D447" s="39">
        <v>0</v>
      </c>
      <c r="E447" s="55">
        <f t="shared" si="114"/>
        <v>0</v>
      </c>
      <c r="F447" s="39">
        <v>0</v>
      </c>
      <c r="G447" s="55">
        <f t="shared" si="115"/>
        <v>0</v>
      </c>
      <c r="H447" s="39">
        <v>0</v>
      </c>
      <c r="I447" s="55">
        <f t="shared" si="107"/>
        <v>0</v>
      </c>
      <c r="J447" s="39">
        <v>0</v>
      </c>
      <c r="K447" s="55">
        <f t="shared" si="108"/>
        <v>0</v>
      </c>
      <c r="L447" s="45">
        <v>0</v>
      </c>
      <c r="M447" s="55">
        <f t="shared" si="109"/>
        <v>0</v>
      </c>
      <c r="N447" s="39">
        <v>0</v>
      </c>
      <c r="O447" s="55">
        <f t="shared" si="110"/>
        <v>0</v>
      </c>
      <c r="P447" s="39">
        <f t="shared" si="117"/>
        <v>0</v>
      </c>
      <c r="Q447" s="55">
        <f t="shared" si="111"/>
        <v>0</v>
      </c>
      <c r="R447" s="39">
        <v>329</v>
      </c>
      <c r="S447" s="50">
        <f t="shared" si="112"/>
        <v>329</v>
      </c>
    </row>
    <row r="448" spans="1:19" ht="13.5" customHeight="1">
      <c r="A448" s="59"/>
      <c r="B448" s="7"/>
      <c r="C448" s="16" t="s">
        <v>17</v>
      </c>
      <c r="D448" s="41">
        <v>44.0158</v>
      </c>
      <c r="E448" s="57">
        <f t="shared" si="114"/>
        <v>0.04001182015770497</v>
      </c>
      <c r="F448" s="41">
        <v>38.4866</v>
      </c>
      <c r="G448" s="57">
        <f t="shared" si="115"/>
        <v>0.034985594211204354</v>
      </c>
      <c r="H448" s="41">
        <v>0</v>
      </c>
      <c r="I448" s="57">
        <f t="shared" si="107"/>
        <v>0</v>
      </c>
      <c r="J448" s="41">
        <v>0</v>
      </c>
      <c r="K448" s="57">
        <f t="shared" si="108"/>
        <v>0</v>
      </c>
      <c r="L448" s="47">
        <v>0</v>
      </c>
      <c r="M448" s="57">
        <f t="shared" si="109"/>
        <v>0</v>
      </c>
      <c r="N448" s="41">
        <v>0</v>
      </c>
      <c r="O448" s="57">
        <f t="shared" si="110"/>
        <v>0</v>
      </c>
      <c r="P448" s="41">
        <f t="shared" si="117"/>
        <v>82.5024</v>
      </c>
      <c r="Q448" s="57">
        <f t="shared" si="111"/>
        <v>0.07499741436890932</v>
      </c>
      <c r="R448" s="41">
        <v>109924.4901</v>
      </c>
      <c r="S448" s="52">
        <f t="shared" si="112"/>
        <v>110006.9925</v>
      </c>
    </row>
    <row r="449" spans="1:19" ht="13.5" customHeight="1">
      <c r="A449" s="59"/>
      <c r="B449" s="9"/>
      <c r="C449" s="15" t="s">
        <v>2</v>
      </c>
      <c r="D449" s="40">
        <f>SUM(D442:D448)</f>
        <v>232.41500000000002</v>
      </c>
      <c r="E449" s="56">
        <f t="shared" si="114"/>
        <v>0.020824107625642175</v>
      </c>
      <c r="F449" s="40">
        <f>SUM(F442:F448)</f>
        <v>160.2709</v>
      </c>
      <c r="G449" s="56">
        <f t="shared" si="115"/>
        <v>0.014360082055196673</v>
      </c>
      <c r="H449" s="40">
        <f>SUM(H442:H448)</f>
        <v>181.076</v>
      </c>
      <c r="I449" s="56">
        <f t="shared" si="107"/>
        <v>0.016224194274985615</v>
      </c>
      <c r="J449" s="40">
        <f>SUM(J442:J448)</f>
        <v>0</v>
      </c>
      <c r="K449" s="56">
        <f t="shared" si="108"/>
        <v>0</v>
      </c>
      <c r="L449" s="46">
        <f>SUM(L442:L448)</f>
        <v>0</v>
      </c>
      <c r="M449" s="56">
        <f t="shared" si="109"/>
        <v>0</v>
      </c>
      <c r="N449" s="40">
        <f>SUM(N442:N448)</f>
        <v>3464.2822</v>
      </c>
      <c r="O449" s="56">
        <f t="shared" si="110"/>
        <v>0.3103955655977301</v>
      </c>
      <c r="P449" s="40">
        <f>SUM(P442:P448)</f>
        <v>4038.0440999999996</v>
      </c>
      <c r="Q449" s="56">
        <f t="shared" si="111"/>
        <v>0.36180394955355455</v>
      </c>
      <c r="R449" s="40">
        <f>SUM(R442:R448)</f>
        <v>1112048.1968</v>
      </c>
      <c r="S449" s="51">
        <f t="shared" si="112"/>
        <v>1116086.2409</v>
      </c>
    </row>
    <row r="450" spans="2:19" ht="13.5" customHeight="1">
      <c r="B450" s="70" t="s">
        <v>9</v>
      </c>
      <c r="C450" s="71"/>
      <c r="D450" s="42">
        <f>+D399+D424+D441+D449</f>
        <v>604.6241</v>
      </c>
      <c r="E450" s="58">
        <f t="shared" si="114"/>
        <v>0.005339491371382484</v>
      </c>
      <c r="F450" s="43">
        <f>+F399+F424+F441+F449</f>
        <v>1497.1304999999998</v>
      </c>
      <c r="G450" s="58">
        <f t="shared" si="115"/>
        <v>0.01322129797105928</v>
      </c>
      <c r="H450" s="42">
        <f>+H399+H424+H441+H449</f>
        <v>325.5575</v>
      </c>
      <c r="I450" s="58">
        <f t="shared" si="107"/>
        <v>0.002875028405481775</v>
      </c>
      <c r="J450" s="42">
        <f>+J399+J424+J441+J449</f>
        <v>0</v>
      </c>
      <c r="K450" s="58">
        <f t="shared" si="108"/>
        <v>0</v>
      </c>
      <c r="L450" s="48">
        <f>+L399+L424+L441+L449</f>
        <v>0</v>
      </c>
      <c r="M450" s="58">
        <f t="shared" si="109"/>
        <v>0</v>
      </c>
      <c r="N450" s="43">
        <f>+N399+N424+N441+N449</f>
        <v>12610.478499999997</v>
      </c>
      <c r="O450" s="58">
        <f t="shared" si="110"/>
        <v>0.11136430244800748</v>
      </c>
      <c r="P450" s="42">
        <f>+P399+P424+P441+P449</f>
        <v>15037.790599999997</v>
      </c>
      <c r="Q450" s="58">
        <f t="shared" si="111"/>
        <v>0.13280012019593102</v>
      </c>
      <c r="R450" s="42">
        <f>+R399+R424+R441+R449</f>
        <v>11308589.460499998</v>
      </c>
      <c r="S450" s="53">
        <f t="shared" si="112"/>
        <v>11323627.251099998</v>
      </c>
    </row>
    <row r="452" spans="2:54" ht="13.5" customHeight="1">
      <c r="B452" s="36"/>
      <c r="C452" s="37" t="s">
        <v>30</v>
      </c>
      <c r="D452" s="65" t="s">
        <v>71</v>
      </c>
      <c r="E452" s="72"/>
      <c r="G452" s="3"/>
      <c r="I452" s="3"/>
      <c r="K452" s="3"/>
      <c r="M452" s="3"/>
      <c r="O452" s="3"/>
      <c r="Q452" s="3"/>
      <c r="BA452" s="4"/>
      <c r="BB452" s="3"/>
    </row>
    <row r="453" spans="3:54" ht="13.5" customHeight="1">
      <c r="C453" s="18"/>
      <c r="L453" s="2"/>
      <c r="S453" s="17" t="str">
        <f>$S$5</f>
        <v>(３日間調査　単位：トン，％）</v>
      </c>
      <c r="BB453" s="3"/>
    </row>
    <row r="454" spans="2:54" ht="13.5" customHeight="1">
      <c r="B454" s="19"/>
      <c r="C454" s="20" t="s">
        <v>39</v>
      </c>
      <c r="D454" s="67" t="s">
        <v>22</v>
      </c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9"/>
      <c r="R454" s="29"/>
      <c r="S454" s="33"/>
      <c r="BB454" s="3"/>
    </row>
    <row r="455" spans="2:54" ht="27" customHeight="1">
      <c r="B455" s="24"/>
      <c r="C455" s="25"/>
      <c r="D455" s="28" t="s">
        <v>24</v>
      </c>
      <c r="E455" s="26"/>
      <c r="F455" s="28" t="s">
        <v>29</v>
      </c>
      <c r="G455" s="26"/>
      <c r="H455" s="28" t="s">
        <v>25</v>
      </c>
      <c r="I455" s="26"/>
      <c r="J455" s="28" t="s">
        <v>26</v>
      </c>
      <c r="K455" s="26"/>
      <c r="L455" s="28" t="s">
        <v>27</v>
      </c>
      <c r="M455" s="26"/>
      <c r="N455" s="28" t="s">
        <v>28</v>
      </c>
      <c r="O455" s="26"/>
      <c r="P455" s="32" t="s">
        <v>2</v>
      </c>
      <c r="Q455" s="64"/>
      <c r="R455" s="30" t="s">
        <v>21</v>
      </c>
      <c r="S455" s="34" t="s">
        <v>18</v>
      </c>
      <c r="BB455" s="3"/>
    </row>
    <row r="456" spans="2:54" ht="13.5" customHeight="1">
      <c r="B456" s="21" t="s">
        <v>19</v>
      </c>
      <c r="C456" s="22"/>
      <c r="D456" s="23"/>
      <c r="E456" s="27" t="s">
        <v>20</v>
      </c>
      <c r="F456" s="23"/>
      <c r="G456" s="27" t="s">
        <v>20</v>
      </c>
      <c r="H456" s="23"/>
      <c r="I456" s="27" t="s">
        <v>20</v>
      </c>
      <c r="J456" s="23"/>
      <c r="K456" s="27" t="s">
        <v>20</v>
      </c>
      <c r="L456" s="23"/>
      <c r="M456" s="27" t="s">
        <v>20</v>
      </c>
      <c r="N456" s="23"/>
      <c r="O456" s="27" t="s">
        <v>20</v>
      </c>
      <c r="P456" s="23"/>
      <c r="Q456" s="27" t="s">
        <v>20</v>
      </c>
      <c r="R456" s="31"/>
      <c r="S456" s="35"/>
      <c r="BB456" s="3"/>
    </row>
    <row r="457" spans="1:19" ht="13.5" customHeight="1">
      <c r="A457" s="59"/>
      <c r="B457" s="5"/>
      <c r="C457" s="6" t="s">
        <v>41</v>
      </c>
      <c r="D457" s="38">
        <v>0</v>
      </c>
      <c r="E457" s="54">
        <f aca="true" t="shared" si="118" ref="E457:E488">IF($S457=0,"",D457/$S457*100)</f>
      </c>
      <c r="F457" s="38">
        <v>0</v>
      </c>
      <c r="G457" s="54">
        <f aca="true" t="shared" si="119" ref="G457:G488">IF($S457=0,"",F457/$S457*100)</f>
      </c>
      <c r="H457" s="38">
        <v>0</v>
      </c>
      <c r="I457" s="54">
        <f>IF($S457=0,"",H457/$S457*100)</f>
      </c>
      <c r="J457" s="38">
        <v>0</v>
      </c>
      <c r="K457" s="54">
        <f>IF($S457=0,"",J457/$S457*100)</f>
      </c>
      <c r="L457" s="44">
        <v>0</v>
      </c>
      <c r="M457" s="54">
        <f>IF($S457=0,"",L457/$S457*100)</f>
      </c>
      <c r="N457" s="38">
        <v>0</v>
      </c>
      <c r="O457" s="54">
        <f>IF($S457=0,"",N457/$S457*100)</f>
      </c>
      <c r="P457" s="38">
        <f aca="true" t="shared" si="120" ref="P457:P462">SUM(N457,L457,D457,F457,H457,J457)</f>
        <v>0</v>
      </c>
      <c r="Q457" s="54">
        <f>IF($S457=0,"",P457/$S457*100)</f>
      </c>
      <c r="R457" s="38">
        <v>0</v>
      </c>
      <c r="S457" s="49">
        <f>SUM(P457,R457)</f>
        <v>0</v>
      </c>
    </row>
    <row r="458" spans="1:19" ht="13.5" customHeight="1">
      <c r="A458" s="59"/>
      <c r="B458" s="7" t="s">
        <v>0</v>
      </c>
      <c r="C458" s="8" t="s">
        <v>42</v>
      </c>
      <c r="D458" s="39">
        <v>0</v>
      </c>
      <c r="E458" s="55">
        <f t="shared" si="118"/>
      </c>
      <c r="F458" s="39">
        <v>0</v>
      </c>
      <c r="G458" s="55">
        <f t="shared" si="119"/>
      </c>
      <c r="H458" s="39">
        <v>0</v>
      </c>
      <c r="I458" s="55">
        <f aca="true" t="shared" si="121" ref="I458:I514">IF($S458=0,"",H458/$S458*100)</f>
      </c>
      <c r="J458" s="39">
        <v>0</v>
      </c>
      <c r="K458" s="55">
        <f aca="true" t="shared" si="122" ref="K458:K514">IF($S458=0,"",J458/$S458*100)</f>
      </c>
      <c r="L458" s="45">
        <v>0</v>
      </c>
      <c r="M458" s="55">
        <f aca="true" t="shared" si="123" ref="M458:M514">IF($S458=0,"",L458/$S458*100)</f>
      </c>
      <c r="N458" s="39">
        <v>0</v>
      </c>
      <c r="O458" s="55">
        <f aca="true" t="shared" si="124" ref="O458:O514">IF($S458=0,"",N458/$S458*100)</f>
      </c>
      <c r="P458" s="39">
        <f t="shared" si="120"/>
        <v>0</v>
      </c>
      <c r="Q458" s="55">
        <f aca="true" t="shared" si="125" ref="Q458:Q514">IF($S458=0,"",P458/$S458*100)</f>
      </c>
      <c r="R458" s="39">
        <v>0</v>
      </c>
      <c r="S458" s="50">
        <f aca="true" t="shared" si="126" ref="S458:S514">SUM(P458,R458)</f>
        <v>0</v>
      </c>
    </row>
    <row r="459" spans="1:19" ht="13.5" customHeight="1">
      <c r="A459" s="59"/>
      <c r="B459" s="7"/>
      <c r="C459" s="8" t="s">
        <v>43</v>
      </c>
      <c r="D459" s="39">
        <v>0</v>
      </c>
      <c r="E459" s="55">
        <f t="shared" si="118"/>
      </c>
      <c r="F459" s="39">
        <v>0</v>
      </c>
      <c r="G459" s="55">
        <f t="shared" si="119"/>
      </c>
      <c r="H459" s="39">
        <v>0</v>
      </c>
      <c r="I459" s="55">
        <f t="shared" si="121"/>
      </c>
      <c r="J459" s="39">
        <v>0</v>
      </c>
      <c r="K459" s="55">
        <f t="shared" si="122"/>
      </c>
      <c r="L459" s="45">
        <v>0</v>
      </c>
      <c r="M459" s="55">
        <f t="shared" si="123"/>
      </c>
      <c r="N459" s="39">
        <v>0</v>
      </c>
      <c r="O459" s="55">
        <f t="shared" si="124"/>
      </c>
      <c r="P459" s="39">
        <f t="shared" si="120"/>
        <v>0</v>
      </c>
      <c r="Q459" s="55">
        <f t="shared" si="125"/>
      </c>
      <c r="R459" s="39">
        <v>0</v>
      </c>
      <c r="S459" s="50">
        <f t="shared" si="126"/>
        <v>0</v>
      </c>
    </row>
    <row r="460" spans="1:19" ht="13.5" customHeight="1">
      <c r="A460" s="59"/>
      <c r="B460" s="7"/>
      <c r="C460" s="8" t="s">
        <v>92</v>
      </c>
      <c r="D460" s="39">
        <v>0</v>
      </c>
      <c r="E460" s="55">
        <f t="shared" si="118"/>
        <v>0</v>
      </c>
      <c r="F460" s="39">
        <v>0</v>
      </c>
      <c r="G460" s="55">
        <f t="shared" si="119"/>
        <v>0</v>
      </c>
      <c r="H460" s="39">
        <v>0</v>
      </c>
      <c r="I460" s="55">
        <f t="shared" si="121"/>
        <v>0</v>
      </c>
      <c r="J460" s="39">
        <v>0</v>
      </c>
      <c r="K460" s="55">
        <f t="shared" si="122"/>
        <v>0</v>
      </c>
      <c r="L460" s="45">
        <v>0</v>
      </c>
      <c r="M460" s="55">
        <f t="shared" si="123"/>
        <v>0</v>
      </c>
      <c r="N460" s="39">
        <v>0</v>
      </c>
      <c r="O460" s="55">
        <f t="shared" si="124"/>
        <v>0</v>
      </c>
      <c r="P460" s="39">
        <f t="shared" si="120"/>
        <v>0</v>
      </c>
      <c r="Q460" s="55">
        <f t="shared" si="125"/>
        <v>0</v>
      </c>
      <c r="R460" s="39">
        <v>14008.4531</v>
      </c>
      <c r="S460" s="50">
        <f t="shared" si="126"/>
        <v>14008.4531</v>
      </c>
    </row>
    <row r="461" spans="1:19" ht="13.5" customHeight="1">
      <c r="A461" s="59"/>
      <c r="B461" s="7"/>
      <c r="C461" s="8" t="s">
        <v>44</v>
      </c>
      <c r="D461" s="39">
        <v>0</v>
      </c>
      <c r="E461" s="55">
        <f t="shared" si="118"/>
        <v>0</v>
      </c>
      <c r="F461" s="39">
        <v>0</v>
      </c>
      <c r="G461" s="55">
        <f t="shared" si="119"/>
        <v>0</v>
      </c>
      <c r="H461" s="39">
        <v>0</v>
      </c>
      <c r="I461" s="55">
        <f t="shared" si="121"/>
        <v>0</v>
      </c>
      <c r="J461" s="39">
        <v>0</v>
      </c>
      <c r="K461" s="55">
        <f t="shared" si="122"/>
        <v>0</v>
      </c>
      <c r="L461" s="45">
        <v>0</v>
      </c>
      <c r="M461" s="55">
        <f t="shared" si="123"/>
        <v>0</v>
      </c>
      <c r="N461" s="39">
        <v>0</v>
      </c>
      <c r="O461" s="55">
        <f t="shared" si="124"/>
        <v>0</v>
      </c>
      <c r="P461" s="39">
        <f t="shared" si="120"/>
        <v>0</v>
      </c>
      <c r="Q461" s="55">
        <f t="shared" si="125"/>
        <v>0</v>
      </c>
      <c r="R461" s="39">
        <v>21110.3613</v>
      </c>
      <c r="S461" s="50">
        <f t="shared" si="126"/>
        <v>21110.3613</v>
      </c>
    </row>
    <row r="462" spans="1:19" ht="13.5" customHeight="1">
      <c r="A462" s="59"/>
      <c r="B462" s="7" t="s">
        <v>1</v>
      </c>
      <c r="C462" s="8" t="s">
        <v>45</v>
      </c>
      <c r="D462" s="39">
        <v>0</v>
      </c>
      <c r="E462" s="55">
        <f t="shared" si="118"/>
        <v>0</v>
      </c>
      <c r="F462" s="39">
        <v>0</v>
      </c>
      <c r="G462" s="55">
        <f t="shared" si="119"/>
        <v>0</v>
      </c>
      <c r="H462" s="39">
        <v>0</v>
      </c>
      <c r="I462" s="55">
        <f t="shared" si="121"/>
        <v>0</v>
      </c>
      <c r="J462" s="39">
        <v>0</v>
      </c>
      <c r="K462" s="55">
        <f t="shared" si="122"/>
        <v>0</v>
      </c>
      <c r="L462" s="45">
        <v>0</v>
      </c>
      <c r="M462" s="55">
        <f t="shared" si="123"/>
        <v>0</v>
      </c>
      <c r="N462" s="39">
        <v>0</v>
      </c>
      <c r="O462" s="55">
        <f t="shared" si="124"/>
        <v>0</v>
      </c>
      <c r="P462" s="39">
        <f t="shared" si="120"/>
        <v>0</v>
      </c>
      <c r="Q462" s="55">
        <f t="shared" si="125"/>
        <v>0</v>
      </c>
      <c r="R462" s="39">
        <v>19.8</v>
      </c>
      <c r="S462" s="50">
        <f t="shared" si="126"/>
        <v>19.8</v>
      </c>
    </row>
    <row r="463" spans="1:19" ht="13.5" customHeight="1">
      <c r="A463" s="59"/>
      <c r="B463" s="9"/>
      <c r="C463" s="10" t="s">
        <v>2</v>
      </c>
      <c r="D463" s="40">
        <f>SUM(D457:D462)</f>
        <v>0</v>
      </c>
      <c r="E463" s="56">
        <f t="shared" si="118"/>
        <v>0</v>
      </c>
      <c r="F463" s="40">
        <f>SUM(F457:F462)</f>
        <v>0</v>
      </c>
      <c r="G463" s="56">
        <f t="shared" si="119"/>
        <v>0</v>
      </c>
      <c r="H463" s="40">
        <f>SUM(H457:H462)</f>
        <v>0</v>
      </c>
      <c r="I463" s="56">
        <f t="shared" si="121"/>
        <v>0</v>
      </c>
      <c r="J463" s="40">
        <f>SUM(J457:J462)</f>
        <v>0</v>
      </c>
      <c r="K463" s="56">
        <f t="shared" si="122"/>
        <v>0</v>
      </c>
      <c r="L463" s="46">
        <f>SUM(L457:L462)</f>
        <v>0</v>
      </c>
      <c r="M463" s="56">
        <f t="shared" si="123"/>
        <v>0</v>
      </c>
      <c r="N463" s="40">
        <f>SUM(N457:N462)</f>
        <v>0</v>
      </c>
      <c r="O463" s="56">
        <f t="shared" si="124"/>
        <v>0</v>
      </c>
      <c r="P463" s="40">
        <f>SUM(P457:P462)</f>
        <v>0</v>
      </c>
      <c r="Q463" s="56">
        <f t="shared" si="125"/>
        <v>0</v>
      </c>
      <c r="R463" s="40">
        <f>SUM(R457:R462)</f>
        <v>35138.614400000006</v>
      </c>
      <c r="S463" s="51">
        <f t="shared" si="126"/>
        <v>35138.614400000006</v>
      </c>
    </row>
    <row r="464" spans="1:19" ht="13.5" customHeight="1">
      <c r="A464" s="59"/>
      <c r="B464" s="7"/>
      <c r="C464" s="11" t="s">
        <v>46</v>
      </c>
      <c r="D464" s="39">
        <v>679.5263</v>
      </c>
      <c r="E464" s="55">
        <f t="shared" si="118"/>
        <v>2.4561380097051324</v>
      </c>
      <c r="F464" s="39">
        <v>192.7229</v>
      </c>
      <c r="G464" s="55">
        <f t="shared" si="119"/>
        <v>0.6965941421702166</v>
      </c>
      <c r="H464" s="39">
        <v>0</v>
      </c>
      <c r="I464" s="55">
        <f t="shared" si="121"/>
        <v>0</v>
      </c>
      <c r="J464" s="39">
        <v>0</v>
      </c>
      <c r="K464" s="55">
        <f t="shared" si="122"/>
        <v>0</v>
      </c>
      <c r="L464" s="45">
        <v>0</v>
      </c>
      <c r="M464" s="55">
        <f t="shared" si="123"/>
        <v>0</v>
      </c>
      <c r="N464" s="39">
        <v>0</v>
      </c>
      <c r="O464" s="55">
        <f t="shared" si="124"/>
        <v>0</v>
      </c>
      <c r="P464" s="39">
        <f aca="true" t="shared" si="127" ref="P464:P487">SUM(N464,L464,D464,F464,H464,J464)</f>
        <v>872.2492</v>
      </c>
      <c r="Q464" s="55">
        <f t="shared" si="125"/>
        <v>3.152732151875349</v>
      </c>
      <c r="R464" s="39">
        <v>26794.2051</v>
      </c>
      <c r="S464" s="50">
        <f t="shared" si="126"/>
        <v>27666.454299999998</v>
      </c>
    </row>
    <row r="465" spans="1:19" ht="13.5" customHeight="1">
      <c r="A465" s="59"/>
      <c r="B465" s="7"/>
      <c r="C465" s="11" t="s">
        <v>95</v>
      </c>
      <c r="D465" s="39">
        <v>417.5782</v>
      </c>
      <c r="E465" s="55">
        <f t="shared" si="118"/>
        <v>0.49775380683056286</v>
      </c>
      <c r="F465" s="39">
        <v>0</v>
      </c>
      <c r="G465" s="55">
        <f t="shared" si="119"/>
        <v>0</v>
      </c>
      <c r="H465" s="39">
        <v>0</v>
      </c>
      <c r="I465" s="55">
        <f t="shared" si="121"/>
        <v>0</v>
      </c>
      <c r="J465" s="39">
        <v>0</v>
      </c>
      <c r="K465" s="55">
        <f t="shared" si="122"/>
        <v>0</v>
      </c>
      <c r="L465" s="45">
        <v>0</v>
      </c>
      <c r="M465" s="55">
        <f t="shared" si="123"/>
        <v>0</v>
      </c>
      <c r="N465" s="39">
        <v>0</v>
      </c>
      <c r="O465" s="55">
        <f t="shared" si="124"/>
        <v>0</v>
      </c>
      <c r="P465" s="39">
        <f t="shared" si="127"/>
        <v>417.5782</v>
      </c>
      <c r="Q465" s="55">
        <f t="shared" si="125"/>
        <v>0.49775380683056286</v>
      </c>
      <c r="R465" s="39">
        <v>83474.9394</v>
      </c>
      <c r="S465" s="50">
        <f t="shared" si="126"/>
        <v>83892.5176</v>
      </c>
    </row>
    <row r="466" spans="1:19" ht="13.5" customHeight="1">
      <c r="A466" s="59"/>
      <c r="B466" s="7"/>
      <c r="C466" s="11" t="s">
        <v>81</v>
      </c>
      <c r="D466" s="39">
        <v>16.9674</v>
      </c>
      <c r="E466" s="55">
        <f t="shared" si="118"/>
        <v>0.4605164306608395</v>
      </c>
      <c r="F466" s="39">
        <v>967.359</v>
      </c>
      <c r="G466" s="55">
        <f t="shared" si="119"/>
        <v>26.255331626981093</v>
      </c>
      <c r="H466" s="39">
        <v>0</v>
      </c>
      <c r="I466" s="55">
        <f t="shared" si="121"/>
        <v>0</v>
      </c>
      <c r="J466" s="39">
        <v>0</v>
      </c>
      <c r="K466" s="55">
        <f t="shared" si="122"/>
        <v>0</v>
      </c>
      <c r="L466" s="45">
        <v>0</v>
      </c>
      <c r="M466" s="55">
        <f t="shared" si="123"/>
        <v>0</v>
      </c>
      <c r="N466" s="39">
        <v>0</v>
      </c>
      <c r="O466" s="55">
        <f t="shared" si="124"/>
        <v>0</v>
      </c>
      <c r="P466" s="39">
        <f t="shared" si="127"/>
        <v>984.3264</v>
      </c>
      <c r="Q466" s="55">
        <f t="shared" si="125"/>
        <v>26.715848057641935</v>
      </c>
      <c r="R466" s="39">
        <v>2700.1024</v>
      </c>
      <c r="S466" s="50">
        <f t="shared" si="126"/>
        <v>3684.4288</v>
      </c>
    </row>
    <row r="467" spans="1:19" ht="13.5" customHeight="1">
      <c r="A467" s="59"/>
      <c r="B467" s="7"/>
      <c r="C467" s="11" t="s">
        <v>47</v>
      </c>
      <c r="D467" s="39">
        <v>0</v>
      </c>
      <c r="E467" s="55">
        <f t="shared" si="118"/>
        <v>0</v>
      </c>
      <c r="F467" s="39">
        <v>0</v>
      </c>
      <c r="G467" s="55">
        <f t="shared" si="119"/>
        <v>0</v>
      </c>
      <c r="H467" s="39">
        <v>0</v>
      </c>
      <c r="I467" s="55">
        <f t="shared" si="121"/>
        <v>0</v>
      </c>
      <c r="J467" s="39">
        <v>0</v>
      </c>
      <c r="K467" s="55">
        <f t="shared" si="122"/>
        <v>0</v>
      </c>
      <c r="L467" s="45">
        <v>0</v>
      </c>
      <c r="M467" s="55">
        <f t="shared" si="123"/>
        <v>0</v>
      </c>
      <c r="N467" s="39">
        <v>0</v>
      </c>
      <c r="O467" s="55">
        <f t="shared" si="124"/>
        <v>0</v>
      </c>
      <c r="P467" s="39">
        <f t="shared" si="127"/>
        <v>0</v>
      </c>
      <c r="Q467" s="55">
        <f t="shared" si="125"/>
        <v>0</v>
      </c>
      <c r="R467" s="39">
        <v>12451.7739</v>
      </c>
      <c r="S467" s="50">
        <f t="shared" si="126"/>
        <v>12451.7739</v>
      </c>
    </row>
    <row r="468" spans="1:19" ht="13.5" customHeight="1">
      <c r="A468" s="59"/>
      <c r="B468" s="7"/>
      <c r="C468" s="11" t="s">
        <v>48</v>
      </c>
      <c r="D468" s="39">
        <v>20.156</v>
      </c>
      <c r="E468" s="55">
        <f t="shared" si="118"/>
        <v>10.711966301629328</v>
      </c>
      <c r="F468" s="39">
        <v>0</v>
      </c>
      <c r="G468" s="55">
        <f t="shared" si="119"/>
        <v>0</v>
      </c>
      <c r="H468" s="39">
        <v>0</v>
      </c>
      <c r="I468" s="55">
        <f t="shared" si="121"/>
        <v>0</v>
      </c>
      <c r="J468" s="39">
        <v>0</v>
      </c>
      <c r="K468" s="55">
        <f t="shared" si="122"/>
        <v>0</v>
      </c>
      <c r="L468" s="45">
        <v>0</v>
      </c>
      <c r="M468" s="55">
        <f t="shared" si="123"/>
        <v>0</v>
      </c>
      <c r="N468" s="39">
        <v>0</v>
      </c>
      <c r="O468" s="55">
        <f t="shared" si="124"/>
        <v>0</v>
      </c>
      <c r="P468" s="39">
        <f t="shared" si="127"/>
        <v>20.156</v>
      </c>
      <c r="Q468" s="55">
        <f t="shared" si="125"/>
        <v>10.711966301629328</v>
      </c>
      <c r="R468" s="39">
        <v>168.0074</v>
      </c>
      <c r="S468" s="50">
        <f t="shared" si="126"/>
        <v>188.1634</v>
      </c>
    </row>
    <row r="469" spans="1:19" ht="13.5" customHeight="1">
      <c r="A469" s="59"/>
      <c r="B469" s="7" t="s">
        <v>3</v>
      </c>
      <c r="C469" s="11" t="s">
        <v>82</v>
      </c>
      <c r="D469" s="39">
        <v>0</v>
      </c>
      <c r="E469" s="55">
        <f t="shared" si="118"/>
        <v>0</v>
      </c>
      <c r="F469" s="39">
        <v>442.1286</v>
      </c>
      <c r="G469" s="55">
        <f t="shared" si="119"/>
        <v>1.1155650083544635</v>
      </c>
      <c r="H469" s="39">
        <v>0</v>
      </c>
      <c r="I469" s="55">
        <f t="shared" si="121"/>
        <v>0</v>
      </c>
      <c r="J469" s="39">
        <v>0</v>
      </c>
      <c r="K469" s="55">
        <f t="shared" si="122"/>
        <v>0</v>
      </c>
      <c r="L469" s="45">
        <v>0</v>
      </c>
      <c r="M469" s="55">
        <f t="shared" si="123"/>
        <v>0</v>
      </c>
      <c r="N469" s="39">
        <v>482.7561</v>
      </c>
      <c r="O469" s="55">
        <f t="shared" si="124"/>
        <v>1.218075041355995</v>
      </c>
      <c r="P469" s="39">
        <f t="shared" si="127"/>
        <v>924.8847000000001</v>
      </c>
      <c r="Q469" s="55">
        <f t="shared" si="125"/>
        <v>2.333640049710459</v>
      </c>
      <c r="R469" s="39">
        <v>38707.8213</v>
      </c>
      <c r="S469" s="50">
        <f t="shared" si="126"/>
        <v>39632.706000000006</v>
      </c>
    </row>
    <row r="470" spans="1:19" ht="13.5" customHeight="1">
      <c r="A470" s="59"/>
      <c r="B470" s="7"/>
      <c r="C470" s="11" t="s">
        <v>83</v>
      </c>
      <c r="D470" s="39">
        <v>0</v>
      </c>
      <c r="E470" s="55">
        <f t="shared" si="118"/>
        <v>0</v>
      </c>
      <c r="F470" s="39">
        <v>0</v>
      </c>
      <c r="G470" s="55">
        <f t="shared" si="119"/>
        <v>0</v>
      </c>
      <c r="H470" s="39">
        <v>0</v>
      </c>
      <c r="I470" s="55">
        <f t="shared" si="121"/>
        <v>0</v>
      </c>
      <c r="J470" s="39">
        <v>0</v>
      </c>
      <c r="K470" s="55">
        <f t="shared" si="122"/>
        <v>0</v>
      </c>
      <c r="L470" s="45">
        <v>0</v>
      </c>
      <c r="M470" s="55">
        <f t="shared" si="123"/>
        <v>0</v>
      </c>
      <c r="N470" s="39">
        <v>0</v>
      </c>
      <c r="O470" s="55">
        <f t="shared" si="124"/>
        <v>0</v>
      </c>
      <c r="P470" s="39">
        <f t="shared" si="127"/>
        <v>0</v>
      </c>
      <c r="Q470" s="55">
        <f t="shared" si="125"/>
        <v>0</v>
      </c>
      <c r="R470" s="39">
        <v>1388.4596</v>
      </c>
      <c r="S470" s="50">
        <f t="shared" si="126"/>
        <v>1388.4596</v>
      </c>
    </row>
    <row r="471" spans="1:19" ht="13.5" customHeight="1">
      <c r="A471" s="59"/>
      <c r="B471" s="7"/>
      <c r="C471" s="11" t="s">
        <v>84</v>
      </c>
      <c r="D471" s="39">
        <v>22797.0602</v>
      </c>
      <c r="E471" s="55">
        <f t="shared" si="118"/>
        <v>15.641705450142151</v>
      </c>
      <c r="F471" s="39">
        <v>8536.5877</v>
      </c>
      <c r="G471" s="55">
        <f t="shared" si="119"/>
        <v>5.857193391659616</v>
      </c>
      <c r="H471" s="39">
        <v>100</v>
      </c>
      <c r="I471" s="55">
        <f t="shared" si="121"/>
        <v>0.0686128181130221</v>
      </c>
      <c r="J471" s="39">
        <v>0</v>
      </c>
      <c r="K471" s="55">
        <f t="shared" si="122"/>
        <v>0</v>
      </c>
      <c r="L471" s="45">
        <v>0</v>
      </c>
      <c r="M471" s="55">
        <f t="shared" si="123"/>
        <v>0</v>
      </c>
      <c r="N471" s="39">
        <v>9089.359</v>
      </c>
      <c r="O471" s="55">
        <f t="shared" si="124"/>
        <v>6.236465358309604</v>
      </c>
      <c r="P471" s="39">
        <f t="shared" si="127"/>
        <v>40523.0069</v>
      </c>
      <c r="Q471" s="55">
        <f t="shared" si="125"/>
        <v>27.803977018224398</v>
      </c>
      <c r="R471" s="39">
        <v>105222.3549</v>
      </c>
      <c r="S471" s="50">
        <f t="shared" si="126"/>
        <v>145745.3618</v>
      </c>
    </row>
    <row r="472" spans="1:19" ht="13.5" customHeight="1">
      <c r="A472" s="59"/>
      <c r="B472" s="7"/>
      <c r="C472" s="11" t="s">
        <v>96</v>
      </c>
      <c r="D472" s="39">
        <v>148.2912</v>
      </c>
      <c r="E472" s="55">
        <f t="shared" si="118"/>
        <v>25.284372290570996</v>
      </c>
      <c r="F472" s="39">
        <v>0</v>
      </c>
      <c r="G472" s="55">
        <f t="shared" si="119"/>
        <v>0</v>
      </c>
      <c r="H472" s="39">
        <v>0</v>
      </c>
      <c r="I472" s="55">
        <f t="shared" si="121"/>
        <v>0</v>
      </c>
      <c r="J472" s="39">
        <v>0</v>
      </c>
      <c r="K472" s="55">
        <f t="shared" si="122"/>
        <v>0</v>
      </c>
      <c r="L472" s="45">
        <v>0</v>
      </c>
      <c r="M472" s="55">
        <f t="shared" si="123"/>
        <v>0</v>
      </c>
      <c r="N472" s="39">
        <v>0</v>
      </c>
      <c r="O472" s="55">
        <f t="shared" si="124"/>
        <v>0</v>
      </c>
      <c r="P472" s="39">
        <f t="shared" si="127"/>
        <v>148.2912</v>
      </c>
      <c r="Q472" s="55">
        <f t="shared" si="125"/>
        <v>25.284372290570996</v>
      </c>
      <c r="R472" s="39">
        <v>438.2023</v>
      </c>
      <c r="S472" s="50">
        <f t="shared" si="126"/>
        <v>586.4935</v>
      </c>
    </row>
    <row r="473" spans="1:19" ht="13.5" customHeight="1">
      <c r="A473" s="59"/>
      <c r="B473" s="7"/>
      <c r="C473" s="11" t="s">
        <v>49</v>
      </c>
      <c r="D473" s="39">
        <v>3248.7764</v>
      </c>
      <c r="E473" s="55">
        <f t="shared" si="118"/>
        <v>29.224879815316996</v>
      </c>
      <c r="F473" s="39">
        <v>4271.5333</v>
      </c>
      <c r="G473" s="55">
        <f t="shared" si="119"/>
        <v>38.42525060192643</v>
      </c>
      <c r="H473" s="39">
        <v>564.0764</v>
      </c>
      <c r="I473" s="55">
        <f t="shared" si="121"/>
        <v>5.0742381028921155</v>
      </c>
      <c r="J473" s="39">
        <v>0</v>
      </c>
      <c r="K473" s="55">
        <f t="shared" si="122"/>
        <v>0</v>
      </c>
      <c r="L473" s="45">
        <v>0</v>
      </c>
      <c r="M473" s="55">
        <f t="shared" si="123"/>
        <v>0</v>
      </c>
      <c r="N473" s="39">
        <v>260.1064</v>
      </c>
      <c r="O473" s="55">
        <f t="shared" si="124"/>
        <v>2.3398280901064066</v>
      </c>
      <c r="P473" s="39">
        <f t="shared" si="127"/>
        <v>8344.4925</v>
      </c>
      <c r="Q473" s="55">
        <f t="shared" si="125"/>
        <v>75.06419661024195</v>
      </c>
      <c r="R473" s="39">
        <v>2771.9823</v>
      </c>
      <c r="S473" s="50">
        <f t="shared" si="126"/>
        <v>11116.4748</v>
      </c>
    </row>
    <row r="474" spans="1:19" ht="13.5" customHeight="1">
      <c r="A474" s="59"/>
      <c r="B474" s="7"/>
      <c r="C474" s="11" t="s">
        <v>50</v>
      </c>
      <c r="D474" s="39">
        <v>313.9927</v>
      </c>
      <c r="E474" s="55">
        <f t="shared" si="118"/>
        <v>8.282135227359262</v>
      </c>
      <c r="F474" s="39">
        <v>859.7294</v>
      </c>
      <c r="G474" s="55">
        <f t="shared" si="119"/>
        <v>22.67694487717849</v>
      </c>
      <c r="H474" s="39">
        <v>2151.7275</v>
      </c>
      <c r="I474" s="55">
        <f t="shared" si="121"/>
        <v>56.75577211644626</v>
      </c>
      <c r="J474" s="39">
        <v>0</v>
      </c>
      <c r="K474" s="55">
        <f t="shared" si="122"/>
        <v>0</v>
      </c>
      <c r="L474" s="45">
        <v>0</v>
      </c>
      <c r="M474" s="55">
        <f t="shared" si="123"/>
        <v>0</v>
      </c>
      <c r="N474" s="39">
        <v>164.3021</v>
      </c>
      <c r="O474" s="55">
        <f t="shared" si="124"/>
        <v>4.333770212935218</v>
      </c>
      <c r="P474" s="39">
        <f t="shared" si="127"/>
        <v>3489.7517</v>
      </c>
      <c r="Q474" s="55">
        <f t="shared" si="125"/>
        <v>92.04862243391922</v>
      </c>
      <c r="R474" s="39">
        <v>301.453</v>
      </c>
      <c r="S474" s="50">
        <f t="shared" si="126"/>
        <v>3791.2047</v>
      </c>
    </row>
    <row r="475" spans="1:19" ht="13.5" customHeight="1">
      <c r="A475" s="59"/>
      <c r="B475" s="7" t="s">
        <v>4</v>
      </c>
      <c r="C475" s="11" t="s">
        <v>93</v>
      </c>
      <c r="D475" s="39">
        <v>0</v>
      </c>
      <c r="E475" s="55">
        <f t="shared" si="118"/>
      </c>
      <c r="F475" s="39">
        <v>0</v>
      </c>
      <c r="G475" s="55">
        <f t="shared" si="119"/>
      </c>
      <c r="H475" s="39">
        <v>0</v>
      </c>
      <c r="I475" s="55">
        <f t="shared" si="121"/>
      </c>
      <c r="J475" s="39">
        <v>0</v>
      </c>
      <c r="K475" s="55">
        <f t="shared" si="122"/>
      </c>
      <c r="L475" s="45">
        <v>0</v>
      </c>
      <c r="M475" s="55">
        <f t="shared" si="123"/>
      </c>
      <c r="N475" s="39">
        <v>0</v>
      </c>
      <c r="O475" s="55">
        <f t="shared" si="124"/>
      </c>
      <c r="P475" s="39">
        <f t="shared" si="127"/>
        <v>0</v>
      </c>
      <c r="Q475" s="55">
        <f t="shared" si="125"/>
      </c>
      <c r="R475" s="39">
        <v>0</v>
      </c>
      <c r="S475" s="50">
        <f t="shared" si="126"/>
        <v>0</v>
      </c>
    </row>
    <row r="476" spans="1:19" ht="13.5" customHeight="1">
      <c r="A476" s="59"/>
      <c r="B476" s="7"/>
      <c r="C476" s="11" t="s">
        <v>51</v>
      </c>
      <c r="D476" s="39">
        <v>3698.157</v>
      </c>
      <c r="E476" s="55">
        <f t="shared" si="118"/>
        <v>1.5298148873713022</v>
      </c>
      <c r="F476" s="39">
        <v>1165.6625</v>
      </c>
      <c r="G476" s="55">
        <f t="shared" si="119"/>
        <v>0.4821990646017599</v>
      </c>
      <c r="H476" s="39">
        <v>2275.2069</v>
      </c>
      <c r="I476" s="55">
        <f t="shared" si="121"/>
        <v>0.9411837808589278</v>
      </c>
      <c r="J476" s="39">
        <v>0</v>
      </c>
      <c r="K476" s="55">
        <f t="shared" si="122"/>
        <v>0</v>
      </c>
      <c r="L476" s="45">
        <v>0</v>
      </c>
      <c r="M476" s="55">
        <f t="shared" si="123"/>
        <v>0</v>
      </c>
      <c r="N476" s="39">
        <v>6118.6753</v>
      </c>
      <c r="O476" s="55">
        <f t="shared" si="124"/>
        <v>2.531109567530818</v>
      </c>
      <c r="P476" s="39">
        <f t="shared" si="127"/>
        <v>13257.701700000001</v>
      </c>
      <c r="Q476" s="55">
        <f t="shared" si="125"/>
        <v>5.484307300362809</v>
      </c>
      <c r="R476" s="39">
        <v>228481.1538</v>
      </c>
      <c r="S476" s="50">
        <f t="shared" si="126"/>
        <v>241738.8555</v>
      </c>
    </row>
    <row r="477" spans="1:19" ht="13.5" customHeight="1">
      <c r="A477" s="59"/>
      <c r="B477" s="7"/>
      <c r="C477" s="11" t="s">
        <v>85</v>
      </c>
      <c r="D477" s="39">
        <v>4285.9793</v>
      </c>
      <c r="E477" s="55">
        <f t="shared" si="118"/>
        <v>0.6977644362474892</v>
      </c>
      <c r="F477" s="39">
        <v>1393.9516</v>
      </c>
      <c r="G477" s="55">
        <f t="shared" si="119"/>
        <v>0.2269375991457275</v>
      </c>
      <c r="H477" s="39">
        <v>0</v>
      </c>
      <c r="I477" s="55">
        <f t="shared" si="121"/>
        <v>0</v>
      </c>
      <c r="J477" s="39">
        <v>0</v>
      </c>
      <c r="K477" s="55">
        <f t="shared" si="122"/>
        <v>0</v>
      </c>
      <c r="L477" s="45">
        <v>0</v>
      </c>
      <c r="M477" s="55">
        <f t="shared" si="123"/>
        <v>0</v>
      </c>
      <c r="N477" s="39">
        <v>2992.8864</v>
      </c>
      <c r="O477" s="55">
        <f t="shared" si="124"/>
        <v>0.4872467983335284</v>
      </c>
      <c r="P477" s="39">
        <f t="shared" si="127"/>
        <v>8672.8173</v>
      </c>
      <c r="Q477" s="55">
        <f t="shared" si="125"/>
        <v>1.4119488337267452</v>
      </c>
      <c r="R477" s="39">
        <v>605571.6293</v>
      </c>
      <c r="S477" s="50">
        <f t="shared" si="126"/>
        <v>614244.4466</v>
      </c>
    </row>
    <row r="478" spans="1:19" ht="13.5" customHeight="1">
      <c r="A478" s="59"/>
      <c r="B478" s="7"/>
      <c r="C478" s="11" t="s">
        <v>52</v>
      </c>
      <c r="D478" s="39">
        <v>3469.4607</v>
      </c>
      <c r="E478" s="55">
        <f t="shared" si="118"/>
        <v>8.86707336670473</v>
      </c>
      <c r="F478" s="39">
        <v>761.0929</v>
      </c>
      <c r="G478" s="55">
        <f t="shared" si="119"/>
        <v>1.9451629998800866</v>
      </c>
      <c r="H478" s="39">
        <v>0</v>
      </c>
      <c r="I478" s="55">
        <f t="shared" si="121"/>
        <v>0</v>
      </c>
      <c r="J478" s="39">
        <v>0</v>
      </c>
      <c r="K478" s="55">
        <f t="shared" si="122"/>
        <v>0</v>
      </c>
      <c r="L478" s="45">
        <v>0</v>
      </c>
      <c r="M478" s="55">
        <f t="shared" si="123"/>
        <v>0</v>
      </c>
      <c r="N478" s="39">
        <v>241.0604</v>
      </c>
      <c r="O478" s="55">
        <f t="shared" si="124"/>
        <v>0.6160900605120526</v>
      </c>
      <c r="P478" s="39">
        <f t="shared" si="127"/>
        <v>4471.614</v>
      </c>
      <c r="Q478" s="55">
        <f t="shared" si="125"/>
        <v>11.428326427096867</v>
      </c>
      <c r="R478" s="39">
        <v>34655.8473</v>
      </c>
      <c r="S478" s="50">
        <f t="shared" si="126"/>
        <v>39127.4613</v>
      </c>
    </row>
    <row r="479" spans="1:19" ht="13.5" customHeight="1">
      <c r="A479" s="59"/>
      <c r="B479" s="7"/>
      <c r="C479" s="11" t="s">
        <v>53</v>
      </c>
      <c r="D479" s="39">
        <v>0</v>
      </c>
      <c r="E479" s="55">
        <f t="shared" si="118"/>
        <v>0</v>
      </c>
      <c r="F479" s="39">
        <v>338.2331</v>
      </c>
      <c r="G479" s="55">
        <f t="shared" si="119"/>
        <v>0.5957811895186373</v>
      </c>
      <c r="H479" s="39">
        <v>0</v>
      </c>
      <c r="I479" s="55">
        <f t="shared" si="121"/>
        <v>0</v>
      </c>
      <c r="J479" s="39">
        <v>0</v>
      </c>
      <c r="K479" s="55">
        <f t="shared" si="122"/>
        <v>0</v>
      </c>
      <c r="L479" s="45">
        <v>0</v>
      </c>
      <c r="M479" s="55">
        <f t="shared" si="123"/>
        <v>0</v>
      </c>
      <c r="N479" s="39">
        <v>101.3481</v>
      </c>
      <c r="O479" s="55">
        <f t="shared" si="124"/>
        <v>0.17851975922360588</v>
      </c>
      <c r="P479" s="39">
        <f t="shared" si="127"/>
        <v>439.58119999999997</v>
      </c>
      <c r="Q479" s="55">
        <f t="shared" si="125"/>
        <v>0.7743009487422432</v>
      </c>
      <c r="R479" s="39">
        <v>56331.7815</v>
      </c>
      <c r="S479" s="50">
        <f t="shared" si="126"/>
        <v>56771.3627</v>
      </c>
    </row>
    <row r="480" spans="1:19" ht="13.5" customHeight="1">
      <c r="A480" s="59"/>
      <c r="B480" s="7"/>
      <c r="C480" s="11" t="s">
        <v>86</v>
      </c>
      <c r="D480" s="39">
        <v>3118.6713</v>
      </c>
      <c r="E480" s="55">
        <f t="shared" si="118"/>
        <v>19.705242819326248</v>
      </c>
      <c r="F480" s="39">
        <v>1525.5568</v>
      </c>
      <c r="G480" s="55">
        <f t="shared" si="119"/>
        <v>9.63919063181629</v>
      </c>
      <c r="H480" s="39">
        <v>152.0784</v>
      </c>
      <c r="I480" s="55">
        <f t="shared" si="121"/>
        <v>0.9609033820186901</v>
      </c>
      <c r="J480" s="39">
        <v>0</v>
      </c>
      <c r="K480" s="55">
        <f t="shared" si="122"/>
        <v>0</v>
      </c>
      <c r="L480" s="45">
        <v>0</v>
      </c>
      <c r="M480" s="55">
        <f t="shared" si="123"/>
        <v>0</v>
      </c>
      <c r="N480" s="39">
        <v>0</v>
      </c>
      <c r="O480" s="55">
        <f t="shared" si="124"/>
        <v>0</v>
      </c>
      <c r="P480" s="39">
        <f t="shared" si="127"/>
        <v>4796.306500000001</v>
      </c>
      <c r="Q480" s="55">
        <f t="shared" si="125"/>
        <v>30.305336833161235</v>
      </c>
      <c r="R480" s="39">
        <v>11030.3003</v>
      </c>
      <c r="S480" s="50">
        <f t="shared" si="126"/>
        <v>15826.606800000001</v>
      </c>
    </row>
    <row r="481" spans="1:19" ht="13.5" customHeight="1">
      <c r="A481" s="59"/>
      <c r="B481" s="7" t="s">
        <v>5</v>
      </c>
      <c r="C481" s="11" t="s">
        <v>87</v>
      </c>
      <c r="D481" s="39">
        <v>1840.098</v>
      </c>
      <c r="E481" s="55">
        <f t="shared" si="118"/>
        <v>5.83764260069954</v>
      </c>
      <c r="F481" s="39">
        <v>8793.7837</v>
      </c>
      <c r="G481" s="55">
        <f t="shared" si="119"/>
        <v>27.89795236365521</v>
      </c>
      <c r="H481" s="39">
        <v>0</v>
      </c>
      <c r="I481" s="55">
        <f t="shared" si="121"/>
        <v>0</v>
      </c>
      <c r="J481" s="39">
        <v>0</v>
      </c>
      <c r="K481" s="55">
        <f t="shared" si="122"/>
        <v>0</v>
      </c>
      <c r="L481" s="45">
        <v>0</v>
      </c>
      <c r="M481" s="55">
        <f t="shared" si="123"/>
        <v>0</v>
      </c>
      <c r="N481" s="39">
        <v>1921.6424</v>
      </c>
      <c r="O481" s="55">
        <f t="shared" si="124"/>
        <v>6.096339182777497</v>
      </c>
      <c r="P481" s="39">
        <f t="shared" si="127"/>
        <v>12555.524099999999</v>
      </c>
      <c r="Q481" s="55">
        <f t="shared" si="125"/>
        <v>39.831934147132245</v>
      </c>
      <c r="R481" s="39">
        <v>18965.7273</v>
      </c>
      <c r="S481" s="50">
        <f t="shared" si="126"/>
        <v>31521.251399999997</v>
      </c>
    </row>
    <row r="482" spans="1:19" ht="13.5" customHeight="1">
      <c r="A482" s="59"/>
      <c r="B482" s="7"/>
      <c r="C482" s="11" t="s">
        <v>88</v>
      </c>
      <c r="D482" s="39">
        <v>24.3909</v>
      </c>
      <c r="E482" s="55">
        <f t="shared" si="118"/>
        <v>2.1532976594191466</v>
      </c>
      <c r="F482" s="39">
        <v>261.7469</v>
      </c>
      <c r="G482" s="55">
        <f t="shared" si="119"/>
        <v>23.107756873679016</v>
      </c>
      <c r="H482" s="39">
        <v>543.8403</v>
      </c>
      <c r="I482" s="55">
        <f t="shared" si="121"/>
        <v>48.01176033224713</v>
      </c>
      <c r="J482" s="39">
        <v>0</v>
      </c>
      <c r="K482" s="55">
        <f t="shared" si="122"/>
        <v>0</v>
      </c>
      <c r="L482" s="45">
        <v>0</v>
      </c>
      <c r="M482" s="55">
        <f t="shared" si="123"/>
        <v>0</v>
      </c>
      <c r="N482" s="39">
        <v>110.2562</v>
      </c>
      <c r="O482" s="55">
        <f t="shared" si="124"/>
        <v>9.7337292759369</v>
      </c>
      <c r="P482" s="39">
        <f t="shared" si="127"/>
        <v>940.2343</v>
      </c>
      <c r="Q482" s="55">
        <f t="shared" si="125"/>
        <v>83.00654414128219</v>
      </c>
      <c r="R482" s="39">
        <v>192.4888</v>
      </c>
      <c r="S482" s="50">
        <f t="shared" si="126"/>
        <v>1132.7231</v>
      </c>
    </row>
    <row r="483" spans="1:19" ht="13.5" customHeight="1">
      <c r="A483" s="59"/>
      <c r="B483" s="7"/>
      <c r="C483" s="11" t="s">
        <v>89</v>
      </c>
      <c r="D483" s="39">
        <v>8.1338</v>
      </c>
      <c r="E483" s="55">
        <f t="shared" si="118"/>
        <v>1.1421973811665642</v>
      </c>
      <c r="F483" s="39">
        <v>564.8568</v>
      </c>
      <c r="G483" s="55">
        <f t="shared" si="119"/>
        <v>79.32060755048387</v>
      </c>
      <c r="H483" s="39">
        <v>0</v>
      </c>
      <c r="I483" s="55">
        <f t="shared" si="121"/>
        <v>0</v>
      </c>
      <c r="J483" s="39">
        <v>0</v>
      </c>
      <c r="K483" s="55">
        <f t="shared" si="122"/>
        <v>0</v>
      </c>
      <c r="L483" s="45">
        <v>0</v>
      </c>
      <c r="M483" s="55">
        <f t="shared" si="123"/>
        <v>0</v>
      </c>
      <c r="N483" s="39">
        <v>0</v>
      </c>
      <c r="O483" s="55">
        <f t="shared" si="124"/>
        <v>0</v>
      </c>
      <c r="P483" s="39">
        <f t="shared" si="127"/>
        <v>572.9906</v>
      </c>
      <c r="Q483" s="55">
        <f t="shared" si="125"/>
        <v>80.46280493165042</v>
      </c>
      <c r="R483" s="39">
        <v>139.128</v>
      </c>
      <c r="S483" s="50">
        <f t="shared" si="126"/>
        <v>712.1186</v>
      </c>
    </row>
    <row r="484" spans="1:19" ht="13.5" customHeight="1">
      <c r="A484" s="59"/>
      <c r="B484" s="7"/>
      <c r="C484" s="11" t="s">
        <v>54</v>
      </c>
      <c r="D484" s="39">
        <v>1545.385</v>
      </c>
      <c r="E484" s="55">
        <f t="shared" si="118"/>
        <v>20.49661659301969</v>
      </c>
      <c r="F484" s="39">
        <v>4345.6279</v>
      </c>
      <c r="G484" s="55">
        <f t="shared" si="119"/>
        <v>57.63655588881045</v>
      </c>
      <c r="H484" s="39">
        <v>0</v>
      </c>
      <c r="I484" s="55">
        <f t="shared" si="121"/>
        <v>0</v>
      </c>
      <c r="J484" s="39">
        <v>0</v>
      </c>
      <c r="K484" s="55">
        <f t="shared" si="122"/>
        <v>0</v>
      </c>
      <c r="L484" s="45">
        <v>0</v>
      </c>
      <c r="M484" s="55">
        <f t="shared" si="123"/>
        <v>0</v>
      </c>
      <c r="N484" s="39">
        <v>0</v>
      </c>
      <c r="O484" s="55">
        <f t="shared" si="124"/>
        <v>0</v>
      </c>
      <c r="P484" s="39">
        <f t="shared" si="127"/>
        <v>5891.012900000001</v>
      </c>
      <c r="Q484" s="55">
        <f t="shared" si="125"/>
        <v>78.13317248183014</v>
      </c>
      <c r="R484" s="39">
        <v>1648.6949</v>
      </c>
      <c r="S484" s="50">
        <f t="shared" si="126"/>
        <v>7539.7078</v>
      </c>
    </row>
    <row r="485" spans="1:19" ht="13.5" customHeight="1">
      <c r="A485" s="59"/>
      <c r="B485" s="7"/>
      <c r="C485" s="11" t="s">
        <v>90</v>
      </c>
      <c r="D485" s="39">
        <v>58.6877</v>
      </c>
      <c r="E485" s="55">
        <f t="shared" si="118"/>
        <v>1.8043876162198453</v>
      </c>
      <c r="F485" s="39">
        <v>42.9157</v>
      </c>
      <c r="G485" s="55">
        <f t="shared" si="119"/>
        <v>1.319468263731685</v>
      </c>
      <c r="H485" s="39">
        <v>188.2261</v>
      </c>
      <c r="I485" s="55">
        <f t="shared" si="121"/>
        <v>5.787121388116389</v>
      </c>
      <c r="J485" s="39">
        <v>0</v>
      </c>
      <c r="K485" s="55">
        <f t="shared" si="122"/>
        <v>0</v>
      </c>
      <c r="L485" s="45">
        <v>0</v>
      </c>
      <c r="M485" s="55">
        <f t="shared" si="123"/>
        <v>0</v>
      </c>
      <c r="N485" s="39">
        <v>11.7042</v>
      </c>
      <c r="O485" s="55">
        <f t="shared" si="124"/>
        <v>0.35985246546994193</v>
      </c>
      <c r="P485" s="39">
        <f t="shared" si="127"/>
        <v>301.5337</v>
      </c>
      <c r="Q485" s="55">
        <f t="shared" si="125"/>
        <v>9.27082973353786</v>
      </c>
      <c r="R485" s="39">
        <v>2950.9659</v>
      </c>
      <c r="S485" s="50">
        <f t="shared" si="126"/>
        <v>3252.4996</v>
      </c>
    </row>
    <row r="486" spans="1:19" ht="13.5" customHeight="1">
      <c r="A486" s="59"/>
      <c r="B486" s="7"/>
      <c r="C486" s="11" t="s">
        <v>55</v>
      </c>
      <c r="D486" s="39">
        <v>2430.3293</v>
      </c>
      <c r="E486" s="55">
        <f t="shared" si="118"/>
        <v>2.5201089212308725</v>
      </c>
      <c r="F486" s="39">
        <v>10786.0168</v>
      </c>
      <c r="G486" s="55">
        <f t="shared" si="119"/>
        <v>11.18446671495343</v>
      </c>
      <c r="H486" s="39">
        <v>101.4422</v>
      </c>
      <c r="I486" s="55">
        <f t="shared" si="121"/>
        <v>0.1051896108108833</v>
      </c>
      <c r="J486" s="39">
        <v>0</v>
      </c>
      <c r="K486" s="55">
        <f t="shared" si="122"/>
        <v>0</v>
      </c>
      <c r="L486" s="45">
        <v>0</v>
      </c>
      <c r="M486" s="55">
        <f t="shared" si="123"/>
        <v>0</v>
      </c>
      <c r="N486" s="39">
        <v>1426.0607</v>
      </c>
      <c r="O486" s="55">
        <f t="shared" si="124"/>
        <v>1.4787412933246302</v>
      </c>
      <c r="P486" s="39">
        <f t="shared" si="127"/>
        <v>14743.848999999998</v>
      </c>
      <c r="Q486" s="55">
        <f t="shared" si="125"/>
        <v>15.288506540319815</v>
      </c>
      <c r="R486" s="39">
        <v>81693.6216</v>
      </c>
      <c r="S486" s="50">
        <f t="shared" si="126"/>
        <v>96437.4706</v>
      </c>
    </row>
    <row r="487" spans="1:19" ht="13.5" customHeight="1">
      <c r="A487" s="59"/>
      <c r="B487" s="7"/>
      <c r="C487" s="12" t="s">
        <v>91</v>
      </c>
      <c r="D487" s="39">
        <v>126.8249</v>
      </c>
      <c r="E487" s="55">
        <f t="shared" si="118"/>
        <v>18.435180792103615</v>
      </c>
      <c r="F487" s="39">
        <v>351.7077</v>
      </c>
      <c r="G487" s="55">
        <f t="shared" si="119"/>
        <v>51.12399091562415</v>
      </c>
      <c r="H487" s="39">
        <v>42.6198</v>
      </c>
      <c r="I487" s="55">
        <f t="shared" si="121"/>
        <v>6.195185001709426</v>
      </c>
      <c r="J487" s="39">
        <v>0</v>
      </c>
      <c r="K487" s="55">
        <f t="shared" si="122"/>
        <v>0</v>
      </c>
      <c r="L487" s="45">
        <v>0</v>
      </c>
      <c r="M487" s="55">
        <f t="shared" si="123"/>
        <v>0</v>
      </c>
      <c r="N487" s="39">
        <v>0</v>
      </c>
      <c r="O487" s="55">
        <f t="shared" si="124"/>
        <v>0</v>
      </c>
      <c r="P487" s="39">
        <f t="shared" si="127"/>
        <v>521.1524</v>
      </c>
      <c r="Q487" s="55">
        <f t="shared" si="125"/>
        <v>75.75435670943719</v>
      </c>
      <c r="R487" s="39">
        <v>166.798</v>
      </c>
      <c r="S487" s="50">
        <f t="shared" si="126"/>
        <v>687.9504</v>
      </c>
    </row>
    <row r="488" spans="1:19" ht="13.5" customHeight="1">
      <c r="A488" s="59"/>
      <c r="B488" s="9"/>
      <c r="C488" s="13" t="s">
        <v>2</v>
      </c>
      <c r="D488" s="40">
        <f>SUM(D464:D487)</f>
        <v>48248.4663</v>
      </c>
      <c r="E488" s="56">
        <f t="shared" si="118"/>
        <v>3.352598349175848</v>
      </c>
      <c r="F488" s="40">
        <f>SUM(F464:F487)</f>
        <v>45601.213299999996</v>
      </c>
      <c r="G488" s="56">
        <f t="shared" si="119"/>
        <v>3.168651029846222</v>
      </c>
      <c r="H488" s="40">
        <f>SUM(H464:H487)</f>
        <v>6119.217600000001</v>
      </c>
      <c r="I488" s="56">
        <f t="shared" si="121"/>
        <v>0.4252006415384814</v>
      </c>
      <c r="J488" s="40">
        <f>SUM(J464:J487)</f>
        <v>0</v>
      </c>
      <c r="K488" s="56">
        <f t="shared" si="122"/>
        <v>0</v>
      </c>
      <c r="L488" s="46">
        <f>SUM(L464:L487)</f>
        <v>0</v>
      </c>
      <c r="M488" s="56">
        <f t="shared" si="123"/>
        <v>0</v>
      </c>
      <c r="N488" s="40">
        <f>SUM(N464:N487)</f>
        <v>22920.1573</v>
      </c>
      <c r="O488" s="56">
        <f t="shared" si="124"/>
        <v>1.5926326248183929</v>
      </c>
      <c r="P488" s="40">
        <f>SUM(P464:P487)</f>
        <v>122889.05450000001</v>
      </c>
      <c r="Q488" s="56">
        <f t="shared" si="125"/>
        <v>8.539082645378945</v>
      </c>
      <c r="R488" s="40">
        <f>SUM(R464:R487)</f>
        <v>1316247.4382999998</v>
      </c>
      <c r="S488" s="51">
        <f t="shared" si="126"/>
        <v>1439136.4928</v>
      </c>
    </row>
    <row r="489" spans="1:19" ht="13.5" customHeight="1">
      <c r="A489" s="59"/>
      <c r="B489" s="5"/>
      <c r="C489" s="14" t="s">
        <v>56</v>
      </c>
      <c r="D489" s="39">
        <v>0</v>
      </c>
      <c r="E489" s="55">
        <f aca="true" t="shared" si="128" ref="E489:E514">IF($S489=0,"",D489/$S489*100)</f>
      </c>
      <c r="F489" s="39">
        <v>0</v>
      </c>
      <c r="G489" s="55">
        <f aca="true" t="shared" si="129" ref="G489:G514">IF($S489=0,"",F489/$S489*100)</f>
      </c>
      <c r="H489" s="39">
        <v>0</v>
      </c>
      <c r="I489" s="55">
        <f t="shared" si="121"/>
      </c>
      <c r="J489" s="39">
        <v>0</v>
      </c>
      <c r="K489" s="55">
        <f t="shared" si="122"/>
      </c>
      <c r="L489" s="45">
        <v>0</v>
      </c>
      <c r="M489" s="55">
        <f t="shared" si="123"/>
      </c>
      <c r="N489" s="39">
        <v>0</v>
      </c>
      <c r="O489" s="55">
        <f t="shared" si="124"/>
      </c>
      <c r="P489" s="39">
        <f aca="true" t="shared" si="130" ref="P489:P504">SUM(N489,L489,D489,F489,H489,J489)</f>
        <v>0</v>
      </c>
      <c r="Q489" s="55">
        <f t="shared" si="125"/>
      </c>
      <c r="R489" s="39">
        <v>0</v>
      </c>
      <c r="S489" s="50">
        <f t="shared" si="126"/>
        <v>0</v>
      </c>
    </row>
    <row r="490" spans="1:19" ht="13.5" customHeight="1">
      <c r="A490" s="59"/>
      <c r="B490" s="7"/>
      <c r="C490" s="11" t="s">
        <v>57</v>
      </c>
      <c r="D490" s="39">
        <v>0</v>
      </c>
      <c r="E490" s="55">
        <f t="shared" si="128"/>
      </c>
      <c r="F490" s="39">
        <v>0</v>
      </c>
      <c r="G490" s="55">
        <f t="shared" si="129"/>
      </c>
      <c r="H490" s="39">
        <v>0</v>
      </c>
      <c r="I490" s="55">
        <f t="shared" si="121"/>
      </c>
      <c r="J490" s="39">
        <v>0</v>
      </c>
      <c r="K490" s="55">
        <f t="shared" si="122"/>
      </c>
      <c r="L490" s="45">
        <v>0</v>
      </c>
      <c r="M490" s="55">
        <f t="shared" si="123"/>
      </c>
      <c r="N490" s="39">
        <v>0</v>
      </c>
      <c r="O490" s="55">
        <f t="shared" si="124"/>
      </c>
      <c r="P490" s="39">
        <f t="shared" si="130"/>
        <v>0</v>
      </c>
      <c r="Q490" s="55">
        <f t="shared" si="125"/>
      </c>
      <c r="R490" s="39">
        <v>0</v>
      </c>
      <c r="S490" s="50">
        <f t="shared" si="126"/>
        <v>0</v>
      </c>
    </row>
    <row r="491" spans="1:19" ht="13.5" customHeight="1">
      <c r="A491" s="59"/>
      <c r="B491" s="7"/>
      <c r="C491" s="11" t="s">
        <v>58</v>
      </c>
      <c r="D491" s="39">
        <v>0</v>
      </c>
      <c r="E491" s="55">
        <f t="shared" si="128"/>
      </c>
      <c r="F491" s="39">
        <v>0</v>
      </c>
      <c r="G491" s="55">
        <f t="shared" si="129"/>
      </c>
      <c r="H491" s="39">
        <v>0</v>
      </c>
      <c r="I491" s="55">
        <f t="shared" si="121"/>
      </c>
      <c r="J491" s="39">
        <v>0</v>
      </c>
      <c r="K491" s="55">
        <f t="shared" si="122"/>
      </c>
      <c r="L491" s="45">
        <v>0</v>
      </c>
      <c r="M491" s="55">
        <f t="shared" si="123"/>
      </c>
      <c r="N491" s="39">
        <v>0</v>
      </c>
      <c r="O491" s="55">
        <f t="shared" si="124"/>
      </c>
      <c r="P491" s="39">
        <f t="shared" si="130"/>
        <v>0</v>
      </c>
      <c r="Q491" s="55">
        <f t="shared" si="125"/>
      </c>
      <c r="R491" s="39">
        <v>0</v>
      </c>
      <c r="S491" s="50">
        <f t="shared" si="126"/>
        <v>0</v>
      </c>
    </row>
    <row r="492" spans="1:19" ht="13.5" customHeight="1">
      <c r="A492" s="59"/>
      <c r="B492" s="7" t="s">
        <v>6</v>
      </c>
      <c r="C492" s="11" t="s">
        <v>59</v>
      </c>
      <c r="D492" s="39">
        <v>0</v>
      </c>
      <c r="E492" s="55">
        <f t="shared" si="128"/>
        <v>0</v>
      </c>
      <c r="F492" s="39">
        <v>0</v>
      </c>
      <c r="G492" s="55">
        <f t="shared" si="129"/>
        <v>0</v>
      </c>
      <c r="H492" s="39">
        <v>0</v>
      </c>
      <c r="I492" s="55">
        <f t="shared" si="121"/>
        <v>0</v>
      </c>
      <c r="J492" s="39">
        <v>0</v>
      </c>
      <c r="K492" s="55">
        <f t="shared" si="122"/>
        <v>0</v>
      </c>
      <c r="L492" s="45">
        <v>0</v>
      </c>
      <c r="M492" s="55">
        <f t="shared" si="123"/>
        <v>0</v>
      </c>
      <c r="N492" s="39">
        <v>0</v>
      </c>
      <c r="O492" s="55">
        <f t="shared" si="124"/>
        <v>0</v>
      </c>
      <c r="P492" s="39">
        <f t="shared" si="130"/>
        <v>0</v>
      </c>
      <c r="Q492" s="55">
        <f t="shared" si="125"/>
        <v>0</v>
      </c>
      <c r="R492" s="39">
        <v>3380.7323</v>
      </c>
      <c r="S492" s="50">
        <f t="shared" si="126"/>
        <v>3380.7323</v>
      </c>
    </row>
    <row r="493" spans="1:19" ht="13.5" customHeight="1">
      <c r="A493" s="59"/>
      <c r="B493" s="7"/>
      <c r="C493" s="11" t="s">
        <v>60</v>
      </c>
      <c r="D493" s="39">
        <v>0</v>
      </c>
      <c r="E493" s="55">
        <f t="shared" si="128"/>
        <v>0</v>
      </c>
      <c r="F493" s="39">
        <v>0</v>
      </c>
      <c r="G493" s="55">
        <f t="shared" si="129"/>
        <v>0</v>
      </c>
      <c r="H493" s="39">
        <v>0</v>
      </c>
      <c r="I493" s="55">
        <f t="shared" si="121"/>
        <v>0</v>
      </c>
      <c r="J493" s="39">
        <v>0</v>
      </c>
      <c r="K493" s="55">
        <f t="shared" si="122"/>
        <v>0</v>
      </c>
      <c r="L493" s="45">
        <v>0</v>
      </c>
      <c r="M493" s="55">
        <f t="shared" si="123"/>
        <v>0</v>
      </c>
      <c r="N493" s="39">
        <v>0</v>
      </c>
      <c r="O493" s="55">
        <f t="shared" si="124"/>
        <v>0</v>
      </c>
      <c r="P493" s="39">
        <f t="shared" si="130"/>
        <v>0</v>
      </c>
      <c r="Q493" s="55">
        <f t="shared" si="125"/>
        <v>0</v>
      </c>
      <c r="R493" s="39">
        <v>888.9391</v>
      </c>
      <c r="S493" s="50">
        <f t="shared" si="126"/>
        <v>888.9391</v>
      </c>
    </row>
    <row r="494" spans="1:19" ht="13.5" customHeight="1">
      <c r="A494" s="59"/>
      <c r="B494" s="7"/>
      <c r="C494" s="11" t="s">
        <v>61</v>
      </c>
      <c r="D494" s="39">
        <v>0</v>
      </c>
      <c r="E494" s="55">
        <f t="shared" si="128"/>
        <v>0</v>
      </c>
      <c r="F494" s="39">
        <v>0</v>
      </c>
      <c r="G494" s="55">
        <f t="shared" si="129"/>
        <v>0</v>
      </c>
      <c r="H494" s="39">
        <v>0</v>
      </c>
      <c r="I494" s="55">
        <f t="shared" si="121"/>
        <v>0</v>
      </c>
      <c r="J494" s="39">
        <v>0</v>
      </c>
      <c r="K494" s="55">
        <f t="shared" si="122"/>
        <v>0</v>
      </c>
      <c r="L494" s="45">
        <v>0</v>
      </c>
      <c r="M494" s="55">
        <f t="shared" si="123"/>
        <v>0</v>
      </c>
      <c r="N494" s="39">
        <v>0</v>
      </c>
      <c r="O494" s="55">
        <f t="shared" si="124"/>
        <v>0</v>
      </c>
      <c r="P494" s="39">
        <f t="shared" si="130"/>
        <v>0</v>
      </c>
      <c r="Q494" s="55">
        <f t="shared" si="125"/>
        <v>0</v>
      </c>
      <c r="R494" s="39">
        <v>36564.2401</v>
      </c>
      <c r="S494" s="50">
        <f t="shared" si="126"/>
        <v>36564.2401</v>
      </c>
    </row>
    <row r="495" spans="1:19" ht="13.5" customHeight="1">
      <c r="A495" s="59"/>
      <c r="B495" s="7"/>
      <c r="C495" s="11" t="s">
        <v>62</v>
      </c>
      <c r="D495" s="39">
        <v>0</v>
      </c>
      <c r="E495" s="55">
        <f t="shared" si="128"/>
        <v>0</v>
      </c>
      <c r="F495" s="39">
        <v>0</v>
      </c>
      <c r="G495" s="55">
        <f t="shared" si="129"/>
        <v>0</v>
      </c>
      <c r="H495" s="39">
        <v>0</v>
      </c>
      <c r="I495" s="55">
        <f t="shared" si="121"/>
        <v>0</v>
      </c>
      <c r="J495" s="39">
        <v>0</v>
      </c>
      <c r="K495" s="55">
        <f t="shared" si="122"/>
        <v>0</v>
      </c>
      <c r="L495" s="45">
        <v>0</v>
      </c>
      <c r="M495" s="55">
        <f t="shared" si="123"/>
        <v>0</v>
      </c>
      <c r="N495" s="39">
        <v>0</v>
      </c>
      <c r="O495" s="55">
        <f t="shared" si="124"/>
        <v>0</v>
      </c>
      <c r="P495" s="39">
        <f t="shared" si="130"/>
        <v>0</v>
      </c>
      <c r="Q495" s="55">
        <f t="shared" si="125"/>
        <v>0</v>
      </c>
      <c r="R495" s="39">
        <v>1416.464</v>
      </c>
      <c r="S495" s="50">
        <f t="shared" si="126"/>
        <v>1416.464</v>
      </c>
    </row>
    <row r="496" spans="1:19" ht="13.5" customHeight="1">
      <c r="A496" s="59"/>
      <c r="B496" s="7"/>
      <c r="C496" s="11" t="s">
        <v>63</v>
      </c>
      <c r="D496" s="39">
        <v>0</v>
      </c>
      <c r="E496" s="55">
        <f t="shared" si="128"/>
        <v>0</v>
      </c>
      <c r="F496" s="39">
        <v>0</v>
      </c>
      <c r="G496" s="55">
        <f t="shared" si="129"/>
        <v>0</v>
      </c>
      <c r="H496" s="39">
        <v>0</v>
      </c>
      <c r="I496" s="55">
        <f t="shared" si="121"/>
        <v>0</v>
      </c>
      <c r="J496" s="39">
        <v>0</v>
      </c>
      <c r="K496" s="55">
        <f t="shared" si="122"/>
        <v>0</v>
      </c>
      <c r="L496" s="45">
        <v>0</v>
      </c>
      <c r="M496" s="55">
        <f t="shared" si="123"/>
        <v>0</v>
      </c>
      <c r="N496" s="39">
        <v>0</v>
      </c>
      <c r="O496" s="55">
        <f t="shared" si="124"/>
        <v>0</v>
      </c>
      <c r="P496" s="39">
        <f t="shared" si="130"/>
        <v>0</v>
      </c>
      <c r="Q496" s="55">
        <f t="shared" si="125"/>
        <v>0</v>
      </c>
      <c r="R496" s="39">
        <v>20360.4667</v>
      </c>
      <c r="S496" s="50">
        <f t="shared" si="126"/>
        <v>20360.4667</v>
      </c>
    </row>
    <row r="497" spans="1:19" ht="13.5" customHeight="1">
      <c r="A497" s="59"/>
      <c r="B497" s="7" t="s">
        <v>7</v>
      </c>
      <c r="C497" s="11" t="s">
        <v>64</v>
      </c>
      <c r="D497" s="39">
        <v>1764.1128</v>
      </c>
      <c r="E497" s="55">
        <f t="shared" si="128"/>
        <v>1.8812266339585642</v>
      </c>
      <c r="F497" s="39">
        <v>11765.4442</v>
      </c>
      <c r="G497" s="55">
        <f t="shared" si="129"/>
        <v>12.546514593280719</v>
      </c>
      <c r="H497" s="39">
        <v>11531.7792</v>
      </c>
      <c r="I497" s="55">
        <f t="shared" si="121"/>
        <v>12.297337317641697</v>
      </c>
      <c r="J497" s="39">
        <v>0</v>
      </c>
      <c r="K497" s="55">
        <f t="shared" si="122"/>
        <v>0</v>
      </c>
      <c r="L497" s="45">
        <v>0</v>
      </c>
      <c r="M497" s="55">
        <f t="shared" si="123"/>
        <v>0</v>
      </c>
      <c r="N497" s="39">
        <v>0</v>
      </c>
      <c r="O497" s="55">
        <f t="shared" si="124"/>
        <v>0</v>
      </c>
      <c r="P497" s="39">
        <f t="shared" si="130"/>
        <v>25061.3362</v>
      </c>
      <c r="Q497" s="55">
        <f t="shared" si="125"/>
        <v>26.725078544880983</v>
      </c>
      <c r="R497" s="39">
        <v>68713.2664</v>
      </c>
      <c r="S497" s="50">
        <f t="shared" si="126"/>
        <v>93774.6026</v>
      </c>
    </row>
    <row r="498" spans="1:19" ht="13.5" customHeight="1">
      <c r="A498" s="59"/>
      <c r="B498" s="7"/>
      <c r="C498" s="11" t="s">
        <v>65</v>
      </c>
      <c r="D498" s="39">
        <v>0</v>
      </c>
      <c r="E498" s="55">
        <f t="shared" si="128"/>
        <v>0</v>
      </c>
      <c r="F498" s="39">
        <v>0</v>
      </c>
      <c r="G498" s="55">
        <f t="shared" si="129"/>
        <v>0</v>
      </c>
      <c r="H498" s="39">
        <v>0</v>
      </c>
      <c r="I498" s="55">
        <f t="shared" si="121"/>
        <v>0</v>
      </c>
      <c r="J498" s="39">
        <v>0</v>
      </c>
      <c r="K498" s="55">
        <f t="shared" si="122"/>
        <v>0</v>
      </c>
      <c r="L498" s="45">
        <v>0</v>
      </c>
      <c r="M498" s="55">
        <f t="shared" si="123"/>
        <v>0</v>
      </c>
      <c r="N498" s="39">
        <v>0</v>
      </c>
      <c r="O498" s="55">
        <f t="shared" si="124"/>
        <v>0</v>
      </c>
      <c r="P498" s="39">
        <f t="shared" si="130"/>
        <v>0</v>
      </c>
      <c r="Q498" s="55">
        <f t="shared" si="125"/>
        <v>0</v>
      </c>
      <c r="R498" s="39">
        <v>5731.1866</v>
      </c>
      <c r="S498" s="50">
        <f t="shared" si="126"/>
        <v>5731.1866</v>
      </c>
    </row>
    <row r="499" spans="1:19" ht="13.5" customHeight="1">
      <c r="A499" s="59"/>
      <c r="B499" s="7"/>
      <c r="C499" s="11" t="s">
        <v>66</v>
      </c>
      <c r="D499" s="39">
        <v>126.7958</v>
      </c>
      <c r="E499" s="55">
        <f t="shared" si="128"/>
        <v>2.776979600876118</v>
      </c>
      <c r="F499" s="39">
        <v>90.8661</v>
      </c>
      <c r="G499" s="55">
        <f t="shared" si="129"/>
        <v>1.9900762179123395</v>
      </c>
      <c r="H499" s="39">
        <v>567.2016</v>
      </c>
      <c r="I499" s="55">
        <f t="shared" si="121"/>
        <v>12.422393113843642</v>
      </c>
      <c r="J499" s="39">
        <v>0</v>
      </c>
      <c r="K499" s="55">
        <f t="shared" si="122"/>
        <v>0</v>
      </c>
      <c r="L499" s="45">
        <v>0</v>
      </c>
      <c r="M499" s="55">
        <f t="shared" si="123"/>
        <v>0</v>
      </c>
      <c r="N499" s="39">
        <v>0</v>
      </c>
      <c r="O499" s="55">
        <f t="shared" si="124"/>
        <v>0</v>
      </c>
      <c r="P499" s="39">
        <f t="shared" si="130"/>
        <v>784.8634999999999</v>
      </c>
      <c r="Q499" s="55">
        <f t="shared" si="125"/>
        <v>17.189448932632097</v>
      </c>
      <c r="R499" s="39">
        <v>3781.0973</v>
      </c>
      <c r="S499" s="50">
        <f t="shared" si="126"/>
        <v>4565.9608</v>
      </c>
    </row>
    <row r="500" spans="1:19" ht="13.5" customHeight="1">
      <c r="A500" s="59"/>
      <c r="B500" s="7"/>
      <c r="C500" s="11" t="s">
        <v>67</v>
      </c>
      <c r="D500" s="39">
        <v>0</v>
      </c>
      <c r="E500" s="55">
        <f t="shared" si="128"/>
        <v>0</v>
      </c>
      <c r="F500" s="39">
        <v>0</v>
      </c>
      <c r="G500" s="55">
        <f t="shared" si="129"/>
        <v>0</v>
      </c>
      <c r="H500" s="39">
        <v>0</v>
      </c>
      <c r="I500" s="55">
        <f t="shared" si="121"/>
        <v>0</v>
      </c>
      <c r="J500" s="39">
        <v>0</v>
      </c>
      <c r="K500" s="55">
        <f t="shared" si="122"/>
        <v>0</v>
      </c>
      <c r="L500" s="45">
        <v>0</v>
      </c>
      <c r="M500" s="55">
        <f t="shared" si="123"/>
        <v>0</v>
      </c>
      <c r="N500" s="39">
        <v>0</v>
      </c>
      <c r="O500" s="55">
        <f t="shared" si="124"/>
        <v>0</v>
      </c>
      <c r="P500" s="39">
        <f t="shared" si="130"/>
        <v>0</v>
      </c>
      <c r="Q500" s="55">
        <f t="shared" si="125"/>
        <v>0</v>
      </c>
      <c r="R500" s="39">
        <v>9823.0266</v>
      </c>
      <c r="S500" s="50">
        <f t="shared" si="126"/>
        <v>9823.0266</v>
      </c>
    </row>
    <row r="501" spans="1:19" ht="13.5" customHeight="1">
      <c r="A501" s="59"/>
      <c r="B501" s="7"/>
      <c r="C501" s="11" t="s">
        <v>68</v>
      </c>
      <c r="D501" s="39">
        <v>0</v>
      </c>
      <c r="E501" s="55">
        <f t="shared" si="128"/>
      </c>
      <c r="F501" s="39">
        <v>0</v>
      </c>
      <c r="G501" s="55">
        <f t="shared" si="129"/>
      </c>
      <c r="H501" s="39">
        <v>0</v>
      </c>
      <c r="I501" s="55">
        <f t="shared" si="121"/>
      </c>
      <c r="J501" s="39">
        <v>0</v>
      </c>
      <c r="K501" s="55">
        <f t="shared" si="122"/>
      </c>
      <c r="L501" s="45">
        <v>0</v>
      </c>
      <c r="M501" s="55">
        <f t="shared" si="123"/>
      </c>
      <c r="N501" s="39">
        <v>0</v>
      </c>
      <c r="O501" s="55">
        <f t="shared" si="124"/>
      </c>
      <c r="P501" s="39">
        <f t="shared" si="130"/>
        <v>0</v>
      </c>
      <c r="Q501" s="55">
        <f t="shared" si="125"/>
      </c>
      <c r="R501" s="39">
        <v>0</v>
      </c>
      <c r="S501" s="50">
        <f t="shared" si="126"/>
        <v>0</v>
      </c>
    </row>
    <row r="502" spans="1:19" ht="13.5" customHeight="1">
      <c r="A502" s="59"/>
      <c r="B502" s="7" t="s">
        <v>8</v>
      </c>
      <c r="C502" s="11" t="s">
        <v>69</v>
      </c>
      <c r="D502" s="39">
        <v>0</v>
      </c>
      <c r="E502" s="55">
        <f t="shared" si="128"/>
      </c>
      <c r="F502" s="39">
        <v>0</v>
      </c>
      <c r="G502" s="55">
        <f t="shared" si="129"/>
      </c>
      <c r="H502" s="39">
        <v>0</v>
      </c>
      <c r="I502" s="55">
        <f t="shared" si="121"/>
      </c>
      <c r="J502" s="39">
        <v>0</v>
      </c>
      <c r="K502" s="55">
        <f t="shared" si="122"/>
      </c>
      <c r="L502" s="45">
        <v>0</v>
      </c>
      <c r="M502" s="55">
        <f t="shared" si="123"/>
      </c>
      <c r="N502" s="39">
        <v>0</v>
      </c>
      <c r="O502" s="55">
        <f t="shared" si="124"/>
      </c>
      <c r="P502" s="39">
        <f t="shared" si="130"/>
        <v>0</v>
      </c>
      <c r="Q502" s="55">
        <f t="shared" si="125"/>
      </c>
      <c r="R502" s="39">
        <v>0</v>
      </c>
      <c r="S502" s="50">
        <f t="shared" si="126"/>
        <v>0</v>
      </c>
    </row>
    <row r="503" spans="1:19" ht="13.5" customHeight="1">
      <c r="A503" s="59"/>
      <c r="B503" s="7"/>
      <c r="C503" s="11" t="s">
        <v>94</v>
      </c>
      <c r="D503" s="39">
        <v>0</v>
      </c>
      <c r="E503" s="55">
        <f t="shared" si="128"/>
      </c>
      <c r="F503" s="39">
        <v>0</v>
      </c>
      <c r="G503" s="55">
        <f t="shared" si="129"/>
      </c>
      <c r="H503" s="39">
        <v>0</v>
      </c>
      <c r="I503" s="55">
        <f t="shared" si="121"/>
      </c>
      <c r="J503" s="39">
        <v>0</v>
      </c>
      <c r="K503" s="55">
        <f t="shared" si="122"/>
      </c>
      <c r="L503" s="45">
        <v>0</v>
      </c>
      <c r="M503" s="55">
        <f t="shared" si="123"/>
      </c>
      <c r="N503" s="39">
        <v>0</v>
      </c>
      <c r="O503" s="55">
        <f t="shared" si="124"/>
      </c>
      <c r="P503" s="39">
        <f t="shared" si="130"/>
        <v>0</v>
      </c>
      <c r="Q503" s="55">
        <f t="shared" si="125"/>
      </c>
      <c r="R503" s="39">
        <v>0</v>
      </c>
      <c r="S503" s="50">
        <f t="shared" si="126"/>
        <v>0</v>
      </c>
    </row>
    <row r="504" spans="1:19" ht="13.5" customHeight="1">
      <c r="A504" s="59"/>
      <c r="B504" s="7"/>
      <c r="C504" s="12" t="s">
        <v>70</v>
      </c>
      <c r="D504" s="41">
        <v>0</v>
      </c>
      <c r="E504" s="55">
        <f t="shared" si="128"/>
        <v>0</v>
      </c>
      <c r="F504" s="41">
        <v>0</v>
      </c>
      <c r="G504" s="55">
        <f t="shared" si="129"/>
        <v>0</v>
      </c>
      <c r="H504" s="41">
        <v>0</v>
      </c>
      <c r="I504" s="55">
        <f t="shared" si="121"/>
        <v>0</v>
      </c>
      <c r="J504" s="41">
        <v>0</v>
      </c>
      <c r="K504" s="55">
        <f t="shared" si="122"/>
        <v>0</v>
      </c>
      <c r="L504" s="47">
        <v>0</v>
      </c>
      <c r="M504" s="55">
        <f t="shared" si="123"/>
        <v>0</v>
      </c>
      <c r="N504" s="41">
        <v>0</v>
      </c>
      <c r="O504" s="55">
        <f t="shared" si="124"/>
        <v>0</v>
      </c>
      <c r="P504" s="39">
        <f t="shared" si="130"/>
        <v>0</v>
      </c>
      <c r="Q504" s="55">
        <f t="shared" si="125"/>
        <v>0</v>
      </c>
      <c r="R504" s="41">
        <v>349.8677</v>
      </c>
      <c r="S504" s="52">
        <f t="shared" si="126"/>
        <v>349.8677</v>
      </c>
    </row>
    <row r="505" spans="1:19" ht="13.5" customHeight="1">
      <c r="A505" s="59"/>
      <c r="B505" s="9"/>
      <c r="C505" s="15" t="s">
        <v>2</v>
      </c>
      <c r="D505" s="41">
        <f>SUM(D489:D504)</f>
        <v>1890.9086000000002</v>
      </c>
      <c r="E505" s="56">
        <f t="shared" si="128"/>
        <v>1.0691828890476636</v>
      </c>
      <c r="F505" s="41">
        <f>SUM(F489:F504)</f>
        <v>11856.3103</v>
      </c>
      <c r="G505" s="56">
        <f t="shared" si="129"/>
        <v>6.703953908718575</v>
      </c>
      <c r="H505" s="41">
        <f>SUM(H489:H504)</f>
        <v>12098.980800000001</v>
      </c>
      <c r="I505" s="56">
        <f t="shared" si="121"/>
        <v>6.8411679159300505</v>
      </c>
      <c r="J505" s="41">
        <f>SUM(J489:J504)</f>
        <v>0</v>
      </c>
      <c r="K505" s="56">
        <f t="shared" si="122"/>
        <v>0</v>
      </c>
      <c r="L505" s="47">
        <f>SUM(L489:L504)</f>
        <v>0</v>
      </c>
      <c r="M505" s="56">
        <f t="shared" si="123"/>
        <v>0</v>
      </c>
      <c r="N505" s="41">
        <f>SUM(N489:N504)</f>
        <v>0</v>
      </c>
      <c r="O505" s="56">
        <f t="shared" si="124"/>
        <v>0</v>
      </c>
      <c r="P505" s="40">
        <f>SUM(P489:P504)</f>
        <v>25846.1997</v>
      </c>
      <c r="Q505" s="56">
        <f t="shared" si="125"/>
        <v>14.614304713696292</v>
      </c>
      <c r="R505" s="41">
        <f>SUM(R489:R504)</f>
        <v>151009.28679999997</v>
      </c>
      <c r="S505" s="52">
        <f t="shared" si="126"/>
        <v>176855.48649999997</v>
      </c>
    </row>
    <row r="506" spans="1:19" ht="13.5" customHeight="1">
      <c r="A506" s="59"/>
      <c r="B506" s="7"/>
      <c r="C506" s="8" t="s">
        <v>23</v>
      </c>
      <c r="D506" s="38">
        <v>23207.0713</v>
      </c>
      <c r="E506" s="54">
        <f t="shared" si="128"/>
        <v>7.250302944778364</v>
      </c>
      <c r="F506" s="38">
        <v>24091.7027</v>
      </c>
      <c r="G506" s="54">
        <f t="shared" si="129"/>
        <v>7.526677570492701</v>
      </c>
      <c r="H506" s="38">
        <v>4359.0668</v>
      </c>
      <c r="I506" s="54">
        <f t="shared" si="121"/>
        <v>1.3618502071187932</v>
      </c>
      <c r="J506" s="38">
        <v>0</v>
      </c>
      <c r="K506" s="54">
        <f t="shared" si="122"/>
        <v>0</v>
      </c>
      <c r="L506" s="44">
        <v>0</v>
      </c>
      <c r="M506" s="54">
        <f t="shared" si="123"/>
        <v>0</v>
      </c>
      <c r="N506" s="38">
        <v>2431.8535</v>
      </c>
      <c r="O506" s="54">
        <f t="shared" si="124"/>
        <v>0.7597544026298386</v>
      </c>
      <c r="P506" s="39">
        <f aca="true" t="shared" si="131" ref="P506:P512">SUM(N506,L506,D506,F506,H506,J506)</f>
        <v>54089.6943</v>
      </c>
      <c r="Q506" s="54">
        <f t="shared" si="125"/>
        <v>16.898585125019697</v>
      </c>
      <c r="R506" s="38">
        <v>265994.466</v>
      </c>
      <c r="S506" s="49">
        <f t="shared" si="126"/>
        <v>320084.1603</v>
      </c>
    </row>
    <row r="507" spans="1:19" ht="13.5" customHeight="1">
      <c r="A507" s="59"/>
      <c r="B507" s="7" t="s">
        <v>10</v>
      </c>
      <c r="C507" s="8" t="s">
        <v>11</v>
      </c>
      <c r="D507" s="39">
        <v>352.5063</v>
      </c>
      <c r="E507" s="55">
        <f t="shared" si="128"/>
        <v>0.579405692062631</v>
      </c>
      <c r="F507" s="39">
        <v>55.3693</v>
      </c>
      <c r="G507" s="55">
        <f t="shared" si="129"/>
        <v>0.09100911837752526</v>
      </c>
      <c r="H507" s="39">
        <v>32.8642</v>
      </c>
      <c r="I507" s="55">
        <f t="shared" si="121"/>
        <v>0.054018054556995765</v>
      </c>
      <c r="J507" s="39">
        <v>0</v>
      </c>
      <c r="K507" s="55">
        <f t="shared" si="122"/>
        <v>0</v>
      </c>
      <c r="L507" s="45">
        <v>0</v>
      </c>
      <c r="M507" s="55">
        <f t="shared" si="123"/>
        <v>0</v>
      </c>
      <c r="N507" s="39">
        <v>0</v>
      </c>
      <c r="O507" s="55">
        <f t="shared" si="124"/>
        <v>0</v>
      </c>
      <c r="P507" s="39">
        <f t="shared" si="131"/>
        <v>440.7398</v>
      </c>
      <c r="Q507" s="55">
        <f t="shared" si="125"/>
        <v>0.7244328649971521</v>
      </c>
      <c r="R507" s="39">
        <v>60398.5486</v>
      </c>
      <c r="S507" s="50">
        <f t="shared" si="126"/>
        <v>60839.288400000005</v>
      </c>
    </row>
    <row r="508" spans="1:19" ht="13.5" customHeight="1">
      <c r="A508" s="59"/>
      <c r="B508" s="7"/>
      <c r="C508" s="8" t="s">
        <v>12</v>
      </c>
      <c r="D508" s="39">
        <v>0</v>
      </c>
      <c r="E508" s="55">
        <f t="shared" si="128"/>
        <v>0</v>
      </c>
      <c r="F508" s="39">
        <v>0</v>
      </c>
      <c r="G508" s="55">
        <f t="shared" si="129"/>
        <v>0</v>
      </c>
      <c r="H508" s="39">
        <v>0</v>
      </c>
      <c r="I508" s="55">
        <f t="shared" si="121"/>
        <v>0</v>
      </c>
      <c r="J508" s="39">
        <v>0</v>
      </c>
      <c r="K508" s="55">
        <f t="shared" si="122"/>
        <v>0</v>
      </c>
      <c r="L508" s="45">
        <v>0</v>
      </c>
      <c r="M508" s="55">
        <f t="shared" si="123"/>
        <v>0</v>
      </c>
      <c r="N508" s="39">
        <v>0</v>
      </c>
      <c r="O508" s="55">
        <f t="shared" si="124"/>
        <v>0</v>
      </c>
      <c r="P508" s="39">
        <f t="shared" si="131"/>
        <v>0</v>
      </c>
      <c r="Q508" s="55">
        <f t="shared" si="125"/>
        <v>0</v>
      </c>
      <c r="R508" s="39">
        <v>75755.4556</v>
      </c>
      <c r="S508" s="50">
        <f t="shared" si="126"/>
        <v>75755.4556</v>
      </c>
    </row>
    <row r="509" spans="1:19" ht="13.5" customHeight="1">
      <c r="A509" s="59"/>
      <c r="B509" s="7" t="s">
        <v>13</v>
      </c>
      <c r="C509" s="8" t="s">
        <v>14</v>
      </c>
      <c r="D509" s="39">
        <v>2143.4109</v>
      </c>
      <c r="E509" s="55">
        <f t="shared" si="128"/>
        <v>69.64854891849845</v>
      </c>
      <c r="F509" s="39">
        <v>287.0752</v>
      </c>
      <c r="G509" s="55">
        <f t="shared" si="129"/>
        <v>9.328295900001129</v>
      </c>
      <c r="H509" s="39">
        <v>0</v>
      </c>
      <c r="I509" s="55">
        <f t="shared" si="121"/>
        <v>0</v>
      </c>
      <c r="J509" s="39">
        <v>0</v>
      </c>
      <c r="K509" s="55">
        <f t="shared" si="122"/>
        <v>0</v>
      </c>
      <c r="L509" s="45">
        <v>0</v>
      </c>
      <c r="M509" s="55">
        <f t="shared" si="123"/>
        <v>0</v>
      </c>
      <c r="N509" s="39">
        <v>0</v>
      </c>
      <c r="O509" s="55">
        <f t="shared" si="124"/>
        <v>0</v>
      </c>
      <c r="P509" s="39">
        <f t="shared" si="131"/>
        <v>2430.4861</v>
      </c>
      <c r="Q509" s="55">
        <f t="shared" si="125"/>
        <v>78.97684481849959</v>
      </c>
      <c r="R509" s="39">
        <v>646.9806</v>
      </c>
      <c r="S509" s="50">
        <f t="shared" si="126"/>
        <v>3077.4667</v>
      </c>
    </row>
    <row r="510" spans="1:19" ht="13.5" customHeight="1">
      <c r="A510" s="59"/>
      <c r="B510" s="7"/>
      <c r="C510" s="8" t="s">
        <v>15</v>
      </c>
      <c r="D510" s="39">
        <v>1020</v>
      </c>
      <c r="E510" s="55">
        <f t="shared" si="128"/>
        <v>14.864542484684057</v>
      </c>
      <c r="F510" s="39">
        <v>0</v>
      </c>
      <c r="G510" s="55">
        <f t="shared" si="129"/>
        <v>0</v>
      </c>
      <c r="H510" s="39">
        <v>0</v>
      </c>
      <c r="I510" s="55">
        <f t="shared" si="121"/>
        <v>0</v>
      </c>
      <c r="J510" s="39">
        <v>0</v>
      </c>
      <c r="K510" s="55">
        <f t="shared" si="122"/>
        <v>0</v>
      </c>
      <c r="L510" s="45">
        <v>0</v>
      </c>
      <c r="M510" s="55">
        <f t="shared" si="123"/>
        <v>0</v>
      </c>
      <c r="N510" s="39">
        <v>0</v>
      </c>
      <c r="O510" s="55">
        <f t="shared" si="124"/>
        <v>0</v>
      </c>
      <c r="P510" s="39">
        <f t="shared" si="131"/>
        <v>1020</v>
      </c>
      <c r="Q510" s="55">
        <f t="shared" si="125"/>
        <v>14.864542484684057</v>
      </c>
      <c r="R510" s="39">
        <v>5841.967</v>
      </c>
      <c r="S510" s="50">
        <f t="shared" si="126"/>
        <v>6861.967</v>
      </c>
    </row>
    <row r="511" spans="1:19" ht="13.5" customHeight="1">
      <c r="A511" s="59"/>
      <c r="B511" s="7" t="s">
        <v>5</v>
      </c>
      <c r="C511" s="8" t="s">
        <v>16</v>
      </c>
      <c r="D511" s="39">
        <v>0</v>
      </c>
      <c r="E511" s="55">
        <f t="shared" si="128"/>
        <v>0</v>
      </c>
      <c r="F511" s="39">
        <v>0</v>
      </c>
      <c r="G511" s="55">
        <f t="shared" si="129"/>
        <v>0</v>
      </c>
      <c r="H511" s="39">
        <v>0</v>
      </c>
      <c r="I511" s="55">
        <f t="shared" si="121"/>
        <v>0</v>
      </c>
      <c r="J511" s="39">
        <v>0</v>
      </c>
      <c r="K511" s="55">
        <f t="shared" si="122"/>
        <v>0</v>
      </c>
      <c r="L511" s="45">
        <v>0</v>
      </c>
      <c r="M511" s="55">
        <f t="shared" si="123"/>
        <v>0</v>
      </c>
      <c r="N511" s="39">
        <v>0</v>
      </c>
      <c r="O511" s="55">
        <f t="shared" si="124"/>
        <v>0</v>
      </c>
      <c r="P511" s="39">
        <f t="shared" si="131"/>
        <v>0</v>
      </c>
      <c r="Q511" s="55">
        <f t="shared" si="125"/>
        <v>0</v>
      </c>
      <c r="R511" s="39">
        <v>202.69</v>
      </c>
      <c r="S511" s="50">
        <f t="shared" si="126"/>
        <v>202.69</v>
      </c>
    </row>
    <row r="512" spans="1:19" ht="13.5" customHeight="1">
      <c r="A512" s="59"/>
      <c r="B512" s="7"/>
      <c r="C512" s="16" t="s">
        <v>17</v>
      </c>
      <c r="D512" s="41">
        <v>70.3837</v>
      </c>
      <c r="E512" s="57">
        <f t="shared" si="128"/>
        <v>1.4538437148525734</v>
      </c>
      <c r="F512" s="41">
        <v>784.6272</v>
      </c>
      <c r="G512" s="57">
        <f t="shared" si="129"/>
        <v>16.207237232802097</v>
      </c>
      <c r="H512" s="41">
        <v>135.6276</v>
      </c>
      <c r="I512" s="57">
        <f t="shared" si="121"/>
        <v>2.801519866397175</v>
      </c>
      <c r="J512" s="41">
        <v>0</v>
      </c>
      <c r="K512" s="57">
        <f t="shared" si="122"/>
        <v>0</v>
      </c>
      <c r="L512" s="47">
        <v>0</v>
      </c>
      <c r="M512" s="57">
        <f t="shared" si="123"/>
        <v>0</v>
      </c>
      <c r="N512" s="41">
        <v>0</v>
      </c>
      <c r="O512" s="57">
        <f t="shared" si="124"/>
        <v>0</v>
      </c>
      <c r="P512" s="41">
        <f t="shared" si="131"/>
        <v>990.6385</v>
      </c>
      <c r="Q512" s="57">
        <f t="shared" si="125"/>
        <v>20.462600814051846</v>
      </c>
      <c r="R512" s="41">
        <v>3850.5765</v>
      </c>
      <c r="S512" s="52">
        <f t="shared" si="126"/>
        <v>4841.215</v>
      </c>
    </row>
    <row r="513" spans="1:19" ht="13.5" customHeight="1">
      <c r="A513" s="59"/>
      <c r="B513" s="9"/>
      <c r="C513" s="15" t="s">
        <v>2</v>
      </c>
      <c r="D513" s="40">
        <f>SUM(D506:D512)</f>
        <v>26793.372199999998</v>
      </c>
      <c r="E513" s="56">
        <f t="shared" si="128"/>
        <v>5.680626888762855</v>
      </c>
      <c r="F513" s="40">
        <f>SUM(F506:F512)</f>
        <v>25218.7744</v>
      </c>
      <c r="G513" s="56">
        <f t="shared" si="129"/>
        <v>5.346786768344312</v>
      </c>
      <c r="H513" s="40">
        <f>SUM(H506:H512)</f>
        <v>4527.558599999999</v>
      </c>
      <c r="I513" s="56">
        <f t="shared" si="121"/>
        <v>0.9599154198145131</v>
      </c>
      <c r="J513" s="40">
        <f>SUM(J506:J512)</f>
        <v>0</v>
      </c>
      <c r="K513" s="56">
        <f t="shared" si="122"/>
        <v>0</v>
      </c>
      <c r="L513" s="46">
        <f>SUM(L506:L512)</f>
        <v>0</v>
      </c>
      <c r="M513" s="56">
        <f t="shared" si="123"/>
        <v>0</v>
      </c>
      <c r="N513" s="40">
        <f>SUM(N506:N512)</f>
        <v>2431.8535</v>
      </c>
      <c r="O513" s="56">
        <f t="shared" si="124"/>
        <v>0.5155921501225613</v>
      </c>
      <c r="P513" s="40">
        <f>SUM(P506:P512)</f>
        <v>58971.55870000001</v>
      </c>
      <c r="Q513" s="56">
        <f t="shared" si="125"/>
        <v>12.502921227044245</v>
      </c>
      <c r="R513" s="40">
        <f>SUM(R506:R512)</f>
        <v>412690.6843</v>
      </c>
      <c r="S513" s="51">
        <f t="shared" si="126"/>
        <v>471662.243</v>
      </c>
    </row>
    <row r="514" spans="2:19" ht="13.5" customHeight="1">
      <c r="B514" s="70" t="s">
        <v>9</v>
      </c>
      <c r="C514" s="71"/>
      <c r="D514" s="42">
        <f>+D463+D488+D505+D513</f>
        <v>76932.74710000001</v>
      </c>
      <c r="E514" s="58">
        <f t="shared" si="128"/>
        <v>3.624128825476737</v>
      </c>
      <c r="F514" s="43">
        <f>+F463+F488+F505+F513</f>
        <v>82676.298</v>
      </c>
      <c r="G514" s="58">
        <f t="shared" si="129"/>
        <v>3.894694600935479</v>
      </c>
      <c r="H514" s="42">
        <f>+H463+H488+H505+H513</f>
        <v>22745.757</v>
      </c>
      <c r="I514" s="58">
        <f t="shared" si="121"/>
        <v>1.071501495895358</v>
      </c>
      <c r="J514" s="42">
        <f>+J463+J488+J505+J513</f>
        <v>0</v>
      </c>
      <c r="K514" s="58">
        <f t="shared" si="122"/>
        <v>0</v>
      </c>
      <c r="L514" s="48">
        <f>+L463+L488+L505+L513</f>
        <v>0</v>
      </c>
      <c r="M514" s="58">
        <f t="shared" si="123"/>
        <v>0</v>
      </c>
      <c r="N514" s="43">
        <f>+N463+N488+N505+N513</f>
        <v>25352.0108</v>
      </c>
      <c r="O514" s="58">
        <f t="shared" si="124"/>
        <v>1.1942762553981066</v>
      </c>
      <c r="P514" s="42">
        <f>+P463+P488+P505+P513</f>
        <v>207706.81290000002</v>
      </c>
      <c r="Q514" s="58">
        <f t="shared" si="125"/>
        <v>9.78460117770568</v>
      </c>
      <c r="R514" s="42">
        <f>+R463+R488+R505+R513</f>
        <v>1915086.0237999998</v>
      </c>
      <c r="S514" s="53">
        <f t="shared" si="126"/>
        <v>2122792.8367</v>
      </c>
    </row>
    <row r="516" spans="2:54" ht="13.5" customHeight="1">
      <c r="B516" s="36"/>
      <c r="C516" s="37" t="s">
        <v>30</v>
      </c>
      <c r="D516" s="65" t="s">
        <v>72</v>
      </c>
      <c r="E516" s="72"/>
      <c r="G516" s="3"/>
      <c r="I516" s="3"/>
      <c r="K516" s="3"/>
      <c r="M516" s="3"/>
      <c r="O516" s="3"/>
      <c r="Q516" s="3"/>
      <c r="BA516" s="4"/>
      <c r="BB516" s="3"/>
    </row>
    <row r="517" spans="3:54" ht="13.5" customHeight="1">
      <c r="C517" s="18"/>
      <c r="L517" s="2"/>
      <c r="S517" s="17" t="str">
        <f>$S$5</f>
        <v>(３日間調査　単位：トン，％）</v>
      </c>
      <c r="BB517" s="3"/>
    </row>
    <row r="518" spans="2:54" ht="13.5" customHeight="1">
      <c r="B518" s="19"/>
      <c r="C518" s="20" t="s">
        <v>39</v>
      </c>
      <c r="D518" s="67" t="s">
        <v>22</v>
      </c>
      <c r="E518" s="68"/>
      <c r="F518" s="68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9"/>
      <c r="R518" s="29"/>
      <c r="S518" s="33"/>
      <c r="BB518" s="3"/>
    </row>
    <row r="519" spans="2:54" ht="27" customHeight="1">
      <c r="B519" s="24"/>
      <c r="C519" s="25"/>
      <c r="D519" s="28" t="s">
        <v>24</v>
      </c>
      <c r="E519" s="26"/>
      <c r="F519" s="28" t="s">
        <v>29</v>
      </c>
      <c r="G519" s="26"/>
      <c r="H519" s="28" t="s">
        <v>25</v>
      </c>
      <c r="I519" s="26"/>
      <c r="J519" s="28" t="s">
        <v>26</v>
      </c>
      <c r="K519" s="26"/>
      <c r="L519" s="28" t="s">
        <v>27</v>
      </c>
      <c r="M519" s="26"/>
      <c r="N519" s="28" t="s">
        <v>28</v>
      </c>
      <c r="O519" s="26"/>
      <c r="P519" s="32" t="s">
        <v>2</v>
      </c>
      <c r="Q519" s="64"/>
      <c r="R519" s="30" t="s">
        <v>21</v>
      </c>
      <c r="S519" s="34" t="s">
        <v>18</v>
      </c>
      <c r="BB519" s="3"/>
    </row>
    <row r="520" spans="2:54" ht="13.5" customHeight="1">
      <c r="B520" s="21" t="s">
        <v>19</v>
      </c>
      <c r="C520" s="22"/>
      <c r="D520" s="23"/>
      <c r="E520" s="27" t="s">
        <v>20</v>
      </c>
      <c r="F520" s="23"/>
      <c r="G520" s="27" t="s">
        <v>20</v>
      </c>
      <c r="H520" s="23"/>
      <c r="I520" s="27" t="s">
        <v>20</v>
      </c>
      <c r="J520" s="23"/>
      <c r="K520" s="27" t="s">
        <v>20</v>
      </c>
      <c r="L520" s="23"/>
      <c r="M520" s="27" t="s">
        <v>20</v>
      </c>
      <c r="N520" s="23"/>
      <c r="O520" s="27" t="s">
        <v>20</v>
      </c>
      <c r="P520" s="23"/>
      <c r="Q520" s="27" t="s">
        <v>20</v>
      </c>
      <c r="R520" s="31"/>
      <c r="S520" s="35"/>
      <c r="BB520" s="3"/>
    </row>
    <row r="521" spans="1:19" ht="13.5" customHeight="1">
      <c r="A521" s="59"/>
      <c r="B521" s="5"/>
      <c r="C521" s="6" t="s">
        <v>41</v>
      </c>
      <c r="D521" s="38">
        <f>SUM(D329,D393,D457)</f>
        <v>0</v>
      </c>
      <c r="E521" s="54">
        <f aca="true" t="shared" si="132" ref="E521:E552">IF($S521=0,"",D521/$S521*100)</f>
        <v>0</v>
      </c>
      <c r="F521" s="38">
        <f>SUM(F329,F393,F457)</f>
        <v>0</v>
      </c>
      <c r="G521" s="54">
        <f aca="true" t="shared" si="133" ref="G521:G552">IF($S521=0,"",F521/$S521*100)</f>
        <v>0</v>
      </c>
      <c r="H521" s="38">
        <f aca="true" t="shared" si="134" ref="H521:H552">SUM(H329,H393,H457)</f>
        <v>0</v>
      </c>
      <c r="I521" s="54">
        <f>IF($S521=0,"",H521/$S521*100)</f>
        <v>0</v>
      </c>
      <c r="J521" s="38">
        <f aca="true" t="shared" si="135" ref="J521:J552">SUM(J329,J393,J457)</f>
        <v>0</v>
      </c>
      <c r="K521" s="54">
        <f>IF($S521=0,"",J521/$S521*100)</f>
        <v>0</v>
      </c>
      <c r="L521" s="38">
        <f aca="true" t="shared" si="136" ref="L521:L552">SUM(L329,L393,L457)</f>
        <v>0</v>
      </c>
      <c r="M521" s="54">
        <f>IF($S521=0,"",L521/$S521*100)</f>
        <v>0</v>
      </c>
      <c r="N521" s="38">
        <f aca="true" t="shared" si="137" ref="N521:N552">SUM(N329,N393,N457)</f>
        <v>0</v>
      </c>
      <c r="O521" s="54">
        <f>IF($S521=0,"",N521/$S521*100)</f>
        <v>0</v>
      </c>
      <c r="P521" s="38">
        <f aca="true" t="shared" si="138" ref="P521:P552">SUM(P329,P393,P457)</f>
        <v>0</v>
      </c>
      <c r="Q521" s="54">
        <f>IF($S521=0,"",P521/$S521*100)</f>
        <v>0</v>
      </c>
      <c r="R521" s="38">
        <f aca="true" t="shared" si="139" ref="R521:S540">SUM(R329,R393,R457)</f>
        <v>2152.2333</v>
      </c>
      <c r="S521" s="49">
        <f t="shared" si="139"/>
        <v>2152.2333</v>
      </c>
    </row>
    <row r="522" spans="1:19" ht="13.5" customHeight="1">
      <c r="A522" s="59"/>
      <c r="B522" s="7" t="s">
        <v>0</v>
      </c>
      <c r="C522" s="8" t="s">
        <v>42</v>
      </c>
      <c r="D522" s="39">
        <f aca="true" t="shared" si="140" ref="D522:F578">SUM(D330,D394,D458)</f>
        <v>0</v>
      </c>
      <c r="E522" s="55">
        <f t="shared" si="132"/>
        <v>0</v>
      </c>
      <c r="F522" s="39">
        <f t="shared" si="140"/>
        <v>0</v>
      </c>
      <c r="G522" s="55">
        <f t="shared" si="133"/>
        <v>0</v>
      </c>
      <c r="H522" s="39">
        <f t="shared" si="134"/>
        <v>0</v>
      </c>
      <c r="I522" s="55">
        <f aca="true" t="shared" si="141" ref="I522:I578">IF($S522=0,"",H522/$S522*100)</f>
        <v>0</v>
      </c>
      <c r="J522" s="39">
        <f t="shared" si="135"/>
        <v>0</v>
      </c>
      <c r="K522" s="55">
        <f aca="true" t="shared" si="142" ref="K522:K578">IF($S522=0,"",J522/$S522*100)</f>
        <v>0</v>
      </c>
      <c r="L522" s="39">
        <f t="shared" si="136"/>
        <v>0</v>
      </c>
      <c r="M522" s="55">
        <f aca="true" t="shared" si="143" ref="M522:M578">IF($S522=0,"",L522/$S522*100)</f>
        <v>0</v>
      </c>
      <c r="N522" s="39">
        <f t="shared" si="137"/>
        <v>0</v>
      </c>
      <c r="O522" s="55">
        <f aca="true" t="shared" si="144" ref="O522:O578">IF($S522=0,"",N522/$S522*100)</f>
        <v>0</v>
      </c>
      <c r="P522" s="39">
        <f t="shared" si="138"/>
        <v>0</v>
      </c>
      <c r="Q522" s="55">
        <f aca="true" t="shared" si="145" ref="Q522:Q578">IF($S522=0,"",P522/$S522*100)</f>
        <v>0</v>
      </c>
      <c r="R522" s="39">
        <f t="shared" si="139"/>
        <v>2982.303</v>
      </c>
      <c r="S522" s="50">
        <f t="shared" si="139"/>
        <v>2982.303</v>
      </c>
    </row>
    <row r="523" spans="1:19" ht="13.5" customHeight="1">
      <c r="A523" s="59"/>
      <c r="B523" s="7"/>
      <c r="C523" s="8" t="s">
        <v>43</v>
      </c>
      <c r="D523" s="39">
        <f t="shared" si="140"/>
        <v>0</v>
      </c>
      <c r="E523" s="55">
        <f t="shared" si="132"/>
        <v>0</v>
      </c>
      <c r="F523" s="39">
        <f t="shared" si="140"/>
        <v>0</v>
      </c>
      <c r="G523" s="55">
        <f t="shared" si="133"/>
        <v>0</v>
      </c>
      <c r="H523" s="39">
        <f t="shared" si="134"/>
        <v>0</v>
      </c>
      <c r="I523" s="55">
        <f t="shared" si="141"/>
        <v>0</v>
      </c>
      <c r="J523" s="39">
        <f t="shared" si="135"/>
        <v>0</v>
      </c>
      <c r="K523" s="55">
        <f t="shared" si="142"/>
        <v>0</v>
      </c>
      <c r="L523" s="39">
        <f t="shared" si="136"/>
        <v>0</v>
      </c>
      <c r="M523" s="55">
        <f t="shared" si="143"/>
        <v>0</v>
      </c>
      <c r="N523" s="39">
        <f t="shared" si="137"/>
        <v>0</v>
      </c>
      <c r="O523" s="55">
        <f t="shared" si="144"/>
        <v>0</v>
      </c>
      <c r="P523" s="39">
        <f t="shared" si="138"/>
        <v>0</v>
      </c>
      <c r="Q523" s="55">
        <f t="shared" si="145"/>
        <v>0</v>
      </c>
      <c r="R523" s="39">
        <f t="shared" si="139"/>
        <v>1498.4638</v>
      </c>
      <c r="S523" s="50">
        <f t="shared" si="139"/>
        <v>1498.4638</v>
      </c>
    </row>
    <row r="524" spans="1:19" ht="13.5" customHeight="1">
      <c r="A524" s="59"/>
      <c r="B524" s="7"/>
      <c r="C524" s="8" t="s">
        <v>92</v>
      </c>
      <c r="D524" s="39">
        <f t="shared" si="140"/>
        <v>0</v>
      </c>
      <c r="E524" s="55">
        <f t="shared" si="132"/>
        <v>0</v>
      </c>
      <c r="F524" s="39">
        <f t="shared" si="140"/>
        <v>0</v>
      </c>
      <c r="G524" s="55">
        <f t="shared" si="133"/>
        <v>0</v>
      </c>
      <c r="H524" s="39">
        <f t="shared" si="134"/>
        <v>0</v>
      </c>
      <c r="I524" s="55">
        <f t="shared" si="141"/>
        <v>0</v>
      </c>
      <c r="J524" s="39">
        <f t="shared" si="135"/>
        <v>0</v>
      </c>
      <c r="K524" s="55">
        <f t="shared" si="142"/>
        <v>0</v>
      </c>
      <c r="L524" s="39">
        <f t="shared" si="136"/>
        <v>0</v>
      </c>
      <c r="M524" s="55">
        <f t="shared" si="143"/>
        <v>0</v>
      </c>
      <c r="N524" s="39">
        <f t="shared" si="137"/>
        <v>0</v>
      </c>
      <c r="O524" s="55">
        <f t="shared" si="144"/>
        <v>0</v>
      </c>
      <c r="P524" s="39">
        <f t="shared" si="138"/>
        <v>0</v>
      </c>
      <c r="Q524" s="55">
        <f t="shared" si="145"/>
        <v>0</v>
      </c>
      <c r="R524" s="39">
        <f t="shared" si="139"/>
        <v>606584.63</v>
      </c>
      <c r="S524" s="50">
        <f t="shared" si="139"/>
        <v>606584.63</v>
      </c>
    </row>
    <row r="525" spans="1:19" ht="13.5" customHeight="1">
      <c r="A525" s="59"/>
      <c r="B525" s="7"/>
      <c r="C525" s="8" t="s">
        <v>44</v>
      </c>
      <c r="D525" s="39">
        <f t="shared" si="140"/>
        <v>0</v>
      </c>
      <c r="E525" s="55">
        <f t="shared" si="132"/>
        <v>0</v>
      </c>
      <c r="F525" s="39">
        <f t="shared" si="140"/>
        <v>0</v>
      </c>
      <c r="G525" s="55">
        <f t="shared" si="133"/>
        <v>0</v>
      </c>
      <c r="H525" s="39">
        <f t="shared" si="134"/>
        <v>0</v>
      </c>
      <c r="I525" s="55">
        <f t="shared" si="141"/>
        <v>0</v>
      </c>
      <c r="J525" s="39">
        <f t="shared" si="135"/>
        <v>0</v>
      </c>
      <c r="K525" s="55">
        <f t="shared" si="142"/>
        <v>0</v>
      </c>
      <c r="L525" s="39">
        <f t="shared" si="136"/>
        <v>0</v>
      </c>
      <c r="M525" s="55">
        <f t="shared" si="143"/>
        <v>0</v>
      </c>
      <c r="N525" s="39">
        <f t="shared" si="137"/>
        <v>0</v>
      </c>
      <c r="O525" s="55">
        <f t="shared" si="144"/>
        <v>0</v>
      </c>
      <c r="P525" s="39">
        <f t="shared" si="138"/>
        <v>0</v>
      </c>
      <c r="Q525" s="55">
        <f t="shared" si="145"/>
        <v>0</v>
      </c>
      <c r="R525" s="39">
        <f t="shared" si="139"/>
        <v>426809.6555</v>
      </c>
      <c r="S525" s="50">
        <f t="shared" si="139"/>
        <v>426809.6555</v>
      </c>
    </row>
    <row r="526" spans="1:19" ht="13.5" customHeight="1">
      <c r="A526" s="59"/>
      <c r="B526" s="7" t="s">
        <v>1</v>
      </c>
      <c r="C526" s="8" t="s">
        <v>45</v>
      </c>
      <c r="D526" s="39">
        <f t="shared" si="140"/>
        <v>0</v>
      </c>
      <c r="E526" s="55">
        <f t="shared" si="132"/>
        <v>0</v>
      </c>
      <c r="F526" s="39">
        <f t="shared" si="140"/>
        <v>0</v>
      </c>
      <c r="G526" s="55">
        <f t="shared" si="133"/>
        <v>0</v>
      </c>
      <c r="H526" s="39">
        <f t="shared" si="134"/>
        <v>0</v>
      </c>
      <c r="I526" s="55">
        <f t="shared" si="141"/>
        <v>0</v>
      </c>
      <c r="J526" s="39">
        <f t="shared" si="135"/>
        <v>0</v>
      </c>
      <c r="K526" s="55">
        <f t="shared" si="142"/>
        <v>0</v>
      </c>
      <c r="L526" s="39">
        <f t="shared" si="136"/>
        <v>0</v>
      </c>
      <c r="M526" s="55">
        <f t="shared" si="143"/>
        <v>0</v>
      </c>
      <c r="N526" s="39">
        <f t="shared" si="137"/>
        <v>0</v>
      </c>
      <c r="O526" s="55">
        <f t="shared" si="144"/>
        <v>0</v>
      </c>
      <c r="P526" s="39">
        <f t="shared" si="138"/>
        <v>0</v>
      </c>
      <c r="Q526" s="55">
        <f t="shared" si="145"/>
        <v>0</v>
      </c>
      <c r="R526" s="39">
        <f t="shared" si="139"/>
        <v>2240.1813</v>
      </c>
      <c r="S526" s="50">
        <f t="shared" si="139"/>
        <v>2240.1813</v>
      </c>
    </row>
    <row r="527" spans="1:19" ht="13.5" customHeight="1">
      <c r="A527" s="59"/>
      <c r="B527" s="9"/>
      <c r="C527" s="10" t="s">
        <v>2</v>
      </c>
      <c r="D527" s="40">
        <f t="shared" si="140"/>
        <v>0</v>
      </c>
      <c r="E527" s="56">
        <f t="shared" si="132"/>
        <v>0</v>
      </c>
      <c r="F527" s="40">
        <f t="shared" si="140"/>
        <v>0</v>
      </c>
      <c r="G527" s="56">
        <f t="shared" si="133"/>
        <v>0</v>
      </c>
      <c r="H527" s="40">
        <f t="shared" si="134"/>
        <v>0</v>
      </c>
      <c r="I527" s="56">
        <f t="shared" si="141"/>
        <v>0</v>
      </c>
      <c r="J527" s="40">
        <f t="shared" si="135"/>
        <v>0</v>
      </c>
      <c r="K527" s="56">
        <f t="shared" si="142"/>
        <v>0</v>
      </c>
      <c r="L527" s="40">
        <f t="shared" si="136"/>
        <v>0</v>
      </c>
      <c r="M527" s="56">
        <f t="shared" si="143"/>
        <v>0</v>
      </c>
      <c r="N527" s="40">
        <f t="shared" si="137"/>
        <v>0</v>
      </c>
      <c r="O527" s="56">
        <f t="shared" si="144"/>
        <v>0</v>
      </c>
      <c r="P527" s="40">
        <f t="shared" si="138"/>
        <v>0</v>
      </c>
      <c r="Q527" s="56">
        <f t="shared" si="145"/>
        <v>0</v>
      </c>
      <c r="R527" s="40">
        <f t="shared" si="139"/>
        <v>1042267.4669</v>
      </c>
      <c r="S527" s="51">
        <f t="shared" si="139"/>
        <v>1042267.4669</v>
      </c>
    </row>
    <row r="528" spans="1:19" ht="13.5" customHeight="1">
      <c r="A528" s="59"/>
      <c r="B528" s="7"/>
      <c r="C528" s="11" t="s">
        <v>46</v>
      </c>
      <c r="D528" s="39">
        <f t="shared" si="140"/>
        <v>679.5263</v>
      </c>
      <c r="E528" s="55">
        <f t="shared" si="132"/>
        <v>0.09263934461787543</v>
      </c>
      <c r="F528" s="39">
        <f t="shared" si="140"/>
        <v>192.7229</v>
      </c>
      <c r="G528" s="55">
        <f t="shared" si="133"/>
        <v>0.02627377799631353</v>
      </c>
      <c r="H528" s="39">
        <f t="shared" si="134"/>
        <v>0</v>
      </c>
      <c r="I528" s="55">
        <f t="shared" si="141"/>
        <v>0</v>
      </c>
      <c r="J528" s="39">
        <f t="shared" si="135"/>
        <v>0</v>
      </c>
      <c r="K528" s="55">
        <f t="shared" si="142"/>
        <v>0</v>
      </c>
      <c r="L528" s="39">
        <f t="shared" si="136"/>
        <v>0</v>
      </c>
      <c r="M528" s="55">
        <f t="shared" si="143"/>
        <v>0</v>
      </c>
      <c r="N528" s="39">
        <f t="shared" si="137"/>
        <v>3.8637</v>
      </c>
      <c r="O528" s="55">
        <f t="shared" si="144"/>
        <v>0.0005267355153142495</v>
      </c>
      <c r="P528" s="39">
        <f t="shared" si="138"/>
        <v>876.1129</v>
      </c>
      <c r="Q528" s="55">
        <f t="shared" si="145"/>
        <v>0.1194398581295032</v>
      </c>
      <c r="R528" s="39">
        <f t="shared" si="139"/>
        <v>732641.9218</v>
      </c>
      <c r="S528" s="50">
        <f t="shared" si="139"/>
        <v>733518.0347</v>
      </c>
    </row>
    <row r="529" spans="1:19" ht="13.5" customHeight="1">
      <c r="A529" s="59"/>
      <c r="B529" s="7"/>
      <c r="C529" s="11" t="s">
        <v>95</v>
      </c>
      <c r="D529" s="39">
        <f t="shared" si="140"/>
        <v>417.5782</v>
      </c>
      <c r="E529" s="55">
        <f t="shared" si="132"/>
        <v>0.07319264447168207</v>
      </c>
      <c r="F529" s="39">
        <f t="shared" si="140"/>
        <v>0</v>
      </c>
      <c r="G529" s="55">
        <f t="shared" si="133"/>
        <v>0</v>
      </c>
      <c r="H529" s="39">
        <f t="shared" si="134"/>
        <v>0</v>
      </c>
      <c r="I529" s="55">
        <f t="shared" si="141"/>
        <v>0</v>
      </c>
      <c r="J529" s="39">
        <f t="shared" si="135"/>
        <v>0</v>
      </c>
      <c r="K529" s="55">
        <f t="shared" si="142"/>
        <v>0</v>
      </c>
      <c r="L529" s="39">
        <f t="shared" si="136"/>
        <v>0</v>
      </c>
      <c r="M529" s="55">
        <f t="shared" si="143"/>
        <v>0</v>
      </c>
      <c r="N529" s="39">
        <f t="shared" si="137"/>
        <v>242.396</v>
      </c>
      <c r="O529" s="55">
        <f t="shared" si="144"/>
        <v>0.04248690245170329</v>
      </c>
      <c r="P529" s="39">
        <f t="shared" si="138"/>
        <v>659.9742</v>
      </c>
      <c r="Q529" s="55">
        <f t="shared" si="145"/>
        <v>0.11567954692338538</v>
      </c>
      <c r="R529" s="39">
        <f t="shared" si="139"/>
        <v>569859.3765</v>
      </c>
      <c r="S529" s="50">
        <f t="shared" si="139"/>
        <v>570519.3507</v>
      </c>
    </row>
    <row r="530" spans="1:19" ht="13.5" customHeight="1">
      <c r="A530" s="59"/>
      <c r="B530" s="7"/>
      <c r="C530" s="11" t="s">
        <v>81</v>
      </c>
      <c r="D530" s="39">
        <f t="shared" si="140"/>
        <v>75.1811</v>
      </c>
      <c r="E530" s="55">
        <f t="shared" si="132"/>
        <v>0.20431609672717332</v>
      </c>
      <c r="F530" s="39">
        <f t="shared" si="140"/>
        <v>967.359</v>
      </c>
      <c r="G530" s="55">
        <f t="shared" si="133"/>
        <v>2.6289455064358154</v>
      </c>
      <c r="H530" s="39">
        <f t="shared" si="134"/>
        <v>0</v>
      </c>
      <c r="I530" s="55">
        <f t="shared" si="141"/>
        <v>0</v>
      </c>
      <c r="J530" s="39">
        <f t="shared" si="135"/>
        <v>0</v>
      </c>
      <c r="K530" s="55">
        <f t="shared" si="142"/>
        <v>0</v>
      </c>
      <c r="L530" s="39">
        <f t="shared" si="136"/>
        <v>0</v>
      </c>
      <c r="M530" s="55">
        <f t="shared" si="143"/>
        <v>0</v>
      </c>
      <c r="N530" s="39">
        <f t="shared" si="137"/>
        <v>475.7345</v>
      </c>
      <c r="O530" s="55">
        <f t="shared" si="144"/>
        <v>1.2928810049128496</v>
      </c>
      <c r="P530" s="39">
        <f t="shared" si="138"/>
        <v>1518.2746000000002</v>
      </c>
      <c r="Q530" s="55">
        <f t="shared" si="145"/>
        <v>4.126142608075839</v>
      </c>
      <c r="R530" s="39">
        <f t="shared" si="139"/>
        <v>35278.189900000005</v>
      </c>
      <c r="S530" s="50">
        <f t="shared" si="139"/>
        <v>36796.4645</v>
      </c>
    </row>
    <row r="531" spans="1:19" ht="13.5" customHeight="1">
      <c r="A531" s="59"/>
      <c r="B531" s="7"/>
      <c r="C531" s="11" t="s">
        <v>47</v>
      </c>
      <c r="D531" s="39">
        <f t="shared" si="140"/>
        <v>0</v>
      </c>
      <c r="E531" s="55">
        <f t="shared" si="132"/>
        <v>0</v>
      </c>
      <c r="F531" s="39">
        <f t="shared" si="140"/>
        <v>0</v>
      </c>
      <c r="G531" s="55">
        <f t="shared" si="133"/>
        <v>0</v>
      </c>
      <c r="H531" s="39">
        <f t="shared" si="134"/>
        <v>0</v>
      </c>
      <c r="I531" s="55">
        <f t="shared" si="141"/>
        <v>0</v>
      </c>
      <c r="J531" s="39">
        <f t="shared" si="135"/>
        <v>0</v>
      </c>
      <c r="K531" s="55">
        <f t="shared" si="142"/>
        <v>0</v>
      </c>
      <c r="L531" s="39">
        <f t="shared" si="136"/>
        <v>0</v>
      </c>
      <c r="M531" s="55">
        <f t="shared" si="143"/>
        <v>0</v>
      </c>
      <c r="N531" s="39">
        <f t="shared" si="137"/>
        <v>0</v>
      </c>
      <c r="O531" s="55">
        <f t="shared" si="144"/>
        <v>0</v>
      </c>
      <c r="P531" s="39">
        <f t="shared" si="138"/>
        <v>0</v>
      </c>
      <c r="Q531" s="55">
        <f t="shared" si="145"/>
        <v>0</v>
      </c>
      <c r="R531" s="39">
        <f t="shared" si="139"/>
        <v>175798.9137</v>
      </c>
      <c r="S531" s="50">
        <f t="shared" si="139"/>
        <v>175798.9137</v>
      </c>
    </row>
    <row r="532" spans="1:19" ht="13.5" customHeight="1">
      <c r="A532" s="59"/>
      <c r="B532" s="7"/>
      <c r="C532" s="11" t="s">
        <v>48</v>
      </c>
      <c r="D532" s="39">
        <f t="shared" si="140"/>
        <v>20.156</v>
      </c>
      <c r="E532" s="55">
        <f t="shared" si="132"/>
        <v>0.047798331790317845</v>
      </c>
      <c r="F532" s="39">
        <f t="shared" si="140"/>
        <v>27.0577</v>
      </c>
      <c r="G532" s="55">
        <f t="shared" si="133"/>
        <v>0.06416515787273681</v>
      </c>
      <c r="H532" s="39">
        <f t="shared" si="134"/>
        <v>0</v>
      </c>
      <c r="I532" s="55">
        <f t="shared" si="141"/>
        <v>0</v>
      </c>
      <c r="J532" s="39">
        <f t="shared" si="135"/>
        <v>0</v>
      </c>
      <c r="K532" s="55">
        <f t="shared" si="142"/>
        <v>0</v>
      </c>
      <c r="L532" s="39">
        <f t="shared" si="136"/>
        <v>0</v>
      </c>
      <c r="M532" s="55">
        <f t="shared" si="143"/>
        <v>0</v>
      </c>
      <c r="N532" s="39">
        <f t="shared" si="137"/>
        <v>0</v>
      </c>
      <c r="O532" s="55">
        <f t="shared" si="144"/>
        <v>0</v>
      </c>
      <c r="P532" s="39">
        <f t="shared" si="138"/>
        <v>47.2137</v>
      </c>
      <c r="Q532" s="55">
        <f t="shared" si="145"/>
        <v>0.11196348966305467</v>
      </c>
      <c r="R532" s="39">
        <f t="shared" si="139"/>
        <v>42121.622</v>
      </c>
      <c r="S532" s="50">
        <f t="shared" si="139"/>
        <v>42168.835699999996</v>
      </c>
    </row>
    <row r="533" spans="1:19" ht="13.5" customHeight="1">
      <c r="A533" s="59"/>
      <c r="B533" s="7" t="s">
        <v>3</v>
      </c>
      <c r="C533" s="11" t="s">
        <v>82</v>
      </c>
      <c r="D533" s="39">
        <f t="shared" si="140"/>
        <v>0</v>
      </c>
      <c r="E533" s="55">
        <f t="shared" si="132"/>
        <v>0</v>
      </c>
      <c r="F533" s="39">
        <f t="shared" si="140"/>
        <v>442.1286</v>
      </c>
      <c r="G533" s="55">
        <f t="shared" si="133"/>
        <v>0.09303032703746493</v>
      </c>
      <c r="H533" s="39">
        <f t="shared" si="134"/>
        <v>0</v>
      </c>
      <c r="I533" s="55">
        <f t="shared" si="141"/>
        <v>0</v>
      </c>
      <c r="J533" s="39">
        <f t="shared" si="135"/>
        <v>0</v>
      </c>
      <c r="K533" s="55">
        <f t="shared" si="142"/>
        <v>0</v>
      </c>
      <c r="L533" s="39">
        <f t="shared" si="136"/>
        <v>0</v>
      </c>
      <c r="M533" s="55">
        <f t="shared" si="143"/>
        <v>0</v>
      </c>
      <c r="N533" s="39">
        <f t="shared" si="137"/>
        <v>923.7275999999999</v>
      </c>
      <c r="O533" s="55">
        <f t="shared" si="144"/>
        <v>0.19436580379901364</v>
      </c>
      <c r="P533" s="39">
        <f t="shared" si="138"/>
        <v>1365.8562000000002</v>
      </c>
      <c r="Q533" s="55">
        <f t="shared" si="145"/>
        <v>0.2873961308364786</v>
      </c>
      <c r="R533" s="39">
        <f t="shared" si="139"/>
        <v>473886.2622</v>
      </c>
      <c r="S533" s="50">
        <f t="shared" si="139"/>
        <v>475252.1184</v>
      </c>
    </row>
    <row r="534" spans="1:19" ht="13.5" customHeight="1">
      <c r="A534" s="59"/>
      <c r="B534" s="7"/>
      <c r="C534" s="11" t="s">
        <v>83</v>
      </c>
      <c r="D534" s="39">
        <f t="shared" si="140"/>
        <v>0</v>
      </c>
      <c r="E534" s="55">
        <f t="shared" si="132"/>
        <v>0</v>
      </c>
      <c r="F534" s="39">
        <f t="shared" si="140"/>
        <v>0</v>
      </c>
      <c r="G534" s="55">
        <f t="shared" si="133"/>
        <v>0</v>
      </c>
      <c r="H534" s="39">
        <f t="shared" si="134"/>
        <v>0</v>
      </c>
      <c r="I534" s="55">
        <f t="shared" si="141"/>
        <v>0</v>
      </c>
      <c r="J534" s="39">
        <f t="shared" si="135"/>
        <v>0</v>
      </c>
      <c r="K534" s="55">
        <f t="shared" si="142"/>
        <v>0</v>
      </c>
      <c r="L534" s="39">
        <f t="shared" si="136"/>
        <v>0</v>
      </c>
      <c r="M534" s="55">
        <f t="shared" si="143"/>
        <v>0</v>
      </c>
      <c r="N534" s="39">
        <f t="shared" si="137"/>
        <v>1424.6876</v>
      </c>
      <c r="O534" s="55">
        <f t="shared" si="144"/>
        <v>1.031364995356479</v>
      </c>
      <c r="P534" s="39">
        <f t="shared" si="138"/>
        <v>1424.6876</v>
      </c>
      <c r="Q534" s="55">
        <f t="shared" si="145"/>
        <v>1.031364995356479</v>
      </c>
      <c r="R534" s="39">
        <f t="shared" si="139"/>
        <v>136711.4336</v>
      </c>
      <c r="S534" s="50">
        <f t="shared" si="139"/>
        <v>138136.1212</v>
      </c>
    </row>
    <row r="535" spans="1:19" ht="13.5" customHeight="1">
      <c r="A535" s="59"/>
      <c r="B535" s="7"/>
      <c r="C535" s="11" t="s">
        <v>84</v>
      </c>
      <c r="D535" s="39">
        <f t="shared" si="140"/>
        <v>22995.2506</v>
      </c>
      <c r="E535" s="55">
        <f t="shared" si="132"/>
        <v>2.961539435184651</v>
      </c>
      <c r="F535" s="39">
        <f t="shared" si="140"/>
        <v>9105.7792</v>
      </c>
      <c r="G535" s="55">
        <f t="shared" si="133"/>
        <v>1.1727258231699438</v>
      </c>
      <c r="H535" s="39">
        <f t="shared" si="134"/>
        <v>100</v>
      </c>
      <c r="I535" s="55">
        <f t="shared" si="141"/>
        <v>0.012878917854387944</v>
      </c>
      <c r="J535" s="39">
        <f t="shared" si="135"/>
        <v>0</v>
      </c>
      <c r="K535" s="55">
        <f t="shared" si="142"/>
        <v>0</v>
      </c>
      <c r="L535" s="39">
        <f t="shared" si="136"/>
        <v>0</v>
      </c>
      <c r="M535" s="55">
        <f t="shared" si="143"/>
        <v>0</v>
      </c>
      <c r="N535" s="39">
        <f t="shared" si="137"/>
        <v>9868.9656</v>
      </c>
      <c r="O535" s="55">
        <f t="shared" si="144"/>
        <v>1.2710159727018044</v>
      </c>
      <c r="P535" s="39">
        <f t="shared" si="138"/>
        <v>42069.9954</v>
      </c>
      <c r="Q535" s="55">
        <f t="shared" si="145"/>
        <v>5.418160148910787</v>
      </c>
      <c r="R535" s="39">
        <f t="shared" si="139"/>
        <v>734392.7566000001</v>
      </c>
      <c r="S535" s="50">
        <f t="shared" si="139"/>
        <v>776462.7520000001</v>
      </c>
    </row>
    <row r="536" spans="1:19" ht="13.5" customHeight="1">
      <c r="A536" s="59"/>
      <c r="B536" s="7"/>
      <c r="C536" s="11" t="s">
        <v>96</v>
      </c>
      <c r="D536" s="39">
        <f t="shared" si="140"/>
        <v>148.2912</v>
      </c>
      <c r="E536" s="55">
        <f t="shared" si="132"/>
        <v>0.03216246234089771</v>
      </c>
      <c r="F536" s="39">
        <f t="shared" si="140"/>
        <v>0</v>
      </c>
      <c r="G536" s="55">
        <f t="shared" si="133"/>
        <v>0</v>
      </c>
      <c r="H536" s="39">
        <f t="shared" si="134"/>
        <v>0</v>
      </c>
      <c r="I536" s="55">
        <f t="shared" si="141"/>
        <v>0</v>
      </c>
      <c r="J536" s="39">
        <f t="shared" si="135"/>
        <v>0</v>
      </c>
      <c r="K536" s="55">
        <f t="shared" si="142"/>
        <v>0</v>
      </c>
      <c r="L536" s="39">
        <f t="shared" si="136"/>
        <v>0</v>
      </c>
      <c r="M536" s="55">
        <f t="shared" si="143"/>
        <v>0</v>
      </c>
      <c r="N536" s="39">
        <f t="shared" si="137"/>
        <v>0</v>
      </c>
      <c r="O536" s="55">
        <f t="shared" si="144"/>
        <v>0</v>
      </c>
      <c r="P536" s="39">
        <f t="shared" si="138"/>
        <v>148.2912</v>
      </c>
      <c r="Q536" s="55">
        <f t="shared" si="145"/>
        <v>0.03216246234089771</v>
      </c>
      <c r="R536" s="39">
        <f t="shared" si="139"/>
        <v>460920.8845</v>
      </c>
      <c r="S536" s="50">
        <f t="shared" si="139"/>
        <v>461069.17569999996</v>
      </c>
    </row>
    <row r="537" spans="1:19" ht="13.5" customHeight="1">
      <c r="A537" s="59"/>
      <c r="B537" s="7"/>
      <c r="C537" s="11" t="s">
        <v>49</v>
      </c>
      <c r="D537" s="39">
        <f t="shared" si="140"/>
        <v>3326.6192</v>
      </c>
      <c r="E537" s="55">
        <f t="shared" si="132"/>
        <v>1.5932592218870234</v>
      </c>
      <c r="F537" s="39">
        <f t="shared" si="140"/>
        <v>4271.5333</v>
      </c>
      <c r="G537" s="55">
        <f t="shared" si="133"/>
        <v>2.045818716438151</v>
      </c>
      <c r="H537" s="39">
        <f t="shared" si="134"/>
        <v>564.0764</v>
      </c>
      <c r="I537" s="55">
        <f t="shared" si="141"/>
        <v>0.270160145215549</v>
      </c>
      <c r="J537" s="39">
        <f t="shared" si="135"/>
        <v>0</v>
      </c>
      <c r="K537" s="55">
        <f t="shared" si="142"/>
        <v>0</v>
      </c>
      <c r="L537" s="39">
        <f t="shared" si="136"/>
        <v>0</v>
      </c>
      <c r="M537" s="55">
        <f t="shared" si="143"/>
        <v>0</v>
      </c>
      <c r="N537" s="39">
        <f t="shared" si="137"/>
        <v>260.1064</v>
      </c>
      <c r="O537" s="55">
        <f t="shared" si="144"/>
        <v>0.12457600210803654</v>
      </c>
      <c r="P537" s="39">
        <f t="shared" si="138"/>
        <v>8422.3353</v>
      </c>
      <c r="Q537" s="55">
        <f t="shared" si="145"/>
        <v>4.0338140856487605</v>
      </c>
      <c r="R537" s="39">
        <f t="shared" si="139"/>
        <v>200371.0082</v>
      </c>
      <c r="S537" s="50">
        <f t="shared" si="139"/>
        <v>208793.34350000002</v>
      </c>
    </row>
    <row r="538" spans="1:19" ht="13.5" customHeight="1">
      <c r="A538" s="59"/>
      <c r="B538" s="7"/>
      <c r="C538" s="11" t="s">
        <v>50</v>
      </c>
      <c r="D538" s="39">
        <f t="shared" si="140"/>
        <v>313.9927</v>
      </c>
      <c r="E538" s="55">
        <f t="shared" si="132"/>
        <v>0.07377734397466248</v>
      </c>
      <c r="F538" s="39">
        <f t="shared" si="140"/>
        <v>859.7294</v>
      </c>
      <c r="G538" s="55">
        <f t="shared" si="133"/>
        <v>0.20200645323579244</v>
      </c>
      <c r="H538" s="39">
        <f t="shared" si="134"/>
        <v>2151.7275</v>
      </c>
      <c r="I538" s="55">
        <f t="shared" si="141"/>
        <v>0.5055809893263142</v>
      </c>
      <c r="J538" s="39">
        <f t="shared" si="135"/>
        <v>0</v>
      </c>
      <c r="K538" s="55">
        <f t="shared" si="142"/>
        <v>0</v>
      </c>
      <c r="L538" s="39">
        <f t="shared" si="136"/>
        <v>0</v>
      </c>
      <c r="M538" s="55">
        <f t="shared" si="143"/>
        <v>0</v>
      </c>
      <c r="N538" s="39">
        <f t="shared" si="137"/>
        <v>258.5932</v>
      </c>
      <c r="O538" s="55">
        <f t="shared" si="144"/>
        <v>0.06076039177314853</v>
      </c>
      <c r="P538" s="39">
        <f t="shared" si="138"/>
        <v>3584.0427999999997</v>
      </c>
      <c r="Q538" s="55">
        <f t="shared" si="145"/>
        <v>0.8421251783099177</v>
      </c>
      <c r="R538" s="39">
        <f t="shared" si="139"/>
        <v>422010.97469999996</v>
      </c>
      <c r="S538" s="50">
        <f t="shared" si="139"/>
        <v>425595.01749999996</v>
      </c>
    </row>
    <row r="539" spans="1:19" ht="13.5" customHeight="1">
      <c r="A539" s="59"/>
      <c r="B539" s="7" t="s">
        <v>4</v>
      </c>
      <c r="C539" s="11" t="s">
        <v>93</v>
      </c>
      <c r="D539" s="39">
        <f t="shared" si="140"/>
        <v>0</v>
      </c>
      <c r="E539" s="55">
        <f t="shared" si="132"/>
        <v>0</v>
      </c>
      <c r="F539" s="39">
        <f t="shared" si="140"/>
        <v>0</v>
      </c>
      <c r="G539" s="55">
        <f t="shared" si="133"/>
        <v>0</v>
      </c>
      <c r="H539" s="39">
        <f t="shared" si="134"/>
        <v>0</v>
      </c>
      <c r="I539" s="55">
        <f t="shared" si="141"/>
        <v>0</v>
      </c>
      <c r="J539" s="39">
        <f t="shared" si="135"/>
        <v>0</v>
      </c>
      <c r="K539" s="55">
        <f t="shared" si="142"/>
        <v>0</v>
      </c>
      <c r="L539" s="39">
        <f t="shared" si="136"/>
        <v>0</v>
      </c>
      <c r="M539" s="55">
        <f t="shared" si="143"/>
        <v>0</v>
      </c>
      <c r="N539" s="39">
        <f t="shared" si="137"/>
        <v>0</v>
      </c>
      <c r="O539" s="55">
        <f t="shared" si="144"/>
        <v>0</v>
      </c>
      <c r="P539" s="39">
        <f t="shared" si="138"/>
        <v>0</v>
      </c>
      <c r="Q539" s="55">
        <f t="shared" si="145"/>
        <v>0</v>
      </c>
      <c r="R539" s="39">
        <f t="shared" si="139"/>
        <v>860.4202</v>
      </c>
      <c r="S539" s="50">
        <f t="shared" si="139"/>
        <v>860.4202</v>
      </c>
    </row>
    <row r="540" spans="1:19" ht="13.5" customHeight="1">
      <c r="A540" s="59"/>
      <c r="B540" s="7"/>
      <c r="C540" s="11" t="s">
        <v>51</v>
      </c>
      <c r="D540" s="39">
        <f t="shared" si="140"/>
        <v>3730.6162</v>
      </c>
      <c r="E540" s="55">
        <f t="shared" si="132"/>
        <v>0.12002590264327131</v>
      </c>
      <c r="F540" s="39">
        <f t="shared" si="140"/>
        <v>1211.1054</v>
      </c>
      <c r="G540" s="55">
        <f t="shared" si="133"/>
        <v>0.03896514973347839</v>
      </c>
      <c r="H540" s="39">
        <f t="shared" si="134"/>
        <v>2275.2069</v>
      </c>
      <c r="I540" s="55">
        <f t="shared" si="141"/>
        <v>0.0732007119554939</v>
      </c>
      <c r="J540" s="39">
        <f t="shared" si="135"/>
        <v>0</v>
      </c>
      <c r="K540" s="55">
        <f t="shared" si="142"/>
        <v>0</v>
      </c>
      <c r="L540" s="39">
        <f t="shared" si="136"/>
        <v>0</v>
      </c>
      <c r="M540" s="55">
        <f t="shared" si="143"/>
        <v>0</v>
      </c>
      <c r="N540" s="39">
        <f t="shared" si="137"/>
        <v>6762.7865</v>
      </c>
      <c r="O540" s="55">
        <f t="shared" si="144"/>
        <v>0.2175805578837699</v>
      </c>
      <c r="P540" s="39">
        <f t="shared" si="138"/>
        <v>13979.715000000002</v>
      </c>
      <c r="Q540" s="55">
        <f t="shared" si="145"/>
        <v>0.44977232221601354</v>
      </c>
      <c r="R540" s="39">
        <f t="shared" si="139"/>
        <v>3094196.2018999998</v>
      </c>
      <c r="S540" s="50">
        <f t="shared" si="139"/>
        <v>3108175.9169</v>
      </c>
    </row>
    <row r="541" spans="1:19" ht="13.5" customHeight="1">
      <c r="A541" s="59"/>
      <c r="B541" s="7"/>
      <c r="C541" s="11" t="s">
        <v>85</v>
      </c>
      <c r="D541" s="39">
        <f t="shared" si="140"/>
        <v>4285.9793</v>
      </c>
      <c r="E541" s="55">
        <f t="shared" si="132"/>
        <v>0.3996748660035049</v>
      </c>
      <c r="F541" s="39">
        <f t="shared" si="140"/>
        <v>1393.9516</v>
      </c>
      <c r="G541" s="55">
        <f t="shared" si="133"/>
        <v>0.12998835970705022</v>
      </c>
      <c r="H541" s="39">
        <f t="shared" si="134"/>
        <v>144.4815</v>
      </c>
      <c r="I541" s="55">
        <f t="shared" si="141"/>
        <v>0.01347314583448534</v>
      </c>
      <c r="J541" s="39">
        <f t="shared" si="135"/>
        <v>0</v>
      </c>
      <c r="K541" s="55">
        <f t="shared" si="142"/>
        <v>0</v>
      </c>
      <c r="L541" s="39">
        <f t="shared" si="136"/>
        <v>0</v>
      </c>
      <c r="M541" s="55">
        <f t="shared" si="143"/>
        <v>0</v>
      </c>
      <c r="N541" s="39">
        <f t="shared" si="137"/>
        <v>2998.1960999999997</v>
      </c>
      <c r="O541" s="55">
        <f t="shared" si="144"/>
        <v>0.27958689033326195</v>
      </c>
      <c r="P541" s="39">
        <f t="shared" si="138"/>
        <v>8822.6085</v>
      </c>
      <c r="Q541" s="55">
        <f t="shared" si="145"/>
        <v>0.8227232618783026</v>
      </c>
      <c r="R541" s="39">
        <f aca="true" t="shared" si="146" ref="R541:S560">SUM(R349,R413,R477)</f>
        <v>1063543.8735</v>
      </c>
      <c r="S541" s="50">
        <f t="shared" si="146"/>
        <v>1072366.482</v>
      </c>
    </row>
    <row r="542" spans="1:19" ht="13.5" customHeight="1">
      <c r="A542" s="59"/>
      <c r="B542" s="7"/>
      <c r="C542" s="11" t="s">
        <v>52</v>
      </c>
      <c r="D542" s="39">
        <f t="shared" si="140"/>
        <v>3469.4607</v>
      </c>
      <c r="E542" s="55">
        <f t="shared" si="132"/>
        <v>2.152715151597423</v>
      </c>
      <c r="F542" s="39">
        <f t="shared" si="140"/>
        <v>1098.7788</v>
      </c>
      <c r="G542" s="55">
        <f t="shared" si="133"/>
        <v>0.681765258506613</v>
      </c>
      <c r="H542" s="39">
        <f t="shared" si="134"/>
        <v>0</v>
      </c>
      <c r="I542" s="55">
        <f t="shared" si="141"/>
        <v>0</v>
      </c>
      <c r="J542" s="39">
        <f t="shared" si="135"/>
        <v>0</v>
      </c>
      <c r="K542" s="55">
        <f t="shared" si="142"/>
        <v>0</v>
      </c>
      <c r="L542" s="39">
        <f t="shared" si="136"/>
        <v>0</v>
      </c>
      <c r="M542" s="55">
        <f t="shared" si="143"/>
        <v>0</v>
      </c>
      <c r="N542" s="39">
        <f t="shared" si="137"/>
        <v>260.7889</v>
      </c>
      <c r="O542" s="55">
        <f t="shared" si="144"/>
        <v>0.16181310726431494</v>
      </c>
      <c r="P542" s="39">
        <f t="shared" si="138"/>
        <v>4829.028399999999</v>
      </c>
      <c r="Q542" s="55">
        <f t="shared" si="145"/>
        <v>2.9962935173683505</v>
      </c>
      <c r="R542" s="39">
        <f t="shared" si="146"/>
        <v>156337.70549999998</v>
      </c>
      <c r="S542" s="50">
        <f t="shared" si="146"/>
        <v>161166.7339</v>
      </c>
    </row>
    <row r="543" spans="1:19" ht="13.5" customHeight="1">
      <c r="A543" s="59"/>
      <c r="B543" s="7"/>
      <c r="C543" s="11" t="s">
        <v>53</v>
      </c>
      <c r="D543" s="39">
        <f t="shared" si="140"/>
        <v>0</v>
      </c>
      <c r="E543" s="55">
        <f t="shared" si="132"/>
        <v>0</v>
      </c>
      <c r="F543" s="39">
        <f t="shared" si="140"/>
        <v>338.2331</v>
      </c>
      <c r="G543" s="55">
        <f t="shared" si="133"/>
        <v>0.10104615012587945</v>
      </c>
      <c r="H543" s="39">
        <f t="shared" si="134"/>
        <v>0</v>
      </c>
      <c r="I543" s="55">
        <f t="shared" si="141"/>
        <v>0</v>
      </c>
      <c r="J543" s="39">
        <f t="shared" si="135"/>
        <v>0</v>
      </c>
      <c r="K543" s="55">
        <f t="shared" si="142"/>
        <v>0</v>
      </c>
      <c r="L543" s="39">
        <f t="shared" si="136"/>
        <v>0</v>
      </c>
      <c r="M543" s="55">
        <f t="shared" si="143"/>
        <v>0</v>
      </c>
      <c r="N543" s="39">
        <f t="shared" si="137"/>
        <v>101.3481</v>
      </c>
      <c r="O543" s="55">
        <f t="shared" si="144"/>
        <v>0.030277448681316654</v>
      </c>
      <c r="P543" s="39">
        <f t="shared" si="138"/>
        <v>439.58119999999997</v>
      </c>
      <c r="Q543" s="55">
        <f t="shared" si="145"/>
        <v>0.1313235988071961</v>
      </c>
      <c r="R543" s="39">
        <f t="shared" si="146"/>
        <v>334291.7268</v>
      </c>
      <c r="S543" s="50">
        <f t="shared" si="146"/>
        <v>334731.308</v>
      </c>
    </row>
    <row r="544" spans="1:19" ht="13.5" customHeight="1">
      <c r="A544" s="59"/>
      <c r="B544" s="7"/>
      <c r="C544" s="11" t="s">
        <v>86</v>
      </c>
      <c r="D544" s="39">
        <f t="shared" si="140"/>
        <v>3118.6713</v>
      </c>
      <c r="E544" s="55">
        <f t="shared" si="132"/>
        <v>3.4433365475264424</v>
      </c>
      <c r="F544" s="39">
        <f t="shared" si="140"/>
        <v>1533.0510000000002</v>
      </c>
      <c r="G544" s="55">
        <f t="shared" si="133"/>
        <v>1.6926472942249353</v>
      </c>
      <c r="H544" s="39">
        <f t="shared" si="134"/>
        <v>152.0784</v>
      </c>
      <c r="I544" s="55">
        <f t="shared" si="141"/>
        <v>0.16791032540343231</v>
      </c>
      <c r="J544" s="39">
        <f t="shared" si="135"/>
        <v>0</v>
      </c>
      <c r="K544" s="55">
        <f t="shared" si="142"/>
        <v>0</v>
      </c>
      <c r="L544" s="39">
        <f t="shared" si="136"/>
        <v>0</v>
      </c>
      <c r="M544" s="55">
        <f t="shared" si="143"/>
        <v>0</v>
      </c>
      <c r="N544" s="39">
        <f t="shared" si="137"/>
        <v>624.3448</v>
      </c>
      <c r="O544" s="55">
        <f t="shared" si="144"/>
        <v>0.6893414089833986</v>
      </c>
      <c r="P544" s="39">
        <f t="shared" si="138"/>
        <v>5428.1455000000005</v>
      </c>
      <c r="Q544" s="55">
        <f t="shared" si="145"/>
        <v>5.993235576138209</v>
      </c>
      <c r="R544" s="39">
        <f t="shared" si="146"/>
        <v>85143.0565</v>
      </c>
      <c r="S544" s="50">
        <f t="shared" si="146"/>
        <v>90571.20199999999</v>
      </c>
    </row>
    <row r="545" spans="1:19" ht="13.5" customHeight="1">
      <c r="A545" s="59"/>
      <c r="B545" s="7" t="s">
        <v>5</v>
      </c>
      <c r="C545" s="11" t="s">
        <v>87</v>
      </c>
      <c r="D545" s="39">
        <f t="shared" si="140"/>
        <v>1845.6009999999999</v>
      </c>
      <c r="E545" s="55">
        <f t="shared" si="132"/>
        <v>1.977906301322279</v>
      </c>
      <c r="F545" s="39">
        <f t="shared" si="140"/>
        <v>8793.7837</v>
      </c>
      <c r="G545" s="55">
        <f t="shared" si="133"/>
        <v>9.424182254287436</v>
      </c>
      <c r="H545" s="39">
        <f t="shared" si="134"/>
        <v>0</v>
      </c>
      <c r="I545" s="55">
        <f t="shared" si="141"/>
        <v>0</v>
      </c>
      <c r="J545" s="39">
        <f t="shared" si="135"/>
        <v>0</v>
      </c>
      <c r="K545" s="55">
        <f t="shared" si="142"/>
        <v>0</v>
      </c>
      <c r="L545" s="39">
        <f t="shared" si="136"/>
        <v>0</v>
      </c>
      <c r="M545" s="55">
        <f t="shared" si="143"/>
        <v>0</v>
      </c>
      <c r="N545" s="39">
        <f t="shared" si="137"/>
        <v>3157.06</v>
      </c>
      <c r="O545" s="55">
        <f t="shared" si="144"/>
        <v>3.3833796512098306</v>
      </c>
      <c r="P545" s="39">
        <f t="shared" si="138"/>
        <v>13796.444699999998</v>
      </c>
      <c r="Q545" s="55">
        <f t="shared" si="145"/>
        <v>14.785468206819544</v>
      </c>
      <c r="R545" s="39">
        <f t="shared" si="146"/>
        <v>79514.3961</v>
      </c>
      <c r="S545" s="50">
        <f t="shared" si="146"/>
        <v>93310.84079999999</v>
      </c>
    </row>
    <row r="546" spans="1:19" ht="13.5" customHeight="1">
      <c r="A546" s="59"/>
      <c r="B546" s="7"/>
      <c r="C546" s="11" t="s">
        <v>88</v>
      </c>
      <c r="D546" s="39">
        <f t="shared" si="140"/>
        <v>24.3909</v>
      </c>
      <c r="E546" s="55">
        <f t="shared" si="132"/>
        <v>0.0962479072771695</v>
      </c>
      <c r="F546" s="39">
        <f t="shared" si="140"/>
        <v>261.7469</v>
      </c>
      <c r="G546" s="55">
        <f t="shared" si="133"/>
        <v>1.0328684616511306</v>
      </c>
      <c r="H546" s="39">
        <f t="shared" si="134"/>
        <v>543.8403</v>
      </c>
      <c r="I546" s="55">
        <f t="shared" si="141"/>
        <v>2.1460253934044276</v>
      </c>
      <c r="J546" s="39">
        <f t="shared" si="135"/>
        <v>0</v>
      </c>
      <c r="K546" s="55">
        <f t="shared" si="142"/>
        <v>0</v>
      </c>
      <c r="L546" s="39">
        <f t="shared" si="136"/>
        <v>0</v>
      </c>
      <c r="M546" s="55">
        <f t="shared" si="143"/>
        <v>0</v>
      </c>
      <c r="N546" s="39">
        <f t="shared" si="137"/>
        <v>201.97340000000003</v>
      </c>
      <c r="O546" s="55">
        <f t="shared" si="144"/>
        <v>0.7969987608351751</v>
      </c>
      <c r="P546" s="39">
        <f t="shared" si="138"/>
        <v>1031.9515</v>
      </c>
      <c r="Q546" s="55">
        <f t="shared" si="145"/>
        <v>4.072140523167902</v>
      </c>
      <c r="R546" s="39">
        <f t="shared" si="146"/>
        <v>24309.7943</v>
      </c>
      <c r="S546" s="50">
        <f t="shared" si="146"/>
        <v>25341.7458</v>
      </c>
    </row>
    <row r="547" spans="1:19" ht="13.5" customHeight="1">
      <c r="A547" s="59"/>
      <c r="B547" s="7"/>
      <c r="C547" s="11" t="s">
        <v>89</v>
      </c>
      <c r="D547" s="39">
        <f t="shared" si="140"/>
        <v>8.1338</v>
      </c>
      <c r="E547" s="55">
        <f t="shared" si="132"/>
        <v>0.033486504993654784</v>
      </c>
      <c r="F547" s="39">
        <f t="shared" si="140"/>
        <v>564.8568</v>
      </c>
      <c r="G547" s="55">
        <f t="shared" si="133"/>
        <v>2.3254911669699108</v>
      </c>
      <c r="H547" s="39">
        <f t="shared" si="134"/>
        <v>0</v>
      </c>
      <c r="I547" s="55">
        <f t="shared" si="141"/>
        <v>0</v>
      </c>
      <c r="J547" s="39">
        <f t="shared" si="135"/>
        <v>0</v>
      </c>
      <c r="K547" s="55">
        <f t="shared" si="142"/>
        <v>0</v>
      </c>
      <c r="L547" s="39">
        <f t="shared" si="136"/>
        <v>0</v>
      </c>
      <c r="M547" s="55">
        <f t="shared" si="143"/>
        <v>0</v>
      </c>
      <c r="N547" s="39">
        <f t="shared" si="137"/>
        <v>0</v>
      </c>
      <c r="O547" s="55">
        <f t="shared" si="144"/>
        <v>0</v>
      </c>
      <c r="P547" s="39">
        <f t="shared" si="138"/>
        <v>572.9906</v>
      </c>
      <c r="Q547" s="55">
        <f t="shared" si="145"/>
        <v>2.358977671963565</v>
      </c>
      <c r="R547" s="39">
        <f t="shared" si="146"/>
        <v>23716.7942</v>
      </c>
      <c r="S547" s="50">
        <f t="shared" si="146"/>
        <v>24289.7848</v>
      </c>
    </row>
    <row r="548" spans="1:19" ht="13.5" customHeight="1">
      <c r="A548" s="59"/>
      <c r="B548" s="7"/>
      <c r="C548" s="11" t="s">
        <v>54</v>
      </c>
      <c r="D548" s="39">
        <f t="shared" si="140"/>
        <v>1545.385</v>
      </c>
      <c r="E548" s="55">
        <f t="shared" si="132"/>
        <v>1.2459689471741664</v>
      </c>
      <c r="F548" s="39">
        <f t="shared" si="140"/>
        <v>4345.6279</v>
      </c>
      <c r="G548" s="55">
        <f t="shared" si="133"/>
        <v>3.503668936461584</v>
      </c>
      <c r="H548" s="39">
        <f t="shared" si="134"/>
        <v>0</v>
      </c>
      <c r="I548" s="55">
        <f t="shared" si="141"/>
        <v>0</v>
      </c>
      <c r="J548" s="39">
        <f t="shared" si="135"/>
        <v>0</v>
      </c>
      <c r="K548" s="55">
        <f t="shared" si="142"/>
        <v>0</v>
      </c>
      <c r="L548" s="39">
        <f t="shared" si="136"/>
        <v>0</v>
      </c>
      <c r="M548" s="55">
        <f t="shared" si="143"/>
        <v>0</v>
      </c>
      <c r="N548" s="39">
        <f t="shared" si="137"/>
        <v>1360.4115</v>
      </c>
      <c r="O548" s="55">
        <f t="shared" si="144"/>
        <v>1.0968337885890107</v>
      </c>
      <c r="P548" s="39">
        <f t="shared" si="138"/>
        <v>7251.424400000001</v>
      </c>
      <c r="Q548" s="55">
        <f t="shared" si="145"/>
        <v>5.846471672224761</v>
      </c>
      <c r="R548" s="39">
        <f t="shared" si="146"/>
        <v>116779.3553</v>
      </c>
      <c r="S548" s="50">
        <f t="shared" si="146"/>
        <v>124030.77970000001</v>
      </c>
    </row>
    <row r="549" spans="1:19" ht="13.5" customHeight="1">
      <c r="A549" s="59"/>
      <c r="B549" s="7"/>
      <c r="C549" s="11" t="s">
        <v>90</v>
      </c>
      <c r="D549" s="39">
        <f t="shared" si="140"/>
        <v>58.6877</v>
      </c>
      <c r="E549" s="55">
        <f t="shared" si="132"/>
        <v>0.30124371563478586</v>
      </c>
      <c r="F549" s="39">
        <f t="shared" si="140"/>
        <v>42.9157</v>
      </c>
      <c r="G549" s="55">
        <f t="shared" si="133"/>
        <v>0.22028610640846005</v>
      </c>
      <c r="H549" s="39">
        <f t="shared" si="134"/>
        <v>188.2261</v>
      </c>
      <c r="I549" s="55">
        <f t="shared" si="141"/>
        <v>0.9661637744100513</v>
      </c>
      <c r="J549" s="39">
        <f t="shared" si="135"/>
        <v>0</v>
      </c>
      <c r="K549" s="55">
        <f t="shared" si="142"/>
        <v>0</v>
      </c>
      <c r="L549" s="39">
        <f t="shared" si="136"/>
        <v>0</v>
      </c>
      <c r="M549" s="55">
        <f t="shared" si="143"/>
        <v>0</v>
      </c>
      <c r="N549" s="39">
        <f t="shared" si="137"/>
        <v>46.8169</v>
      </c>
      <c r="O549" s="55">
        <f t="shared" si="144"/>
        <v>0.24031094949200948</v>
      </c>
      <c r="P549" s="39">
        <f t="shared" si="138"/>
        <v>336.6464</v>
      </c>
      <c r="Q549" s="55">
        <f t="shared" si="145"/>
        <v>1.7280045459453066</v>
      </c>
      <c r="R549" s="39">
        <f t="shared" si="146"/>
        <v>19145.1542</v>
      </c>
      <c r="S549" s="50">
        <f t="shared" si="146"/>
        <v>19481.8006</v>
      </c>
    </row>
    <row r="550" spans="1:19" ht="13.5" customHeight="1">
      <c r="A550" s="59"/>
      <c r="B550" s="7"/>
      <c r="C550" s="11" t="s">
        <v>55</v>
      </c>
      <c r="D550" s="39">
        <f t="shared" si="140"/>
        <v>2430.3293</v>
      </c>
      <c r="E550" s="55">
        <f t="shared" si="132"/>
        <v>0.4578348490919318</v>
      </c>
      <c r="F550" s="39">
        <f t="shared" si="140"/>
        <v>10786.0168</v>
      </c>
      <c r="G550" s="55">
        <f t="shared" si="133"/>
        <v>2.0319116318644723</v>
      </c>
      <c r="H550" s="39">
        <f t="shared" si="134"/>
        <v>101.4422</v>
      </c>
      <c r="I550" s="55">
        <f t="shared" si="141"/>
        <v>0.019110074642376063</v>
      </c>
      <c r="J550" s="39">
        <f t="shared" si="135"/>
        <v>0</v>
      </c>
      <c r="K550" s="55">
        <f t="shared" si="142"/>
        <v>0</v>
      </c>
      <c r="L550" s="39">
        <f t="shared" si="136"/>
        <v>0</v>
      </c>
      <c r="M550" s="55">
        <f t="shared" si="143"/>
        <v>0</v>
      </c>
      <c r="N550" s="39">
        <f t="shared" si="137"/>
        <v>3084.2452000000003</v>
      </c>
      <c r="O550" s="55">
        <f t="shared" si="144"/>
        <v>0.5810220597284965</v>
      </c>
      <c r="P550" s="39">
        <f t="shared" si="138"/>
        <v>16402.033499999998</v>
      </c>
      <c r="Q550" s="55">
        <f t="shared" si="145"/>
        <v>3.0898786153272764</v>
      </c>
      <c r="R550" s="39">
        <f t="shared" si="146"/>
        <v>514428.9648</v>
      </c>
      <c r="S550" s="50">
        <f t="shared" si="146"/>
        <v>530830.9983</v>
      </c>
    </row>
    <row r="551" spans="1:19" ht="13.5" customHeight="1">
      <c r="A551" s="59"/>
      <c r="B551" s="7"/>
      <c r="C551" s="12" t="s">
        <v>91</v>
      </c>
      <c r="D551" s="39">
        <f t="shared" si="140"/>
        <v>126.8249</v>
      </c>
      <c r="E551" s="55">
        <f t="shared" si="132"/>
        <v>0.3913391337331705</v>
      </c>
      <c r="F551" s="39">
        <f t="shared" si="140"/>
        <v>351.7077</v>
      </c>
      <c r="G551" s="55">
        <f t="shared" si="133"/>
        <v>1.0852520809816195</v>
      </c>
      <c r="H551" s="39">
        <f t="shared" si="134"/>
        <v>42.6198</v>
      </c>
      <c r="I551" s="55">
        <f t="shared" si="141"/>
        <v>0.13151041800057384</v>
      </c>
      <c r="J551" s="39">
        <f t="shared" si="135"/>
        <v>0</v>
      </c>
      <c r="K551" s="55">
        <f t="shared" si="142"/>
        <v>0</v>
      </c>
      <c r="L551" s="39">
        <f t="shared" si="136"/>
        <v>0</v>
      </c>
      <c r="M551" s="55">
        <f t="shared" si="143"/>
        <v>0</v>
      </c>
      <c r="N551" s="39">
        <f t="shared" si="137"/>
        <v>12.951</v>
      </c>
      <c r="O551" s="55">
        <f t="shared" si="144"/>
        <v>0.03996244523731768</v>
      </c>
      <c r="P551" s="39">
        <f t="shared" si="138"/>
        <v>534.1034</v>
      </c>
      <c r="Q551" s="55">
        <f t="shared" si="145"/>
        <v>1.6480640779526816</v>
      </c>
      <c r="R551" s="39">
        <f t="shared" si="146"/>
        <v>31873.823399999997</v>
      </c>
      <c r="S551" s="50">
        <f t="shared" si="146"/>
        <v>32407.9268</v>
      </c>
    </row>
    <row r="552" spans="1:19" ht="13.5" customHeight="1">
      <c r="A552" s="59"/>
      <c r="B552" s="9"/>
      <c r="C552" s="13" t="s">
        <v>2</v>
      </c>
      <c r="D552" s="40">
        <f t="shared" si="140"/>
        <v>48620.6754</v>
      </c>
      <c r="E552" s="56">
        <f t="shared" si="132"/>
        <v>0.5032323073224712</v>
      </c>
      <c r="F552" s="40">
        <f t="shared" si="140"/>
        <v>46588.085499999994</v>
      </c>
      <c r="G552" s="56">
        <f t="shared" si="133"/>
        <v>0.4821946541676703</v>
      </c>
      <c r="H552" s="40">
        <f t="shared" si="134"/>
        <v>6263.699100000001</v>
      </c>
      <c r="I552" s="56">
        <f t="shared" si="141"/>
        <v>0.06483035713787484</v>
      </c>
      <c r="J552" s="40">
        <f t="shared" si="135"/>
        <v>0</v>
      </c>
      <c r="K552" s="56">
        <f t="shared" si="142"/>
        <v>0</v>
      </c>
      <c r="L552" s="40">
        <f t="shared" si="136"/>
        <v>0</v>
      </c>
      <c r="M552" s="56">
        <f t="shared" si="143"/>
        <v>0</v>
      </c>
      <c r="N552" s="40">
        <f t="shared" si="137"/>
        <v>32068.996999999996</v>
      </c>
      <c r="O552" s="56">
        <f t="shared" si="144"/>
        <v>0.3319196045933044</v>
      </c>
      <c r="P552" s="40">
        <f t="shared" si="138"/>
        <v>133541.45700000002</v>
      </c>
      <c r="Q552" s="56">
        <f t="shared" si="145"/>
        <v>1.382176923221321</v>
      </c>
      <c r="R552" s="40">
        <f t="shared" si="146"/>
        <v>9528134.6104</v>
      </c>
      <c r="S552" s="51">
        <f t="shared" si="146"/>
        <v>9661676.0674</v>
      </c>
    </row>
    <row r="553" spans="1:19" ht="13.5" customHeight="1">
      <c r="A553" s="59"/>
      <c r="B553" s="5"/>
      <c r="C553" s="14" t="s">
        <v>56</v>
      </c>
      <c r="D553" s="39">
        <f t="shared" si="140"/>
        <v>0</v>
      </c>
      <c r="E553" s="55">
        <f aca="true" t="shared" si="147" ref="E553:E578">IF($S553=0,"",D553/$S553*100)</f>
        <v>0</v>
      </c>
      <c r="F553" s="39">
        <f t="shared" si="140"/>
        <v>0</v>
      </c>
      <c r="G553" s="55">
        <f aca="true" t="shared" si="148" ref="G553:G578">IF($S553=0,"",F553/$S553*100)</f>
        <v>0</v>
      </c>
      <c r="H553" s="39">
        <f aca="true" t="shared" si="149" ref="H553:H578">SUM(H361,H425,H489)</f>
        <v>0</v>
      </c>
      <c r="I553" s="55">
        <f t="shared" si="141"/>
        <v>0</v>
      </c>
      <c r="J553" s="39">
        <f aca="true" t="shared" si="150" ref="J553:J578">SUM(J361,J425,J489)</f>
        <v>0</v>
      </c>
      <c r="K553" s="55">
        <f t="shared" si="142"/>
        <v>0</v>
      </c>
      <c r="L553" s="39">
        <f aca="true" t="shared" si="151" ref="L553:L578">SUM(L361,L425,L489)</f>
        <v>0</v>
      </c>
      <c r="M553" s="55">
        <f t="shared" si="143"/>
        <v>0</v>
      </c>
      <c r="N553" s="39">
        <f aca="true" t="shared" si="152" ref="N553:N578">SUM(N361,N425,N489)</f>
        <v>0</v>
      </c>
      <c r="O553" s="55">
        <f t="shared" si="144"/>
        <v>0</v>
      </c>
      <c r="P553" s="39">
        <f aca="true" t="shared" si="153" ref="P553:P578">SUM(P361,P425,P489)</f>
        <v>0</v>
      </c>
      <c r="Q553" s="55">
        <f t="shared" si="145"/>
        <v>0</v>
      </c>
      <c r="R553" s="39">
        <f t="shared" si="146"/>
        <v>1034.9473</v>
      </c>
      <c r="S553" s="50">
        <f t="shared" si="146"/>
        <v>1034.9473</v>
      </c>
    </row>
    <row r="554" spans="1:19" ht="13.5" customHeight="1">
      <c r="A554" s="59"/>
      <c r="B554" s="7"/>
      <c r="C554" s="11" t="s">
        <v>57</v>
      </c>
      <c r="D554" s="39">
        <f t="shared" si="140"/>
        <v>0</v>
      </c>
      <c r="E554" s="55">
        <f t="shared" si="147"/>
        <v>0</v>
      </c>
      <c r="F554" s="39">
        <f t="shared" si="140"/>
        <v>0</v>
      </c>
      <c r="G554" s="55">
        <f t="shared" si="148"/>
        <v>0</v>
      </c>
      <c r="H554" s="39">
        <f t="shared" si="149"/>
        <v>0</v>
      </c>
      <c r="I554" s="55">
        <f t="shared" si="141"/>
        <v>0</v>
      </c>
      <c r="J554" s="39">
        <f t="shared" si="150"/>
        <v>0</v>
      </c>
      <c r="K554" s="55">
        <f t="shared" si="142"/>
        <v>0</v>
      </c>
      <c r="L554" s="39">
        <f t="shared" si="151"/>
        <v>0</v>
      </c>
      <c r="M554" s="55">
        <f t="shared" si="143"/>
        <v>0</v>
      </c>
      <c r="N554" s="39">
        <f t="shared" si="152"/>
        <v>0</v>
      </c>
      <c r="O554" s="55">
        <f t="shared" si="144"/>
        <v>0</v>
      </c>
      <c r="P554" s="39">
        <f t="shared" si="153"/>
        <v>0</v>
      </c>
      <c r="Q554" s="55">
        <f t="shared" si="145"/>
        <v>0</v>
      </c>
      <c r="R554" s="39">
        <f t="shared" si="146"/>
        <v>2105.113</v>
      </c>
      <c r="S554" s="50">
        <f t="shared" si="146"/>
        <v>2105.113</v>
      </c>
    </row>
    <row r="555" spans="1:19" ht="13.5" customHeight="1">
      <c r="A555" s="59"/>
      <c r="B555" s="7"/>
      <c r="C555" s="11" t="s">
        <v>58</v>
      </c>
      <c r="D555" s="39">
        <f t="shared" si="140"/>
        <v>0</v>
      </c>
      <c r="E555" s="55">
        <f t="shared" si="147"/>
        <v>0</v>
      </c>
      <c r="F555" s="39">
        <f t="shared" si="140"/>
        <v>0</v>
      </c>
      <c r="G555" s="55">
        <f t="shared" si="148"/>
        <v>0</v>
      </c>
      <c r="H555" s="39">
        <f t="shared" si="149"/>
        <v>0</v>
      </c>
      <c r="I555" s="55">
        <f t="shared" si="141"/>
        <v>0</v>
      </c>
      <c r="J555" s="39">
        <f t="shared" si="150"/>
        <v>0</v>
      </c>
      <c r="K555" s="55">
        <f t="shared" si="142"/>
        <v>0</v>
      </c>
      <c r="L555" s="39">
        <f t="shared" si="151"/>
        <v>0</v>
      </c>
      <c r="M555" s="55">
        <f t="shared" si="143"/>
        <v>0</v>
      </c>
      <c r="N555" s="39">
        <f t="shared" si="152"/>
        <v>0</v>
      </c>
      <c r="O555" s="55">
        <f t="shared" si="144"/>
        <v>0</v>
      </c>
      <c r="P555" s="39">
        <f t="shared" si="153"/>
        <v>0</v>
      </c>
      <c r="Q555" s="55">
        <f t="shared" si="145"/>
        <v>0</v>
      </c>
      <c r="R555" s="39">
        <f t="shared" si="146"/>
        <v>15090.0694</v>
      </c>
      <c r="S555" s="50">
        <f t="shared" si="146"/>
        <v>15090.0694</v>
      </c>
    </row>
    <row r="556" spans="1:19" ht="13.5" customHeight="1">
      <c r="A556" s="59"/>
      <c r="B556" s="7" t="s">
        <v>6</v>
      </c>
      <c r="C556" s="11" t="s">
        <v>59</v>
      </c>
      <c r="D556" s="39">
        <f t="shared" si="140"/>
        <v>0</v>
      </c>
      <c r="E556" s="55">
        <f t="shared" si="147"/>
        <v>0</v>
      </c>
      <c r="F556" s="39">
        <f t="shared" si="140"/>
        <v>0</v>
      </c>
      <c r="G556" s="55">
        <f t="shared" si="148"/>
        <v>0</v>
      </c>
      <c r="H556" s="39">
        <f t="shared" si="149"/>
        <v>0</v>
      </c>
      <c r="I556" s="55">
        <f t="shared" si="141"/>
        <v>0</v>
      </c>
      <c r="J556" s="39">
        <f t="shared" si="150"/>
        <v>0</v>
      </c>
      <c r="K556" s="55">
        <f t="shared" si="142"/>
        <v>0</v>
      </c>
      <c r="L556" s="39">
        <f t="shared" si="151"/>
        <v>0</v>
      </c>
      <c r="M556" s="55">
        <f t="shared" si="143"/>
        <v>0</v>
      </c>
      <c r="N556" s="39">
        <f t="shared" si="152"/>
        <v>0</v>
      </c>
      <c r="O556" s="55">
        <f t="shared" si="144"/>
        <v>0</v>
      </c>
      <c r="P556" s="39">
        <f t="shared" si="153"/>
        <v>0</v>
      </c>
      <c r="Q556" s="55">
        <f t="shared" si="145"/>
        <v>0</v>
      </c>
      <c r="R556" s="39">
        <f t="shared" si="146"/>
        <v>236048.5656</v>
      </c>
      <c r="S556" s="50">
        <f t="shared" si="146"/>
        <v>236048.5656</v>
      </c>
    </row>
    <row r="557" spans="1:19" ht="13.5" customHeight="1">
      <c r="A557" s="59"/>
      <c r="B557" s="7"/>
      <c r="C557" s="11" t="s">
        <v>60</v>
      </c>
      <c r="D557" s="39">
        <f t="shared" si="140"/>
        <v>0</v>
      </c>
      <c r="E557" s="55">
        <f t="shared" si="147"/>
        <v>0</v>
      </c>
      <c r="F557" s="39">
        <f t="shared" si="140"/>
        <v>0</v>
      </c>
      <c r="G557" s="55">
        <f t="shared" si="148"/>
        <v>0</v>
      </c>
      <c r="H557" s="39">
        <f t="shared" si="149"/>
        <v>0</v>
      </c>
      <c r="I557" s="55">
        <f t="shared" si="141"/>
        <v>0</v>
      </c>
      <c r="J557" s="39">
        <f t="shared" si="150"/>
        <v>0</v>
      </c>
      <c r="K557" s="55">
        <f t="shared" si="142"/>
        <v>0</v>
      </c>
      <c r="L557" s="39">
        <f t="shared" si="151"/>
        <v>0</v>
      </c>
      <c r="M557" s="55">
        <f t="shared" si="143"/>
        <v>0</v>
      </c>
      <c r="N557" s="39">
        <f t="shared" si="152"/>
        <v>0</v>
      </c>
      <c r="O557" s="55">
        <f t="shared" si="144"/>
        <v>0</v>
      </c>
      <c r="P557" s="39">
        <f t="shared" si="153"/>
        <v>0</v>
      </c>
      <c r="Q557" s="55">
        <f t="shared" si="145"/>
        <v>0</v>
      </c>
      <c r="R557" s="39">
        <f t="shared" si="146"/>
        <v>271779.44060000003</v>
      </c>
      <c r="S557" s="50">
        <f t="shared" si="146"/>
        <v>271779.44060000003</v>
      </c>
    </row>
    <row r="558" spans="1:19" ht="13.5" customHeight="1">
      <c r="A558" s="59"/>
      <c r="B558" s="7"/>
      <c r="C558" s="11" t="s">
        <v>61</v>
      </c>
      <c r="D558" s="39">
        <f t="shared" si="140"/>
        <v>0</v>
      </c>
      <c r="E558" s="55">
        <f t="shared" si="147"/>
        <v>0</v>
      </c>
      <c r="F558" s="39">
        <f t="shared" si="140"/>
        <v>0</v>
      </c>
      <c r="G558" s="55">
        <f t="shared" si="148"/>
        <v>0</v>
      </c>
      <c r="H558" s="39">
        <f t="shared" si="149"/>
        <v>0</v>
      </c>
      <c r="I558" s="55">
        <f t="shared" si="141"/>
        <v>0</v>
      </c>
      <c r="J558" s="39">
        <f t="shared" si="150"/>
        <v>0</v>
      </c>
      <c r="K558" s="55">
        <f t="shared" si="142"/>
        <v>0</v>
      </c>
      <c r="L558" s="39">
        <f t="shared" si="151"/>
        <v>0</v>
      </c>
      <c r="M558" s="55">
        <f t="shared" si="143"/>
        <v>0</v>
      </c>
      <c r="N558" s="39">
        <f t="shared" si="152"/>
        <v>0</v>
      </c>
      <c r="O558" s="55">
        <f t="shared" si="144"/>
        <v>0</v>
      </c>
      <c r="P558" s="39">
        <f t="shared" si="153"/>
        <v>0</v>
      </c>
      <c r="Q558" s="55">
        <f t="shared" si="145"/>
        <v>0</v>
      </c>
      <c r="R558" s="39">
        <f t="shared" si="146"/>
        <v>530577.6809</v>
      </c>
      <c r="S558" s="50">
        <f t="shared" si="146"/>
        <v>530577.6809</v>
      </c>
    </row>
    <row r="559" spans="1:19" ht="13.5" customHeight="1">
      <c r="A559" s="59"/>
      <c r="B559" s="7"/>
      <c r="C559" s="11" t="s">
        <v>62</v>
      </c>
      <c r="D559" s="39">
        <f t="shared" si="140"/>
        <v>0</v>
      </c>
      <c r="E559" s="55">
        <f t="shared" si="147"/>
        <v>0</v>
      </c>
      <c r="F559" s="39">
        <f t="shared" si="140"/>
        <v>0</v>
      </c>
      <c r="G559" s="55">
        <f t="shared" si="148"/>
        <v>0</v>
      </c>
      <c r="H559" s="39">
        <f t="shared" si="149"/>
        <v>0</v>
      </c>
      <c r="I559" s="55">
        <f t="shared" si="141"/>
        <v>0</v>
      </c>
      <c r="J559" s="39">
        <f t="shared" si="150"/>
        <v>0</v>
      </c>
      <c r="K559" s="55">
        <f t="shared" si="142"/>
        <v>0</v>
      </c>
      <c r="L559" s="39">
        <f t="shared" si="151"/>
        <v>0</v>
      </c>
      <c r="M559" s="55">
        <f t="shared" si="143"/>
        <v>0</v>
      </c>
      <c r="N559" s="39">
        <f t="shared" si="152"/>
        <v>0</v>
      </c>
      <c r="O559" s="55">
        <f t="shared" si="144"/>
        <v>0</v>
      </c>
      <c r="P559" s="39">
        <f t="shared" si="153"/>
        <v>0</v>
      </c>
      <c r="Q559" s="55">
        <f t="shared" si="145"/>
        <v>0</v>
      </c>
      <c r="R559" s="39">
        <f t="shared" si="146"/>
        <v>42101.3028</v>
      </c>
      <c r="S559" s="50">
        <f t="shared" si="146"/>
        <v>42101.3028</v>
      </c>
    </row>
    <row r="560" spans="1:19" ht="13.5" customHeight="1">
      <c r="A560" s="59"/>
      <c r="B560" s="7"/>
      <c r="C560" s="11" t="s">
        <v>63</v>
      </c>
      <c r="D560" s="39">
        <f t="shared" si="140"/>
        <v>0</v>
      </c>
      <c r="E560" s="55">
        <f t="shared" si="147"/>
        <v>0</v>
      </c>
      <c r="F560" s="39">
        <f t="shared" si="140"/>
        <v>0</v>
      </c>
      <c r="G560" s="55">
        <f t="shared" si="148"/>
        <v>0</v>
      </c>
      <c r="H560" s="39">
        <f t="shared" si="149"/>
        <v>0</v>
      </c>
      <c r="I560" s="55">
        <f t="shared" si="141"/>
        <v>0</v>
      </c>
      <c r="J560" s="39">
        <f t="shared" si="150"/>
        <v>0</v>
      </c>
      <c r="K560" s="55">
        <f t="shared" si="142"/>
        <v>0</v>
      </c>
      <c r="L560" s="39">
        <f t="shared" si="151"/>
        <v>0</v>
      </c>
      <c r="M560" s="55">
        <f t="shared" si="143"/>
        <v>0</v>
      </c>
      <c r="N560" s="39">
        <f t="shared" si="152"/>
        <v>0</v>
      </c>
      <c r="O560" s="55">
        <f t="shared" si="144"/>
        <v>0</v>
      </c>
      <c r="P560" s="39">
        <f t="shared" si="153"/>
        <v>0</v>
      </c>
      <c r="Q560" s="55">
        <f t="shared" si="145"/>
        <v>0</v>
      </c>
      <c r="R560" s="39">
        <f t="shared" si="146"/>
        <v>236461.0509</v>
      </c>
      <c r="S560" s="50">
        <f t="shared" si="146"/>
        <v>236461.0509</v>
      </c>
    </row>
    <row r="561" spans="1:19" ht="13.5" customHeight="1">
      <c r="A561" s="59"/>
      <c r="B561" s="7" t="s">
        <v>7</v>
      </c>
      <c r="C561" s="11" t="s">
        <v>64</v>
      </c>
      <c r="D561" s="39">
        <f t="shared" si="140"/>
        <v>1764.1128</v>
      </c>
      <c r="E561" s="55">
        <f t="shared" si="147"/>
        <v>0.8777200967129577</v>
      </c>
      <c r="F561" s="39">
        <f t="shared" si="140"/>
        <v>11765.4442</v>
      </c>
      <c r="G561" s="55">
        <f t="shared" si="148"/>
        <v>5.853801877688834</v>
      </c>
      <c r="H561" s="39">
        <f t="shared" si="149"/>
        <v>11531.7792</v>
      </c>
      <c r="I561" s="55">
        <f t="shared" si="141"/>
        <v>5.737543741361932</v>
      </c>
      <c r="J561" s="39">
        <f t="shared" si="150"/>
        <v>0</v>
      </c>
      <c r="K561" s="55">
        <f t="shared" si="142"/>
        <v>0</v>
      </c>
      <c r="L561" s="39">
        <f t="shared" si="151"/>
        <v>0</v>
      </c>
      <c r="M561" s="55">
        <f t="shared" si="143"/>
        <v>0</v>
      </c>
      <c r="N561" s="39">
        <f t="shared" si="152"/>
        <v>0</v>
      </c>
      <c r="O561" s="55">
        <f t="shared" si="144"/>
        <v>0</v>
      </c>
      <c r="P561" s="39">
        <f t="shared" si="153"/>
        <v>25061.3362</v>
      </c>
      <c r="Q561" s="55">
        <f t="shared" si="145"/>
        <v>12.469065715763724</v>
      </c>
      <c r="R561" s="39">
        <f aca="true" t="shared" si="154" ref="R561:S578">SUM(R369,R433,R497)</f>
        <v>175926.74719999998</v>
      </c>
      <c r="S561" s="50">
        <f t="shared" si="154"/>
        <v>200988.0834</v>
      </c>
    </row>
    <row r="562" spans="1:19" ht="13.5" customHeight="1">
      <c r="A562" s="59"/>
      <c r="B562" s="7"/>
      <c r="C562" s="11" t="s">
        <v>65</v>
      </c>
      <c r="D562" s="39">
        <f t="shared" si="140"/>
        <v>0</v>
      </c>
      <c r="E562" s="55">
        <f t="shared" si="147"/>
        <v>0</v>
      </c>
      <c r="F562" s="39">
        <f t="shared" si="140"/>
        <v>0</v>
      </c>
      <c r="G562" s="55">
        <f t="shared" si="148"/>
        <v>0</v>
      </c>
      <c r="H562" s="39">
        <f t="shared" si="149"/>
        <v>0</v>
      </c>
      <c r="I562" s="55">
        <f t="shared" si="141"/>
        <v>0</v>
      </c>
      <c r="J562" s="39">
        <f t="shared" si="150"/>
        <v>0</v>
      </c>
      <c r="K562" s="55">
        <f t="shared" si="142"/>
        <v>0</v>
      </c>
      <c r="L562" s="39">
        <f t="shared" si="151"/>
        <v>0</v>
      </c>
      <c r="M562" s="55">
        <f t="shared" si="143"/>
        <v>0</v>
      </c>
      <c r="N562" s="39">
        <f t="shared" si="152"/>
        <v>0</v>
      </c>
      <c r="O562" s="55">
        <f t="shared" si="144"/>
        <v>0</v>
      </c>
      <c r="P562" s="39">
        <f t="shared" si="153"/>
        <v>0</v>
      </c>
      <c r="Q562" s="55">
        <f t="shared" si="145"/>
        <v>0</v>
      </c>
      <c r="R562" s="39">
        <f t="shared" si="154"/>
        <v>61423.3625</v>
      </c>
      <c r="S562" s="50">
        <f t="shared" si="154"/>
        <v>61423.3625</v>
      </c>
    </row>
    <row r="563" spans="1:19" ht="13.5" customHeight="1">
      <c r="A563" s="59"/>
      <c r="B563" s="7"/>
      <c r="C563" s="11" t="s">
        <v>66</v>
      </c>
      <c r="D563" s="39">
        <f t="shared" si="140"/>
        <v>126.7958</v>
      </c>
      <c r="E563" s="55">
        <f t="shared" si="147"/>
        <v>0.31274923106957025</v>
      </c>
      <c r="F563" s="39">
        <f t="shared" si="140"/>
        <v>440.8535</v>
      </c>
      <c r="G563" s="55">
        <f t="shared" si="148"/>
        <v>1.087390853161767</v>
      </c>
      <c r="H563" s="39">
        <f t="shared" si="149"/>
        <v>567.2016</v>
      </c>
      <c r="I563" s="55">
        <f t="shared" si="141"/>
        <v>1.3990358060868733</v>
      </c>
      <c r="J563" s="39">
        <f t="shared" si="150"/>
        <v>0</v>
      </c>
      <c r="K563" s="55">
        <f t="shared" si="142"/>
        <v>0</v>
      </c>
      <c r="L563" s="39">
        <f t="shared" si="151"/>
        <v>0</v>
      </c>
      <c r="M563" s="55">
        <f t="shared" si="143"/>
        <v>0</v>
      </c>
      <c r="N563" s="39">
        <f t="shared" si="152"/>
        <v>0</v>
      </c>
      <c r="O563" s="55">
        <f t="shared" si="144"/>
        <v>0</v>
      </c>
      <c r="P563" s="39">
        <f t="shared" si="153"/>
        <v>1134.8509</v>
      </c>
      <c r="Q563" s="55">
        <f t="shared" si="145"/>
        <v>2.7991758903182102</v>
      </c>
      <c r="R563" s="39">
        <f t="shared" si="154"/>
        <v>39407.471000000005</v>
      </c>
      <c r="S563" s="50">
        <f t="shared" si="154"/>
        <v>40542.3219</v>
      </c>
    </row>
    <row r="564" spans="1:19" ht="13.5" customHeight="1">
      <c r="A564" s="59"/>
      <c r="B564" s="7"/>
      <c r="C564" s="11" t="s">
        <v>67</v>
      </c>
      <c r="D564" s="39">
        <f t="shared" si="140"/>
        <v>0</v>
      </c>
      <c r="E564" s="55">
        <f t="shared" si="147"/>
        <v>0</v>
      </c>
      <c r="F564" s="39">
        <f t="shared" si="140"/>
        <v>0</v>
      </c>
      <c r="G564" s="55">
        <f t="shared" si="148"/>
        <v>0</v>
      </c>
      <c r="H564" s="39">
        <f t="shared" si="149"/>
        <v>0</v>
      </c>
      <c r="I564" s="55">
        <f t="shared" si="141"/>
        <v>0</v>
      </c>
      <c r="J564" s="39">
        <f t="shared" si="150"/>
        <v>0</v>
      </c>
      <c r="K564" s="55">
        <f t="shared" si="142"/>
        <v>0</v>
      </c>
      <c r="L564" s="39">
        <f t="shared" si="151"/>
        <v>0</v>
      </c>
      <c r="M564" s="55">
        <f t="shared" si="143"/>
        <v>0</v>
      </c>
      <c r="N564" s="39">
        <f t="shared" si="152"/>
        <v>0</v>
      </c>
      <c r="O564" s="55">
        <f t="shared" si="144"/>
        <v>0</v>
      </c>
      <c r="P564" s="39">
        <f t="shared" si="153"/>
        <v>0</v>
      </c>
      <c r="Q564" s="55">
        <f t="shared" si="145"/>
        <v>0</v>
      </c>
      <c r="R564" s="39">
        <f t="shared" si="154"/>
        <v>41856.5943</v>
      </c>
      <c r="S564" s="50">
        <f t="shared" si="154"/>
        <v>41856.5943</v>
      </c>
    </row>
    <row r="565" spans="1:19" ht="13.5" customHeight="1">
      <c r="A565" s="59"/>
      <c r="B565" s="7"/>
      <c r="C565" s="11" t="s">
        <v>68</v>
      </c>
      <c r="D565" s="39">
        <f t="shared" si="140"/>
        <v>0</v>
      </c>
      <c r="E565" s="55">
        <f t="shared" si="147"/>
        <v>0</v>
      </c>
      <c r="F565" s="39">
        <f t="shared" si="140"/>
        <v>0</v>
      </c>
      <c r="G565" s="55">
        <f t="shared" si="148"/>
        <v>0</v>
      </c>
      <c r="H565" s="39">
        <f t="shared" si="149"/>
        <v>0</v>
      </c>
      <c r="I565" s="55">
        <f t="shared" si="141"/>
        <v>0</v>
      </c>
      <c r="J565" s="39">
        <f t="shared" si="150"/>
        <v>0</v>
      </c>
      <c r="K565" s="55">
        <f t="shared" si="142"/>
        <v>0</v>
      </c>
      <c r="L565" s="39">
        <f t="shared" si="151"/>
        <v>0</v>
      </c>
      <c r="M565" s="55">
        <f t="shared" si="143"/>
        <v>0</v>
      </c>
      <c r="N565" s="39">
        <f t="shared" si="152"/>
        <v>0</v>
      </c>
      <c r="O565" s="55">
        <f t="shared" si="144"/>
        <v>0</v>
      </c>
      <c r="P565" s="39">
        <f t="shared" si="153"/>
        <v>0</v>
      </c>
      <c r="Q565" s="55">
        <f t="shared" si="145"/>
        <v>0</v>
      </c>
      <c r="R565" s="39">
        <f t="shared" si="154"/>
        <v>6621.548699999999</v>
      </c>
      <c r="S565" s="50">
        <f t="shared" si="154"/>
        <v>6621.548699999999</v>
      </c>
    </row>
    <row r="566" spans="1:19" ht="13.5" customHeight="1">
      <c r="A566" s="59"/>
      <c r="B566" s="7" t="s">
        <v>8</v>
      </c>
      <c r="C566" s="11" t="s">
        <v>69</v>
      </c>
      <c r="D566" s="39">
        <f t="shared" si="140"/>
        <v>0</v>
      </c>
      <c r="E566" s="55">
        <f t="shared" si="147"/>
        <v>0</v>
      </c>
      <c r="F566" s="39">
        <f t="shared" si="140"/>
        <v>0</v>
      </c>
      <c r="G566" s="55">
        <f t="shared" si="148"/>
        <v>0</v>
      </c>
      <c r="H566" s="39">
        <f t="shared" si="149"/>
        <v>0</v>
      </c>
      <c r="I566" s="55">
        <f t="shared" si="141"/>
        <v>0</v>
      </c>
      <c r="J566" s="39">
        <f t="shared" si="150"/>
        <v>0</v>
      </c>
      <c r="K566" s="55">
        <f t="shared" si="142"/>
        <v>0</v>
      </c>
      <c r="L566" s="39">
        <f t="shared" si="151"/>
        <v>0</v>
      </c>
      <c r="M566" s="55">
        <f t="shared" si="143"/>
        <v>0</v>
      </c>
      <c r="N566" s="39">
        <f t="shared" si="152"/>
        <v>0</v>
      </c>
      <c r="O566" s="55">
        <f t="shared" si="144"/>
        <v>0</v>
      </c>
      <c r="P566" s="39">
        <f t="shared" si="153"/>
        <v>0</v>
      </c>
      <c r="Q566" s="55">
        <f t="shared" si="145"/>
        <v>0</v>
      </c>
      <c r="R566" s="39">
        <f t="shared" si="154"/>
        <v>27135.8228</v>
      </c>
      <c r="S566" s="50">
        <f t="shared" si="154"/>
        <v>27135.8228</v>
      </c>
    </row>
    <row r="567" spans="1:19" ht="13.5" customHeight="1">
      <c r="A567" s="59"/>
      <c r="B567" s="7"/>
      <c r="C567" s="11" t="s">
        <v>94</v>
      </c>
      <c r="D567" s="39">
        <f t="shared" si="140"/>
        <v>0</v>
      </c>
      <c r="E567" s="55">
        <f t="shared" si="147"/>
        <v>0</v>
      </c>
      <c r="F567" s="39">
        <f t="shared" si="140"/>
        <v>0</v>
      </c>
      <c r="G567" s="55">
        <f t="shared" si="148"/>
        <v>0</v>
      </c>
      <c r="H567" s="39">
        <f t="shared" si="149"/>
        <v>0</v>
      </c>
      <c r="I567" s="55">
        <f t="shared" si="141"/>
        <v>0</v>
      </c>
      <c r="J567" s="39">
        <f t="shared" si="150"/>
        <v>0</v>
      </c>
      <c r="K567" s="55">
        <f t="shared" si="142"/>
        <v>0</v>
      </c>
      <c r="L567" s="39">
        <f t="shared" si="151"/>
        <v>0</v>
      </c>
      <c r="M567" s="55">
        <f t="shared" si="143"/>
        <v>0</v>
      </c>
      <c r="N567" s="39">
        <f t="shared" si="152"/>
        <v>0</v>
      </c>
      <c r="O567" s="55">
        <f t="shared" si="144"/>
        <v>0</v>
      </c>
      <c r="P567" s="39">
        <f t="shared" si="153"/>
        <v>0</v>
      </c>
      <c r="Q567" s="55">
        <f t="shared" si="145"/>
        <v>0</v>
      </c>
      <c r="R567" s="39">
        <f t="shared" si="154"/>
        <v>31329.5563</v>
      </c>
      <c r="S567" s="50">
        <f t="shared" si="154"/>
        <v>31329.5563</v>
      </c>
    </row>
    <row r="568" spans="1:19" ht="13.5" customHeight="1">
      <c r="A568" s="59"/>
      <c r="B568" s="7"/>
      <c r="C568" s="12" t="s">
        <v>70</v>
      </c>
      <c r="D568" s="41">
        <f t="shared" si="140"/>
        <v>0</v>
      </c>
      <c r="E568" s="55">
        <f t="shared" si="147"/>
        <v>0</v>
      </c>
      <c r="F568" s="41">
        <f t="shared" si="140"/>
        <v>0</v>
      </c>
      <c r="G568" s="55">
        <f t="shared" si="148"/>
        <v>0</v>
      </c>
      <c r="H568" s="41">
        <f t="shared" si="149"/>
        <v>0</v>
      </c>
      <c r="I568" s="55">
        <f t="shared" si="141"/>
        <v>0</v>
      </c>
      <c r="J568" s="41">
        <f t="shared" si="150"/>
        <v>0</v>
      </c>
      <c r="K568" s="55">
        <f t="shared" si="142"/>
        <v>0</v>
      </c>
      <c r="L568" s="41">
        <f t="shared" si="151"/>
        <v>0</v>
      </c>
      <c r="M568" s="55">
        <f t="shared" si="143"/>
        <v>0</v>
      </c>
      <c r="N568" s="41">
        <f t="shared" si="152"/>
        <v>0</v>
      </c>
      <c r="O568" s="55">
        <f t="shared" si="144"/>
        <v>0</v>
      </c>
      <c r="P568" s="41">
        <f t="shared" si="153"/>
        <v>0</v>
      </c>
      <c r="Q568" s="55">
        <f t="shared" si="145"/>
        <v>0</v>
      </c>
      <c r="R568" s="41">
        <f t="shared" si="154"/>
        <v>147338.619</v>
      </c>
      <c r="S568" s="52">
        <f t="shared" si="154"/>
        <v>147338.619</v>
      </c>
    </row>
    <row r="569" spans="1:19" ht="13.5" customHeight="1">
      <c r="A569" s="59"/>
      <c r="B569" s="9"/>
      <c r="C569" s="15" t="s">
        <v>2</v>
      </c>
      <c r="D569" s="41">
        <f t="shared" si="140"/>
        <v>1890.9086000000002</v>
      </c>
      <c r="E569" s="56">
        <f t="shared" si="147"/>
        <v>0.09991939061885405</v>
      </c>
      <c r="F569" s="41">
        <f t="shared" si="140"/>
        <v>12206.2977</v>
      </c>
      <c r="G569" s="56">
        <f t="shared" si="148"/>
        <v>0.6450051725907426</v>
      </c>
      <c r="H569" s="41">
        <f t="shared" si="149"/>
        <v>12098.980800000001</v>
      </c>
      <c r="I569" s="56">
        <f t="shared" si="141"/>
        <v>0.6393343330530176</v>
      </c>
      <c r="J569" s="41">
        <f t="shared" si="150"/>
        <v>0</v>
      </c>
      <c r="K569" s="56">
        <f t="shared" si="142"/>
        <v>0</v>
      </c>
      <c r="L569" s="41">
        <f t="shared" si="151"/>
        <v>0</v>
      </c>
      <c r="M569" s="56">
        <f t="shared" si="143"/>
        <v>0</v>
      </c>
      <c r="N569" s="41">
        <f t="shared" si="152"/>
        <v>0</v>
      </c>
      <c r="O569" s="56">
        <f t="shared" si="144"/>
        <v>0</v>
      </c>
      <c r="P569" s="41">
        <f t="shared" si="153"/>
        <v>26196.187100000003</v>
      </c>
      <c r="Q569" s="56">
        <f t="shared" si="145"/>
        <v>1.3842588962626143</v>
      </c>
      <c r="R569" s="41">
        <f t="shared" si="154"/>
        <v>1866237.8922999997</v>
      </c>
      <c r="S569" s="52">
        <f t="shared" si="154"/>
        <v>1892434.0793999997</v>
      </c>
    </row>
    <row r="570" spans="1:19" ht="13.5" customHeight="1">
      <c r="A570" s="59"/>
      <c r="B570" s="7"/>
      <c r="C570" s="8" t="s">
        <v>23</v>
      </c>
      <c r="D570" s="38">
        <f t="shared" si="140"/>
        <v>23395.4705</v>
      </c>
      <c r="E570" s="54">
        <f t="shared" si="147"/>
        <v>1.8840322313607094</v>
      </c>
      <c r="F570" s="38">
        <f t="shared" si="140"/>
        <v>24213.487</v>
      </c>
      <c r="G570" s="54">
        <f t="shared" si="148"/>
        <v>1.9499069250021508</v>
      </c>
      <c r="H570" s="38">
        <f t="shared" si="149"/>
        <v>4540.1428</v>
      </c>
      <c r="I570" s="54">
        <f t="shared" si="141"/>
        <v>0.3656167278268782</v>
      </c>
      <c r="J570" s="38">
        <f t="shared" si="150"/>
        <v>0</v>
      </c>
      <c r="K570" s="54">
        <f t="shared" si="142"/>
        <v>0</v>
      </c>
      <c r="L570" s="38">
        <f t="shared" si="151"/>
        <v>0</v>
      </c>
      <c r="M570" s="54">
        <f t="shared" si="143"/>
        <v>0</v>
      </c>
      <c r="N570" s="38">
        <f t="shared" si="152"/>
        <v>5896.135700000001</v>
      </c>
      <c r="O570" s="54">
        <f t="shared" si="144"/>
        <v>0.4748145458017841</v>
      </c>
      <c r="P570" s="38">
        <f t="shared" si="153"/>
        <v>58045.236000000004</v>
      </c>
      <c r="Q570" s="54">
        <f t="shared" si="145"/>
        <v>4.674370429991523</v>
      </c>
      <c r="R570" s="38">
        <f t="shared" si="154"/>
        <v>1183731.317</v>
      </c>
      <c r="S570" s="49">
        <f t="shared" si="154"/>
        <v>1241776.5529999998</v>
      </c>
    </row>
    <row r="571" spans="1:19" ht="13.5" customHeight="1">
      <c r="A571" s="59"/>
      <c r="B571" s="7" t="s">
        <v>10</v>
      </c>
      <c r="C571" s="8" t="s">
        <v>11</v>
      </c>
      <c r="D571" s="39">
        <f t="shared" si="140"/>
        <v>352.5063</v>
      </c>
      <c r="E571" s="55">
        <f t="shared" si="147"/>
        <v>0.262387126787863</v>
      </c>
      <c r="F571" s="39">
        <f t="shared" si="140"/>
        <v>55.3693</v>
      </c>
      <c r="G571" s="55">
        <f t="shared" si="148"/>
        <v>0.041213991180456135</v>
      </c>
      <c r="H571" s="39">
        <f t="shared" si="149"/>
        <v>32.8642</v>
      </c>
      <c r="I571" s="55">
        <f t="shared" si="141"/>
        <v>0.024462379855854168</v>
      </c>
      <c r="J571" s="39">
        <f t="shared" si="150"/>
        <v>0</v>
      </c>
      <c r="K571" s="55">
        <f t="shared" si="142"/>
        <v>0</v>
      </c>
      <c r="L571" s="39">
        <f t="shared" si="151"/>
        <v>0</v>
      </c>
      <c r="M571" s="55">
        <f t="shared" si="143"/>
        <v>0</v>
      </c>
      <c r="N571" s="39">
        <f t="shared" si="152"/>
        <v>0</v>
      </c>
      <c r="O571" s="55">
        <f t="shared" si="144"/>
        <v>0</v>
      </c>
      <c r="P571" s="39">
        <f t="shared" si="153"/>
        <v>440.7398</v>
      </c>
      <c r="Q571" s="55">
        <f t="shared" si="145"/>
        <v>0.3280634978241733</v>
      </c>
      <c r="R571" s="39">
        <f t="shared" si="154"/>
        <v>133905.1423</v>
      </c>
      <c r="S571" s="50">
        <f t="shared" si="154"/>
        <v>134345.88210000002</v>
      </c>
    </row>
    <row r="572" spans="1:19" ht="13.5" customHeight="1">
      <c r="A572" s="59"/>
      <c r="B572" s="7"/>
      <c r="C572" s="8" t="s">
        <v>12</v>
      </c>
      <c r="D572" s="39">
        <f t="shared" si="140"/>
        <v>0</v>
      </c>
      <c r="E572" s="55">
        <f t="shared" si="147"/>
        <v>0</v>
      </c>
      <c r="F572" s="39">
        <f t="shared" si="140"/>
        <v>0</v>
      </c>
      <c r="G572" s="55">
        <f t="shared" si="148"/>
        <v>0</v>
      </c>
      <c r="H572" s="39">
        <f t="shared" si="149"/>
        <v>0</v>
      </c>
      <c r="I572" s="55">
        <f t="shared" si="141"/>
        <v>0</v>
      </c>
      <c r="J572" s="39">
        <f t="shared" si="150"/>
        <v>0</v>
      </c>
      <c r="K572" s="55">
        <f t="shared" si="142"/>
        <v>0</v>
      </c>
      <c r="L572" s="39">
        <f t="shared" si="151"/>
        <v>0</v>
      </c>
      <c r="M572" s="55">
        <f t="shared" si="143"/>
        <v>0</v>
      </c>
      <c r="N572" s="39">
        <f t="shared" si="152"/>
        <v>0</v>
      </c>
      <c r="O572" s="55">
        <f t="shared" si="144"/>
        <v>0</v>
      </c>
      <c r="P572" s="39">
        <f t="shared" si="153"/>
        <v>0</v>
      </c>
      <c r="Q572" s="55">
        <f t="shared" si="145"/>
        <v>0</v>
      </c>
      <c r="R572" s="39">
        <f t="shared" si="154"/>
        <v>149730.8801</v>
      </c>
      <c r="S572" s="50">
        <f t="shared" si="154"/>
        <v>149730.8801</v>
      </c>
    </row>
    <row r="573" spans="1:19" ht="13.5" customHeight="1">
      <c r="A573" s="59"/>
      <c r="B573" s="7" t="s">
        <v>13</v>
      </c>
      <c r="C573" s="8" t="s">
        <v>14</v>
      </c>
      <c r="D573" s="39">
        <f t="shared" si="140"/>
        <v>2143.4109</v>
      </c>
      <c r="E573" s="55">
        <f t="shared" si="147"/>
        <v>11.198677244091122</v>
      </c>
      <c r="F573" s="39">
        <f t="shared" si="140"/>
        <v>287.0752</v>
      </c>
      <c r="G573" s="55">
        <f t="shared" si="148"/>
        <v>1.4998815717429206</v>
      </c>
      <c r="H573" s="39">
        <f t="shared" si="149"/>
        <v>0</v>
      </c>
      <c r="I573" s="55">
        <f t="shared" si="141"/>
        <v>0</v>
      </c>
      <c r="J573" s="39">
        <f t="shared" si="150"/>
        <v>0</v>
      </c>
      <c r="K573" s="55">
        <f t="shared" si="142"/>
        <v>0</v>
      </c>
      <c r="L573" s="39">
        <f t="shared" si="151"/>
        <v>0</v>
      </c>
      <c r="M573" s="55">
        <f t="shared" si="143"/>
        <v>0</v>
      </c>
      <c r="N573" s="39">
        <f t="shared" si="152"/>
        <v>0</v>
      </c>
      <c r="O573" s="55">
        <f t="shared" si="144"/>
        <v>0</v>
      </c>
      <c r="P573" s="39">
        <f t="shared" si="153"/>
        <v>2430.4861</v>
      </c>
      <c r="Q573" s="55">
        <f t="shared" si="145"/>
        <v>12.698558815834044</v>
      </c>
      <c r="R573" s="39">
        <f t="shared" si="154"/>
        <v>16709.3717</v>
      </c>
      <c r="S573" s="50">
        <f t="shared" si="154"/>
        <v>19139.8578</v>
      </c>
    </row>
    <row r="574" spans="1:19" ht="13.5" customHeight="1">
      <c r="A574" s="59"/>
      <c r="B574" s="7"/>
      <c r="C574" s="8" t="s">
        <v>15</v>
      </c>
      <c r="D574" s="39">
        <f t="shared" si="140"/>
        <v>1020</v>
      </c>
      <c r="E574" s="55">
        <f t="shared" si="147"/>
        <v>3.022353549080881</v>
      </c>
      <c r="F574" s="39">
        <f t="shared" si="140"/>
        <v>0</v>
      </c>
      <c r="G574" s="55">
        <f t="shared" si="148"/>
        <v>0</v>
      </c>
      <c r="H574" s="39">
        <f t="shared" si="149"/>
        <v>0</v>
      </c>
      <c r="I574" s="55">
        <f t="shared" si="141"/>
        <v>0</v>
      </c>
      <c r="J574" s="39">
        <f t="shared" si="150"/>
        <v>0</v>
      </c>
      <c r="K574" s="55">
        <f t="shared" si="142"/>
        <v>0</v>
      </c>
      <c r="L574" s="39">
        <f t="shared" si="151"/>
        <v>0</v>
      </c>
      <c r="M574" s="55">
        <f t="shared" si="143"/>
        <v>0</v>
      </c>
      <c r="N574" s="39">
        <f t="shared" si="152"/>
        <v>0</v>
      </c>
      <c r="O574" s="55">
        <f t="shared" si="144"/>
        <v>0</v>
      </c>
      <c r="P574" s="39">
        <f t="shared" si="153"/>
        <v>1020</v>
      </c>
      <c r="Q574" s="55">
        <f t="shared" si="145"/>
        <v>3.022353549080881</v>
      </c>
      <c r="R574" s="39">
        <f t="shared" si="154"/>
        <v>32728.5335</v>
      </c>
      <c r="S574" s="50">
        <f t="shared" si="154"/>
        <v>33748.5335</v>
      </c>
    </row>
    <row r="575" spans="1:19" ht="13.5" customHeight="1">
      <c r="A575" s="59"/>
      <c r="B575" s="7" t="s">
        <v>5</v>
      </c>
      <c r="C575" s="8" t="s">
        <v>16</v>
      </c>
      <c r="D575" s="39">
        <f t="shared" si="140"/>
        <v>0</v>
      </c>
      <c r="E575" s="55">
        <f t="shared" si="147"/>
        <v>0</v>
      </c>
      <c r="F575" s="39">
        <f t="shared" si="140"/>
        <v>0</v>
      </c>
      <c r="G575" s="55">
        <f t="shared" si="148"/>
        <v>0</v>
      </c>
      <c r="H575" s="39">
        <f t="shared" si="149"/>
        <v>0</v>
      </c>
      <c r="I575" s="55">
        <f t="shared" si="141"/>
        <v>0</v>
      </c>
      <c r="J575" s="39">
        <f t="shared" si="150"/>
        <v>0</v>
      </c>
      <c r="K575" s="55">
        <f t="shared" si="142"/>
        <v>0</v>
      </c>
      <c r="L575" s="39">
        <f t="shared" si="151"/>
        <v>0</v>
      </c>
      <c r="M575" s="55">
        <f t="shared" si="143"/>
        <v>0</v>
      </c>
      <c r="N575" s="39">
        <f t="shared" si="152"/>
        <v>0</v>
      </c>
      <c r="O575" s="55">
        <f t="shared" si="144"/>
        <v>0</v>
      </c>
      <c r="P575" s="39">
        <f t="shared" si="153"/>
        <v>0</v>
      </c>
      <c r="Q575" s="55">
        <f t="shared" si="145"/>
        <v>0</v>
      </c>
      <c r="R575" s="39">
        <f t="shared" si="154"/>
        <v>531.69</v>
      </c>
      <c r="S575" s="50">
        <f t="shared" si="154"/>
        <v>531.69</v>
      </c>
    </row>
    <row r="576" spans="1:19" ht="13.5" customHeight="1">
      <c r="A576" s="59"/>
      <c r="B576" s="7"/>
      <c r="C576" s="16" t="s">
        <v>17</v>
      </c>
      <c r="D576" s="41">
        <f t="shared" si="140"/>
        <v>114.3995</v>
      </c>
      <c r="E576" s="57">
        <f t="shared" si="147"/>
        <v>0.0817207028674647</v>
      </c>
      <c r="F576" s="41">
        <f t="shared" si="140"/>
        <v>823.1138</v>
      </c>
      <c r="G576" s="57">
        <f t="shared" si="148"/>
        <v>0.5879871701878921</v>
      </c>
      <c r="H576" s="41">
        <f t="shared" si="149"/>
        <v>135.6276</v>
      </c>
      <c r="I576" s="57">
        <f t="shared" si="141"/>
        <v>0.0968848884848916</v>
      </c>
      <c r="J576" s="41">
        <f t="shared" si="150"/>
        <v>0</v>
      </c>
      <c r="K576" s="57">
        <f t="shared" si="142"/>
        <v>0</v>
      </c>
      <c r="L576" s="41">
        <f t="shared" si="151"/>
        <v>0</v>
      </c>
      <c r="M576" s="57">
        <f t="shared" si="143"/>
        <v>0</v>
      </c>
      <c r="N576" s="41">
        <f t="shared" si="152"/>
        <v>0</v>
      </c>
      <c r="O576" s="57">
        <f t="shared" si="144"/>
        <v>0</v>
      </c>
      <c r="P576" s="41">
        <f t="shared" si="153"/>
        <v>1073.1409</v>
      </c>
      <c r="Q576" s="57">
        <f t="shared" si="145"/>
        <v>0.7665927615402486</v>
      </c>
      <c r="R576" s="41">
        <f t="shared" si="154"/>
        <v>138915.2537</v>
      </c>
      <c r="S576" s="52">
        <f t="shared" si="154"/>
        <v>139988.3946</v>
      </c>
    </row>
    <row r="577" spans="1:19" ht="13.5" customHeight="1">
      <c r="A577" s="59"/>
      <c r="B577" s="9"/>
      <c r="C577" s="15" t="s">
        <v>2</v>
      </c>
      <c r="D577" s="40">
        <f t="shared" si="140"/>
        <v>27025.7872</v>
      </c>
      <c r="E577" s="56">
        <f t="shared" si="147"/>
        <v>1.5719413611064226</v>
      </c>
      <c r="F577" s="40">
        <f t="shared" si="140"/>
        <v>25379.045299999998</v>
      </c>
      <c r="G577" s="56">
        <f t="shared" si="148"/>
        <v>1.4761594442090313</v>
      </c>
      <c r="H577" s="40">
        <f t="shared" si="149"/>
        <v>4708.634599999999</v>
      </c>
      <c r="I577" s="56">
        <f t="shared" si="141"/>
        <v>0.27387537048603694</v>
      </c>
      <c r="J577" s="40">
        <f t="shared" si="150"/>
        <v>0</v>
      </c>
      <c r="K577" s="56">
        <f t="shared" si="142"/>
        <v>0</v>
      </c>
      <c r="L577" s="40">
        <f t="shared" si="151"/>
        <v>0</v>
      </c>
      <c r="M577" s="56">
        <f t="shared" si="143"/>
        <v>0</v>
      </c>
      <c r="N577" s="40">
        <f t="shared" si="152"/>
        <v>5896.135700000001</v>
      </c>
      <c r="O577" s="56">
        <f t="shared" si="144"/>
        <v>0.34294577652584235</v>
      </c>
      <c r="P577" s="40">
        <f t="shared" si="153"/>
        <v>63009.60280000001</v>
      </c>
      <c r="Q577" s="56">
        <f t="shared" si="145"/>
        <v>3.664921952327334</v>
      </c>
      <c r="R577" s="40">
        <f t="shared" si="154"/>
        <v>1656252.1883</v>
      </c>
      <c r="S577" s="51">
        <f t="shared" si="154"/>
        <v>1719261.7911</v>
      </c>
    </row>
    <row r="578" spans="2:19" ht="13.5" customHeight="1">
      <c r="B578" s="70" t="s">
        <v>9</v>
      </c>
      <c r="C578" s="71"/>
      <c r="D578" s="42">
        <f t="shared" si="140"/>
        <v>77537.37120000001</v>
      </c>
      <c r="E578" s="58">
        <f t="shared" si="147"/>
        <v>0.5416270206834207</v>
      </c>
      <c r="F578" s="42">
        <f t="shared" si="140"/>
        <v>84173.4285</v>
      </c>
      <c r="G578" s="58">
        <f t="shared" si="148"/>
        <v>0.5879823186366153</v>
      </c>
      <c r="H578" s="42">
        <f t="shared" si="149"/>
        <v>23071.3145</v>
      </c>
      <c r="I578" s="58">
        <f t="shared" si="141"/>
        <v>0.16116160688054385</v>
      </c>
      <c r="J578" s="42">
        <f t="shared" si="150"/>
        <v>0</v>
      </c>
      <c r="K578" s="58">
        <f t="shared" si="142"/>
        <v>0</v>
      </c>
      <c r="L578" s="42">
        <f t="shared" si="151"/>
        <v>0</v>
      </c>
      <c r="M578" s="58">
        <f t="shared" si="143"/>
        <v>0</v>
      </c>
      <c r="N578" s="42">
        <f t="shared" si="152"/>
        <v>37965.1327</v>
      </c>
      <c r="O578" s="58">
        <f t="shared" si="144"/>
        <v>0.2652003981552538</v>
      </c>
      <c r="P578" s="42">
        <f t="shared" si="153"/>
        <v>222747.24690000003</v>
      </c>
      <c r="Q578" s="58">
        <f t="shared" si="145"/>
        <v>1.5559713443558338</v>
      </c>
      <c r="R578" s="42">
        <f t="shared" si="154"/>
        <v>14092892.157899998</v>
      </c>
      <c r="S578" s="53">
        <f t="shared" si="154"/>
        <v>14315639.404799998</v>
      </c>
    </row>
    <row r="580" spans="2:54" ht="13.5" customHeight="1">
      <c r="B580" s="36"/>
      <c r="C580" s="37" t="s">
        <v>30</v>
      </c>
      <c r="D580" s="65" t="s">
        <v>73</v>
      </c>
      <c r="E580" s="72"/>
      <c r="G580" s="3"/>
      <c r="I580" s="3"/>
      <c r="K580" s="3"/>
      <c r="M580" s="3"/>
      <c r="O580" s="3"/>
      <c r="Q580" s="3"/>
      <c r="BA580" s="4"/>
      <c r="BB580" s="3"/>
    </row>
    <row r="581" spans="3:54" ht="13.5" customHeight="1">
      <c r="C581" s="18"/>
      <c r="L581" s="2"/>
      <c r="S581" s="17" t="str">
        <f>$S$5</f>
        <v>(３日間調査　単位：トン，％）</v>
      </c>
      <c r="BB581" s="3"/>
    </row>
    <row r="582" spans="2:54" ht="13.5" customHeight="1">
      <c r="B582" s="19"/>
      <c r="C582" s="20" t="s">
        <v>39</v>
      </c>
      <c r="D582" s="67" t="s">
        <v>22</v>
      </c>
      <c r="E582" s="68"/>
      <c r="F582" s="68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9"/>
      <c r="R582" s="29"/>
      <c r="S582" s="33"/>
      <c r="BB582" s="3"/>
    </row>
    <row r="583" spans="2:54" ht="27" customHeight="1">
      <c r="B583" s="24"/>
      <c r="C583" s="25"/>
      <c r="D583" s="28" t="s">
        <v>24</v>
      </c>
      <c r="E583" s="26"/>
      <c r="F583" s="28" t="s">
        <v>29</v>
      </c>
      <c r="G583" s="26"/>
      <c r="H583" s="28" t="s">
        <v>25</v>
      </c>
      <c r="I583" s="26"/>
      <c r="J583" s="28" t="s">
        <v>26</v>
      </c>
      <c r="K583" s="26"/>
      <c r="L583" s="28" t="s">
        <v>27</v>
      </c>
      <c r="M583" s="26"/>
      <c r="N583" s="28" t="s">
        <v>28</v>
      </c>
      <c r="O583" s="26"/>
      <c r="P583" s="32" t="s">
        <v>2</v>
      </c>
      <c r="Q583" s="64"/>
      <c r="R583" s="30" t="s">
        <v>21</v>
      </c>
      <c r="S583" s="34" t="s">
        <v>18</v>
      </c>
      <c r="BB583" s="3"/>
    </row>
    <row r="584" spans="2:54" ht="13.5" customHeight="1">
      <c r="B584" s="21" t="s">
        <v>19</v>
      </c>
      <c r="C584" s="22"/>
      <c r="D584" s="23"/>
      <c r="E584" s="27" t="s">
        <v>20</v>
      </c>
      <c r="F584" s="23"/>
      <c r="G584" s="27" t="s">
        <v>20</v>
      </c>
      <c r="H584" s="23"/>
      <c r="I584" s="27" t="s">
        <v>20</v>
      </c>
      <c r="J584" s="23"/>
      <c r="K584" s="27" t="s">
        <v>20</v>
      </c>
      <c r="L584" s="23"/>
      <c r="M584" s="27" t="s">
        <v>20</v>
      </c>
      <c r="N584" s="23"/>
      <c r="O584" s="27" t="s">
        <v>20</v>
      </c>
      <c r="P584" s="23"/>
      <c r="Q584" s="27" t="s">
        <v>20</v>
      </c>
      <c r="R584" s="31"/>
      <c r="S584" s="35"/>
      <c r="BB584" s="3"/>
    </row>
    <row r="585" spans="1:19" ht="13.5" customHeight="1">
      <c r="A585" s="59"/>
      <c r="B585" s="5"/>
      <c r="C585" s="6" t="s">
        <v>41</v>
      </c>
      <c r="D585" s="38">
        <v>0</v>
      </c>
      <c r="E585" s="54">
        <f aca="true" t="shared" si="155" ref="E585:E616">IF($S585=0,"",D585/$S585*100)</f>
      </c>
      <c r="F585" s="38">
        <v>0</v>
      </c>
      <c r="G585" s="54">
        <f aca="true" t="shared" si="156" ref="G585:G616">IF($S585=0,"",F585/$S585*100)</f>
      </c>
      <c r="H585" s="38">
        <v>0</v>
      </c>
      <c r="I585" s="54">
        <f>IF($S585=0,"",H585/$S585*100)</f>
      </c>
      <c r="J585" s="38">
        <v>0</v>
      </c>
      <c r="K585" s="54">
        <f>IF($S585=0,"",J585/$S585*100)</f>
      </c>
      <c r="L585" s="44">
        <v>0</v>
      </c>
      <c r="M585" s="54">
        <f>IF($S585=0,"",L585/$S585*100)</f>
      </c>
      <c r="N585" s="38">
        <v>0</v>
      </c>
      <c r="O585" s="54">
        <f>IF($S585=0,"",N585/$S585*100)</f>
      </c>
      <c r="P585" s="38">
        <f aca="true" t="shared" si="157" ref="P585:P590">SUM(N585,L585,D585,F585,H585,J585)</f>
        <v>0</v>
      </c>
      <c r="Q585" s="54">
        <f>IF($S585=0,"",P585/$S585*100)</f>
      </c>
      <c r="R585" s="38">
        <v>0</v>
      </c>
      <c r="S585" s="49">
        <f>SUM(P585,R585)</f>
        <v>0</v>
      </c>
    </row>
    <row r="586" spans="1:19" ht="13.5" customHeight="1">
      <c r="A586" s="59"/>
      <c r="B586" s="7" t="s">
        <v>0</v>
      </c>
      <c r="C586" s="8" t="s">
        <v>42</v>
      </c>
      <c r="D586" s="39">
        <v>0</v>
      </c>
      <c r="E586" s="55">
        <f t="shared" si="155"/>
      </c>
      <c r="F586" s="39">
        <v>0</v>
      </c>
      <c r="G586" s="55">
        <f t="shared" si="156"/>
      </c>
      <c r="H586" s="39">
        <v>0</v>
      </c>
      <c r="I586" s="55">
        <f aca="true" t="shared" si="158" ref="I586:I642">IF($S586=0,"",H586/$S586*100)</f>
      </c>
      <c r="J586" s="39">
        <v>0</v>
      </c>
      <c r="K586" s="55">
        <f aca="true" t="shared" si="159" ref="K586:K642">IF($S586=0,"",J586/$S586*100)</f>
      </c>
      <c r="L586" s="45">
        <v>0</v>
      </c>
      <c r="M586" s="55">
        <f aca="true" t="shared" si="160" ref="M586:M642">IF($S586=0,"",L586/$S586*100)</f>
      </c>
      <c r="N586" s="39">
        <v>0</v>
      </c>
      <c r="O586" s="55">
        <f aca="true" t="shared" si="161" ref="O586:O642">IF($S586=0,"",N586/$S586*100)</f>
      </c>
      <c r="P586" s="39">
        <f t="shared" si="157"/>
        <v>0</v>
      </c>
      <c r="Q586" s="55">
        <f aca="true" t="shared" si="162" ref="Q586:Q642">IF($S586=0,"",P586/$S586*100)</f>
      </c>
      <c r="R586" s="39">
        <v>0</v>
      </c>
      <c r="S586" s="50">
        <f aca="true" t="shared" si="163" ref="S586:S642">SUM(P586,R586)</f>
        <v>0</v>
      </c>
    </row>
    <row r="587" spans="1:19" ht="13.5" customHeight="1">
      <c r="A587" s="59"/>
      <c r="B587" s="7"/>
      <c r="C587" s="8" t="s">
        <v>43</v>
      </c>
      <c r="D587" s="39">
        <v>0</v>
      </c>
      <c r="E587" s="55">
        <f t="shared" si="155"/>
      </c>
      <c r="F587" s="39">
        <v>0</v>
      </c>
      <c r="G587" s="55">
        <f t="shared" si="156"/>
      </c>
      <c r="H587" s="39">
        <v>0</v>
      </c>
      <c r="I587" s="55">
        <f t="shared" si="158"/>
      </c>
      <c r="J587" s="39">
        <v>0</v>
      </c>
      <c r="K587" s="55">
        <f t="shared" si="159"/>
      </c>
      <c r="L587" s="45">
        <v>0</v>
      </c>
      <c r="M587" s="55">
        <f t="shared" si="160"/>
      </c>
      <c r="N587" s="39">
        <v>0</v>
      </c>
      <c r="O587" s="55">
        <f t="shared" si="161"/>
      </c>
      <c r="P587" s="39">
        <f t="shared" si="157"/>
        <v>0</v>
      </c>
      <c r="Q587" s="55">
        <f t="shared" si="162"/>
      </c>
      <c r="R587" s="39">
        <v>0</v>
      </c>
      <c r="S587" s="50">
        <f t="shared" si="163"/>
        <v>0</v>
      </c>
    </row>
    <row r="588" spans="1:19" ht="13.5" customHeight="1">
      <c r="A588" s="59"/>
      <c r="B588" s="7"/>
      <c r="C588" s="8" t="s">
        <v>92</v>
      </c>
      <c r="D588" s="39">
        <v>0</v>
      </c>
      <c r="E588" s="55">
        <f t="shared" si="155"/>
      </c>
      <c r="F588" s="39">
        <v>0</v>
      </c>
      <c r="G588" s="55">
        <f t="shared" si="156"/>
      </c>
      <c r="H588" s="39">
        <v>0</v>
      </c>
      <c r="I588" s="55">
        <f t="shared" si="158"/>
      </c>
      <c r="J588" s="39">
        <v>0</v>
      </c>
      <c r="K588" s="55">
        <f t="shared" si="159"/>
      </c>
      <c r="L588" s="45">
        <v>0</v>
      </c>
      <c r="M588" s="55">
        <f t="shared" si="160"/>
      </c>
      <c r="N588" s="39">
        <v>0</v>
      </c>
      <c r="O588" s="55">
        <f t="shared" si="161"/>
      </c>
      <c r="P588" s="39">
        <f t="shared" si="157"/>
        <v>0</v>
      </c>
      <c r="Q588" s="55">
        <f t="shared" si="162"/>
      </c>
      <c r="R588" s="39">
        <v>0</v>
      </c>
      <c r="S588" s="50">
        <f t="shared" si="163"/>
        <v>0</v>
      </c>
    </row>
    <row r="589" spans="1:19" ht="13.5" customHeight="1">
      <c r="A589" s="59"/>
      <c r="B589" s="7"/>
      <c r="C589" s="8" t="s">
        <v>44</v>
      </c>
      <c r="D589" s="39">
        <v>0</v>
      </c>
      <c r="E589" s="55">
        <f t="shared" si="155"/>
        <v>0</v>
      </c>
      <c r="F589" s="39">
        <v>0</v>
      </c>
      <c r="G589" s="55">
        <f t="shared" si="156"/>
        <v>0</v>
      </c>
      <c r="H589" s="39">
        <v>0</v>
      </c>
      <c r="I589" s="55">
        <f t="shared" si="158"/>
        <v>0</v>
      </c>
      <c r="J589" s="39">
        <v>0</v>
      </c>
      <c r="K589" s="55">
        <f t="shared" si="159"/>
        <v>0</v>
      </c>
      <c r="L589" s="45">
        <v>0</v>
      </c>
      <c r="M589" s="55">
        <f t="shared" si="160"/>
        <v>0</v>
      </c>
      <c r="N589" s="39">
        <v>0</v>
      </c>
      <c r="O589" s="55">
        <f t="shared" si="161"/>
        <v>0</v>
      </c>
      <c r="P589" s="39">
        <f t="shared" si="157"/>
        <v>0</v>
      </c>
      <c r="Q589" s="55">
        <f t="shared" si="162"/>
        <v>0</v>
      </c>
      <c r="R589" s="39">
        <v>41.05</v>
      </c>
      <c r="S589" s="50">
        <f t="shared" si="163"/>
        <v>41.05</v>
      </c>
    </row>
    <row r="590" spans="1:19" ht="13.5" customHeight="1">
      <c r="A590" s="59"/>
      <c r="B590" s="7" t="s">
        <v>1</v>
      </c>
      <c r="C590" s="8" t="s">
        <v>45</v>
      </c>
      <c r="D590" s="39">
        <v>0</v>
      </c>
      <c r="E590" s="55">
        <f t="shared" si="155"/>
      </c>
      <c r="F590" s="39">
        <v>0</v>
      </c>
      <c r="G590" s="55">
        <f t="shared" si="156"/>
      </c>
      <c r="H590" s="39">
        <v>0</v>
      </c>
      <c r="I590" s="55">
        <f t="shared" si="158"/>
      </c>
      <c r="J590" s="39">
        <v>0</v>
      </c>
      <c r="K590" s="55">
        <f t="shared" si="159"/>
      </c>
      <c r="L590" s="45">
        <v>0</v>
      </c>
      <c r="M590" s="55">
        <f t="shared" si="160"/>
      </c>
      <c r="N590" s="39">
        <v>0</v>
      </c>
      <c r="O590" s="55">
        <f t="shared" si="161"/>
      </c>
      <c r="P590" s="39">
        <f t="shared" si="157"/>
        <v>0</v>
      </c>
      <c r="Q590" s="55">
        <f t="shared" si="162"/>
      </c>
      <c r="R590" s="39">
        <v>0</v>
      </c>
      <c r="S590" s="50">
        <f t="shared" si="163"/>
        <v>0</v>
      </c>
    </row>
    <row r="591" spans="1:19" ht="13.5" customHeight="1">
      <c r="A591" s="59"/>
      <c r="B591" s="9"/>
      <c r="C591" s="10" t="s">
        <v>2</v>
      </c>
      <c r="D591" s="40">
        <f>SUM(D585:D590)</f>
        <v>0</v>
      </c>
      <c r="E591" s="56">
        <f t="shared" si="155"/>
        <v>0</v>
      </c>
      <c r="F591" s="40">
        <f>SUM(F585:F590)</f>
        <v>0</v>
      </c>
      <c r="G591" s="56">
        <f t="shared" si="156"/>
        <v>0</v>
      </c>
      <c r="H591" s="40">
        <f>SUM(H585:H590)</f>
        <v>0</v>
      </c>
      <c r="I591" s="56">
        <f t="shared" si="158"/>
        <v>0</v>
      </c>
      <c r="J591" s="40">
        <f>SUM(J585:J590)</f>
        <v>0</v>
      </c>
      <c r="K591" s="56">
        <f t="shared" si="159"/>
        <v>0</v>
      </c>
      <c r="L591" s="46">
        <f>SUM(L585:L590)</f>
        <v>0</v>
      </c>
      <c r="M591" s="56">
        <f t="shared" si="160"/>
        <v>0</v>
      </c>
      <c r="N591" s="40">
        <f>SUM(N585:N590)</f>
        <v>0</v>
      </c>
      <c r="O591" s="56">
        <f t="shared" si="161"/>
        <v>0</v>
      </c>
      <c r="P591" s="40">
        <f>SUM(P585:P590)</f>
        <v>0</v>
      </c>
      <c r="Q591" s="56">
        <f t="shared" si="162"/>
        <v>0</v>
      </c>
      <c r="R591" s="40">
        <f>SUM(R585:R590)</f>
        <v>41.05</v>
      </c>
      <c r="S591" s="51">
        <f t="shared" si="163"/>
        <v>41.05</v>
      </c>
    </row>
    <row r="592" spans="1:19" ht="13.5" customHeight="1">
      <c r="A592" s="59"/>
      <c r="B592" s="7"/>
      <c r="C592" s="11" t="s">
        <v>46</v>
      </c>
      <c r="D592" s="39">
        <v>0</v>
      </c>
      <c r="E592" s="55">
        <f t="shared" si="155"/>
        <v>0</v>
      </c>
      <c r="F592" s="39">
        <v>0</v>
      </c>
      <c r="G592" s="55">
        <f t="shared" si="156"/>
        <v>0</v>
      </c>
      <c r="H592" s="39">
        <v>0</v>
      </c>
      <c r="I592" s="55">
        <f t="shared" si="158"/>
        <v>0</v>
      </c>
      <c r="J592" s="39">
        <v>4.3048</v>
      </c>
      <c r="K592" s="55">
        <f t="shared" si="159"/>
        <v>0.02333745604175093</v>
      </c>
      <c r="L592" s="45">
        <v>0</v>
      </c>
      <c r="M592" s="55">
        <f t="shared" si="160"/>
        <v>0</v>
      </c>
      <c r="N592" s="39">
        <v>0</v>
      </c>
      <c r="O592" s="55">
        <f t="shared" si="161"/>
        <v>0</v>
      </c>
      <c r="P592" s="39">
        <f aca="true" t="shared" si="164" ref="P592:P615">SUM(N592,L592,D592,F592,H592,J592)</f>
        <v>4.3048</v>
      </c>
      <c r="Q592" s="55">
        <f t="shared" si="162"/>
        <v>0.02333745604175093</v>
      </c>
      <c r="R592" s="39">
        <v>18441.5789</v>
      </c>
      <c r="S592" s="50">
        <f t="shared" si="163"/>
        <v>18445.883700000002</v>
      </c>
    </row>
    <row r="593" spans="1:19" ht="13.5" customHeight="1">
      <c r="A593" s="59"/>
      <c r="B593" s="7"/>
      <c r="C593" s="11" t="s">
        <v>95</v>
      </c>
      <c r="D593" s="39">
        <v>0</v>
      </c>
      <c r="E593" s="55">
        <f t="shared" si="155"/>
        <v>0</v>
      </c>
      <c r="F593" s="39">
        <v>0</v>
      </c>
      <c r="G593" s="55">
        <f t="shared" si="156"/>
        <v>0</v>
      </c>
      <c r="H593" s="39">
        <v>0</v>
      </c>
      <c r="I593" s="55">
        <f t="shared" si="158"/>
        <v>0</v>
      </c>
      <c r="J593" s="39">
        <v>2.8054</v>
      </c>
      <c r="K593" s="55">
        <f t="shared" si="159"/>
        <v>0.03613758400323355</v>
      </c>
      <c r="L593" s="45">
        <v>0</v>
      </c>
      <c r="M593" s="55">
        <f t="shared" si="160"/>
        <v>0</v>
      </c>
      <c r="N593" s="39">
        <v>0</v>
      </c>
      <c r="O593" s="55">
        <f t="shared" si="161"/>
        <v>0</v>
      </c>
      <c r="P593" s="39">
        <f t="shared" si="164"/>
        <v>2.8054</v>
      </c>
      <c r="Q593" s="55">
        <f t="shared" si="162"/>
        <v>0.03613758400323355</v>
      </c>
      <c r="R593" s="39">
        <v>7760.3035</v>
      </c>
      <c r="S593" s="50">
        <f t="shared" si="163"/>
        <v>7763.1089</v>
      </c>
    </row>
    <row r="594" spans="1:19" ht="13.5" customHeight="1">
      <c r="A594" s="59"/>
      <c r="B594" s="7"/>
      <c r="C594" s="11" t="s">
        <v>81</v>
      </c>
      <c r="D594" s="39">
        <v>0</v>
      </c>
      <c r="E594" s="55">
        <f t="shared" si="155"/>
        <v>0</v>
      </c>
      <c r="F594" s="39">
        <v>0</v>
      </c>
      <c r="G594" s="55">
        <f t="shared" si="156"/>
        <v>0</v>
      </c>
      <c r="H594" s="39">
        <v>0</v>
      </c>
      <c r="I594" s="55">
        <f t="shared" si="158"/>
        <v>0</v>
      </c>
      <c r="J594" s="39">
        <v>0</v>
      </c>
      <c r="K594" s="55">
        <f t="shared" si="159"/>
        <v>0</v>
      </c>
      <c r="L594" s="45">
        <v>0</v>
      </c>
      <c r="M594" s="55">
        <f t="shared" si="160"/>
        <v>0</v>
      </c>
      <c r="N594" s="39">
        <v>0</v>
      </c>
      <c r="O594" s="55">
        <f t="shared" si="161"/>
        <v>0</v>
      </c>
      <c r="P594" s="39">
        <f t="shared" si="164"/>
        <v>0</v>
      </c>
      <c r="Q594" s="55">
        <f t="shared" si="162"/>
        <v>0</v>
      </c>
      <c r="R594" s="39">
        <v>671.2656</v>
      </c>
      <c r="S594" s="50">
        <f t="shared" si="163"/>
        <v>671.2656</v>
      </c>
    </row>
    <row r="595" spans="1:19" ht="13.5" customHeight="1">
      <c r="A595" s="59"/>
      <c r="B595" s="7"/>
      <c r="C595" s="11" t="s">
        <v>47</v>
      </c>
      <c r="D595" s="39">
        <v>0</v>
      </c>
      <c r="E595" s="55">
        <f t="shared" si="155"/>
        <v>0</v>
      </c>
      <c r="F595" s="39">
        <v>0</v>
      </c>
      <c r="G595" s="55">
        <f t="shared" si="156"/>
        <v>0</v>
      </c>
      <c r="H595" s="39">
        <v>0</v>
      </c>
      <c r="I595" s="55">
        <f t="shared" si="158"/>
        <v>0</v>
      </c>
      <c r="J595" s="39">
        <v>0</v>
      </c>
      <c r="K595" s="55">
        <f t="shared" si="159"/>
        <v>0</v>
      </c>
      <c r="L595" s="45">
        <v>0</v>
      </c>
      <c r="M595" s="55">
        <f t="shared" si="160"/>
        <v>0</v>
      </c>
      <c r="N595" s="39">
        <v>0</v>
      </c>
      <c r="O595" s="55">
        <f t="shared" si="161"/>
        <v>0</v>
      </c>
      <c r="P595" s="39">
        <f t="shared" si="164"/>
        <v>0</v>
      </c>
      <c r="Q595" s="55">
        <f t="shared" si="162"/>
        <v>0</v>
      </c>
      <c r="R595" s="39">
        <v>11799.5153</v>
      </c>
      <c r="S595" s="50">
        <f t="shared" si="163"/>
        <v>11799.5153</v>
      </c>
    </row>
    <row r="596" spans="1:19" ht="13.5" customHeight="1">
      <c r="A596" s="59"/>
      <c r="B596" s="7"/>
      <c r="C596" s="11" t="s">
        <v>48</v>
      </c>
      <c r="D596" s="39">
        <v>0</v>
      </c>
      <c r="E596" s="55">
        <f t="shared" si="155"/>
        <v>0</v>
      </c>
      <c r="F596" s="39">
        <v>0</v>
      </c>
      <c r="G596" s="55">
        <f t="shared" si="156"/>
        <v>0</v>
      </c>
      <c r="H596" s="39">
        <v>0</v>
      </c>
      <c r="I596" s="55">
        <f t="shared" si="158"/>
        <v>0</v>
      </c>
      <c r="J596" s="39">
        <v>0</v>
      </c>
      <c r="K596" s="55">
        <f t="shared" si="159"/>
        <v>0</v>
      </c>
      <c r="L596" s="45">
        <v>0</v>
      </c>
      <c r="M596" s="55">
        <f t="shared" si="160"/>
        <v>0</v>
      </c>
      <c r="N596" s="39">
        <v>0</v>
      </c>
      <c r="O596" s="55">
        <f t="shared" si="161"/>
        <v>0</v>
      </c>
      <c r="P596" s="39">
        <f t="shared" si="164"/>
        <v>0</v>
      </c>
      <c r="Q596" s="55">
        <f t="shared" si="162"/>
        <v>0</v>
      </c>
      <c r="R596" s="39">
        <v>777.1134</v>
      </c>
      <c r="S596" s="50">
        <f t="shared" si="163"/>
        <v>777.1134</v>
      </c>
    </row>
    <row r="597" spans="1:19" ht="13.5" customHeight="1">
      <c r="A597" s="59"/>
      <c r="B597" s="7" t="s">
        <v>3</v>
      </c>
      <c r="C597" s="11" t="s">
        <v>82</v>
      </c>
      <c r="D597" s="39">
        <v>0</v>
      </c>
      <c r="E597" s="55">
        <f t="shared" si="155"/>
        <v>0</v>
      </c>
      <c r="F597" s="39">
        <v>0</v>
      </c>
      <c r="G597" s="55">
        <f t="shared" si="156"/>
        <v>0</v>
      </c>
      <c r="H597" s="39">
        <v>0</v>
      </c>
      <c r="I597" s="55">
        <f t="shared" si="158"/>
        <v>0</v>
      </c>
      <c r="J597" s="39">
        <v>0</v>
      </c>
      <c r="K597" s="55">
        <f t="shared" si="159"/>
        <v>0</v>
      </c>
      <c r="L597" s="45">
        <v>0</v>
      </c>
      <c r="M597" s="55">
        <f t="shared" si="160"/>
        <v>0</v>
      </c>
      <c r="N597" s="39">
        <v>0</v>
      </c>
      <c r="O597" s="55">
        <f t="shared" si="161"/>
        <v>0</v>
      </c>
      <c r="P597" s="39">
        <f t="shared" si="164"/>
        <v>0</v>
      </c>
      <c r="Q597" s="55">
        <f t="shared" si="162"/>
        <v>0</v>
      </c>
      <c r="R597" s="39">
        <v>27927.8928</v>
      </c>
      <c r="S597" s="50">
        <f t="shared" si="163"/>
        <v>27927.8928</v>
      </c>
    </row>
    <row r="598" spans="1:19" ht="13.5" customHeight="1">
      <c r="A598" s="59"/>
      <c r="B598" s="7"/>
      <c r="C598" s="11" t="s">
        <v>83</v>
      </c>
      <c r="D598" s="39">
        <v>0</v>
      </c>
      <c r="E598" s="55">
        <f t="shared" si="155"/>
        <v>0</v>
      </c>
      <c r="F598" s="39">
        <v>0</v>
      </c>
      <c r="G598" s="55">
        <f t="shared" si="156"/>
        <v>0</v>
      </c>
      <c r="H598" s="39">
        <v>0</v>
      </c>
      <c r="I598" s="55">
        <f t="shared" si="158"/>
        <v>0</v>
      </c>
      <c r="J598" s="39">
        <v>0.3488</v>
      </c>
      <c r="K598" s="55">
        <f t="shared" si="159"/>
        <v>0.04156171479726928</v>
      </c>
      <c r="L598" s="45">
        <v>0</v>
      </c>
      <c r="M598" s="55">
        <f t="shared" si="160"/>
        <v>0</v>
      </c>
      <c r="N598" s="39">
        <v>0</v>
      </c>
      <c r="O598" s="55">
        <f t="shared" si="161"/>
        <v>0</v>
      </c>
      <c r="P598" s="39">
        <f t="shared" si="164"/>
        <v>0.3488</v>
      </c>
      <c r="Q598" s="55">
        <f t="shared" si="162"/>
        <v>0.04156171479726928</v>
      </c>
      <c r="R598" s="39">
        <v>838.8851</v>
      </c>
      <c r="S598" s="50">
        <f t="shared" si="163"/>
        <v>839.2339</v>
      </c>
    </row>
    <row r="599" spans="1:19" ht="13.5" customHeight="1">
      <c r="A599" s="59"/>
      <c r="B599" s="7"/>
      <c r="C599" s="11" t="s">
        <v>84</v>
      </c>
      <c r="D599" s="39">
        <v>20.9501</v>
      </c>
      <c r="E599" s="55">
        <f t="shared" si="155"/>
        <v>0.29660313868332056</v>
      </c>
      <c r="F599" s="39">
        <v>61.1739</v>
      </c>
      <c r="G599" s="55">
        <f t="shared" si="156"/>
        <v>0.8660756151760414</v>
      </c>
      <c r="H599" s="39">
        <v>0</v>
      </c>
      <c r="I599" s="55">
        <f t="shared" si="158"/>
        <v>0</v>
      </c>
      <c r="J599" s="39">
        <v>1.9598</v>
      </c>
      <c r="K599" s="55">
        <f t="shared" si="159"/>
        <v>0.027746064753465215</v>
      </c>
      <c r="L599" s="45">
        <v>0</v>
      </c>
      <c r="M599" s="55">
        <f t="shared" si="160"/>
        <v>0</v>
      </c>
      <c r="N599" s="39">
        <v>0</v>
      </c>
      <c r="O599" s="55">
        <f t="shared" si="161"/>
        <v>0</v>
      </c>
      <c r="P599" s="39">
        <f t="shared" si="164"/>
        <v>84.0838</v>
      </c>
      <c r="Q599" s="55">
        <f t="shared" si="162"/>
        <v>1.190424818612827</v>
      </c>
      <c r="R599" s="39">
        <v>6979.2602</v>
      </c>
      <c r="S599" s="50">
        <f t="shared" si="163"/>
        <v>7063.344</v>
      </c>
    </row>
    <row r="600" spans="1:19" ht="13.5" customHeight="1">
      <c r="A600" s="59"/>
      <c r="B600" s="7"/>
      <c r="C600" s="11" t="s">
        <v>96</v>
      </c>
      <c r="D600" s="39">
        <v>0</v>
      </c>
      <c r="E600" s="55">
        <f t="shared" si="155"/>
        <v>0</v>
      </c>
      <c r="F600" s="39">
        <v>0</v>
      </c>
      <c r="G600" s="55">
        <f t="shared" si="156"/>
        <v>0</v>
      </c>
      <c r="H600" s="39">
        <v>0</v>
      </c>
      <c r="I600" s="55">
        <f t="shared" si="158"/>
        <v>0</v>
      </c>
      <c r="J600" s="39">
        <v>0</v>
      </c>
      <c r="K600" s="55">
        <f t="shared" si="159"/>
        <v>0</v>
      </c>
      <c r="L600" s="45">
        <v>0</v>
      </c>
      <c r="M600" s="55">
        <f t="shared" si="160"/>
        <v>0</v>
      </c>
      <c r="N600" s="39">
        <v>0</v>
      </c>
      <c r="O600" s="55">
        <f t="shared" si="161"/>
        <v>0</v>
      </c>
      <c r="P600" s="39">
        <f t="shared" si="164"/>
        <v>0</v>
      </c>
      <c r="Q600" s="55">
        <f t="shared" si="162"/>
        <v>0</v>
      </c>
      <c r="R600" s="39">
        <v>4012.1464</v>
      </c>
      <c r="S600" s="50">
        <f t="shared" si="163"/>
        <v>4012.1464</v>
      </c>
    </row>
    <row r="601" spans="1:19" ht="13.5" customHeight="1">
      <c r="A601" s="59"/>
      <c r="B601" s="7"/>
      <c r="C601" s="11" t="s">
        <v>49</v>
      </c>
      <c r="D601" s="39">
        <v>24.852</v>
      </c>
      <c r="E601" s="55">
        <f t="shared" si="155"/>
        <v>1.9290383690947746</v>
      </c>
      <c r="F601" s="39">
        <v>0</v>
      </c>
      <c r="G601" s="55">
        <f t="shared" si="156"/>
        <v>0</v>
      </c>
      <c r="H601" s="39">
        <v>0</v>
      </c>
      <c r="I601" s="55">
        <f t="shared" si="158"/>
        <v>0</v>
      </c>
      <c r="J601" s="39">
        <v>9.9659</v>
      </c>
      <c r="K601" s="55">
        <f t="shared" si="159"/>
        <v>0.7735636360277488</v>
      </c>
      <c r="L601" s="45">
        <v>0</v>
      </c>
      <c r="M601" s="55">
        <f t="shared" si="160"/>
        <v>0</v>
      </c>
      <c r="N601" s="39">
        <v>40.2588</v>
      </c>
      <c r="O601" s="55">
        <f t="shared" si="161"/>
        <v>3.124930383619536</v>
      </c>
      <c r="P601" s="39">
        <f t="shared" si="164"/>
        <v>75.0767</v>
      </c>
      <c r="Q601" s="55">
        <f t="shared" si="162"/>
        <v>5.82753238874206</v>
      </c>
      <c r="R601" s="39">
        <v>1213.2336</v>
      </c>
      <c r="S601" s="50">
        <f t="shared" si="163"/>
        <v>1288.3103</v>
      </c>
    </row>
    <row r="602" spans="1:19" ht="13.5" customHeight="1">
      <c r="A602" s="59"/>
      <c r="B602" s="7"/>
      <c r="C602" s="11" t="s">
        <v>50</v>
      </c>
      <c r="D602" s="39">
        <v>0</v>
      </c>
      <c r="E602" s="55">
        <f t="shared" si="155"/>
        <v>0</v>
      </c>
      <c r="F602" s="39">
        <v>0</v>
      </c>
      <c r="G602" s="55">
        <f t="shared" si="156"/>
        <v>0</v>
      </c>
      <c r="H602" s="39">
        <v>0</v>
      </c>
      <c r="I602" s="55">
        <f t="shared" si="158"/>
        <v>0</v>
      </c>
      <c r="J602" s="39">
        <v>0</v>
      </c>
      <c r="K602" s="55">
        <f t="shared" si="159"/>
        <v>0</v>
      </c>
      <c r="L602" s="45">
        <v>0</v>
      </c>
      <c r="M602" s="55">
        <f t="shared" si="160"/>
        <v>0</v>
      </c>
      <c r="N602" s="39">
        <v>0</v>
      </c>
      <c r="O602" s="55">
        <f t="shared" si="161"/>
        <v>0</v>
      </c>
      <c r="P602" s="39">
        <f t="shared" si="164"/>
        <v>0</v>
      </c>
      <c r="Q602" s="55">
        <f t="shared" si="162"/>
        <v>0</v>
      </c>
      <c r="R602" s="39">
        <v>17139.7103</v>
      </c>
      <c r="S602" s="50">
        <f t="shared" si="163"/>
        <v>17139.7103</v>
      </c>
    </row>
    <row r="603" spans="1:19" ht="13.5" customHeight="1">
      <c r="A603" s="59"/>
      <c r="B603" s="7" t="s">
        <v>4</v>
      </c>
      <c r="C603" s="11" t="s">
        <v>93</v>
      </c>
      <c r="D603" s="39">
        <v>0</v>
      </c>
      <c r="E603" s="55">
        <f t="shared" si="155"/>
        <v>0</v>
      </c>
      <c r="F603" s="39">
        <v>0</v>
      </c>
      <c r="G603" s="55">
        <f t="shared" si="156"/>
        <v>0</v>
      </c>
      <c r="H603" s="39">
        <v>0</v>
      </c>
      <c r="I603" s="55">
        <f t="shared" si="158"/>
        <v>0</v>
      </c>
      <c r="J603" s="39">
        <v>0</v>
      </c>
      <c r="K603" s="55">
        <f t="shared" si="159"/>
        <v>0</v>
      </c>
      <c r="L603" s="45">
        <v>0</v>
      </c>
      <c r="M603" s="55">
        <f t="shared" si="160"/>
        <v>0</v>
      </c>
      <c r="N603" s="39">
        <v>0</v>
      </c>
      <c r="O603" s="55">
        <f t="shared" si="161"/>
        <v>0</v>
      </c>
      <c r="P603" s="39">
        <f t="shared" si="164"/>
        <v>0</v>
      </c>
      <c r="Q603" s="55">
        <f t="shared" si="162"/>
        <v>0</v>
      </c>
      <c r="R603" s="39">
        <v>13.5056</v>
      </c>
      <c r="S603" s="50">
        <f t="shared" si="163"/>
        <v>13.5056</v>
      </c>
    </row>
    <row r="604" spans="1:19" ht="13.5" customHeight="1">
      <c r="A604" s="59"/>
      <c r="B604" s="7"/>
      <c r="C604" s="11" t="s">
        <v>51</v>
      </c>
      <c r="D604" s="39">
        <v>18.2902</v>
      </c>
      <c r="E604" s="55">
        <f t="shared" si="155"/>
        <v>0.14962783775110625</v>
      </c>
      <c r="F604" s="39">
        <v>0</v>
      </c>
      <c r="G604" s="55">
        <f t="shared" si="156"/>
        <v>0</v>
      </c>
      <c r="H604" s="39">
        <v>783.2679</v>
      </c>
      <c r="I604" s="55">
        <f t="shared" si="158"/>
        <v>6.4077310394008675</v>
      </c>
      <c r="J604" s="39">
        <v>123.766</v>
      </c>
      <c r="K604" s="55">
        <f t="shared" si="159"/>
        <v>1.0125006269534187</v>
      </c>
      <c r="L604" s="45">
        <v>0</v>
      </c>
      <c r="M604" s="55">
        <f t="shared" si="160"/>
        <v>0</v>
      </c>
      <c r="N604" s="39">
        <v>0</v>
      </c>
      <c r="O604" s="55">
        <f t="shared" si="161"/>
        <v>0</v>
      </c>
      <c r="P604" s="39">
        <f t="shared" si="164"/>
        <v>925.3241</v>
      </c>
      <c r="Q604" s="55">
        <f t="shared" si="162"/>
        <v>7.569859504105391</v>
      </c>
      <c r="R604" s="39">
        <v>11298.4708</v>
      </c>
      <c r="S604" s="50">
        <f t="shared" si="163"/>
        <v>12223.794899999999</v>
      </c>
    </row>
    <row r="605" spans="1:19" ht="13.5" customHeight="1">
      <c r="A605" s="59"/>
      <c r="B605" s="7"/>
      <c r="C605" s="11" t="s">
        <v>85</v>
      </c>
      <c r="D605" s="39">
        <v>0</v>
      </c>
      <c r="E605" s="55">
        <f t="shared" si="155"/>
        <v>0</v>
      </c>
      <c r="F605" s="39">
        <v>0</v>
      </c>
      <c r="G605" s="55">
        <f t="shared" si="156"/>
        <v>0</v>
      </c>
      <c r="H605" s="39">
        <v>0</v>
      </c>
      <c r="I605" s="55">
        <f t="shared" si="158"/>
        <v>0</v>
      </c>
      <c r="J605" s="39">
        <v>0</v>
      </c>
      <c r="K605" s="55">
        <f t="shared" si="159"/>
        <v>0</v>
      </c>
      <c r="L605" s="45">
        <v>0</v>
      </c>
      <c r="M605" s="55">
        <f t="shared" si="160"/>
        <v>0</v>
      </c>
      <c r="N605" s="39">
        <v>0</v>
      </c>
      <c r="O605" s="55">
        <f t="shared" si="161"/>
        <v>0</v>
      </c>
      <c r="P605" s="39">
        <f t="shared" si="164"/>
        <v>0</v>
      </c>
      <c r="Q605" s="55">
        <f t="shared" si="162"/>
        <v>0</v>
      </c>
      <c r="R605" s="39">
        <v>13831.479</v>
      </c>
      <c r="S605" s="50">
        <f t="shared" si="163"/>
        <v>13831.479</v>
      </c>
    </row>
    <row r="606" spans="1:19" ht="13.5" customHeight="1">
      <c r="A606" s="59"/>
      <c r="B606" s="7"/>
      <c r="C606" s="11" t="s">
        <v>52</v>
      </c>
      <c r="D606" s="39">
        <v>0</v>
      </c>
      <c r="E606" s="55">
        <f t="shared" si="155"/>
        <v>0</v>
      </c>
      <c r="F606" s="39">
        <v>0</v>
      </c>
      <c r="G606" s="55">
        <f t="shared" si="156"/>
        <v>0</v>
      </c>
      <c r="H606" s="39">
        <v>0</v>
      </c>
      <c r="I606" s="55">
        <f t="shared" si="158"/>
        <v>0</v>
      </c>
      <c r="J606" s="39">
        <v>4.1395</v>
      </c>
      <c r="K606" s="55">
        <f t="shared" si="159"/>
        <v>0.06127065979079463</v>
      </c>
      <c r="L606" s="45">
        <v>0</v>
      </c>
      <c r="M606" s="55">
        <f t="shared" si="160"/>
        <v>0</v>
      </c>
      <c r="N606" s="39">
        <v>0</v>
      </c>
      <c r="O606" s="55">
        <f t="shared" si="161"/>
        <v>0</v>
      </c>
      <c r="P606" s="39">
        <f t="shared" si="164"/>
        <v>4.1395</v>
      </c>
      <c r="Q606" s="55">
        <f t="shared" si="162"/>
        <v>0.06127065979079463</v>
      </c>
      <c r="R606" s="39">
        <v>6751.949</v>
      </c>
      <c r="S606" s="50">
        <f t="shared" si="163"/>
        <v>6756.0885</v>
      </c>
    </row>
    <row r="607" spans="1:19" ht="13.5" customHeight="1">
      <c r="A607" s="59"/>
      <c r="B607" s="7"/>
      <c r="C607" s="11" t="s">
        <v>53</v>
      </c>
      <c r="D607" s="39">
        <v>0</v>
      </c>
      <c r="E607" s="55">
        <f t="shared" si="155"/>
        <v>0</v>
      </c>
      <c r="F607" s="39">
        <v>0</v>
      </c>
      <c r="G607" s="55">
        <f t="shared" si="156"/>
        <v>0</v>
      </c>
      <c r="H607" s="39">
        <v>0</v>
      </c>
      <c r="I607" s="55">
        <f t="shared" si="158"/>
        <v>0</v>
      </c>
      <c r="J607" s="39">
        <v>17.5016</v>
      </c>
      <c r="K607" s="55">
        <f t="shared" si="159"/>
        <v>0.3430777522087336</v>
      </c>
      <c r="L607" s="45">
        <v>0</v>
      </c>
      <c r="M607" s="55">
        <f t="shared" si="160"/>
        <v>0</v>
      </c>
      <c r="N607" s="39">
        <v>0</v>
      </c>
      <c r="O607" s="55">
        <f t="shared" si="161"/>
        <v>0</v>
      </c>
      <c r="P607" s="39">
        <f t="shared" si="164"/>
        <v>17.5016</v>
      </c>
      <c r="Q607" s="55">
        <f t="shared" si="162"/>
        <v>0.3430777522087336</v>
      </c>
      <c r="R607" s="39">
        <v>5083.8493</v>
      </c>
      <c r="S607" s="50">
        <f t="shared" si="163"/>
        <v>5101.3508999999995</v>
      </c>
    </row>
    <row r="608" spans="1:19" ht="13.5" customHeight="1">
      <c r="A608" s="59"/>
      <c r="B608" s="7"/>
      <c r="C608" s="11" t="s">
        <v>86</v>
      </c>
      <c r="D608" s="39">
        <v>0</v>
      </c>
      <c r="E608" s="55">
        <f t="shared" si="155"/>
        <v>0</v>
      </c>
      <c r="F608" s="39">
        <v>0</v>
      </c>
      <c r="G608" s="55">
        <f t="shared" si="156"/>
        <v>0</v>
      </c>
      <c r="H608" s="39">
        <v>0</v>
      </c>
      <c r="I608" s="55">
        <f t="shared" si="158"/>
        <v>0</v>
      </c>
      <c r="J608" s="39">
        <v>0</v>
      </c>
      <c r="K608" s="55">
        <f t="shared" si="159"/>
        <v>0</v>
      </c>
      <c r="L608" s="45">
        <v>0</v>
      </c>
      <c r="M608" s="55">
        <f t="shared" si="160"/>
        <v>0</v>
      </c>
      <c r="N608" s="39">
        <v>0</v>
      </c>
      <c r="O608" s="55">
        <f t="shared" si="161"/>
        <v>0</v>
      </c>
      <c r="P608" s="39">
        <f t="shared" si="164"/>
        <v>0</v>
      </c>
      <c r="Q608" s="55">
        <f t="shared" si="162"/>
        <v>0</v>
      </c>
      <c r="R608" s="39">
        <v>1508.3942</v>
      </c>
      <c r="S608" s="50">
        <f t="shared" si="163"/>
        <v>1508.3942</v>
      </c>
    </row>
    <row r="609" spans="1:19" ht="13.5" customHeight="1">
      <c r="A609" s="59"/>
      <c r="B609" s="7" t="s">
        <v>5</v>
      </c>
      <c r="C609" s="11" t="s">
        <v>87</v>
      </c>
      <c r="D609" s="39">
        <v>0</v>
      </c>
      <c r="E609" s="55">
        <f t="shared" si="155"/>
        <v>0</v>
      </c>
      <c r="F609" s="39">
        <v>0</v>
      </c>
      <c r="G609" s="55">
        <f t="shared" si="156"/>
        <v>0</v>
      </c>
      <c r="H609" s="39">
        <v>0</v>
      </c>
      <c r="I609" s="55">
        <f t="shared" si="158"/>
        <v>0</v>
      </c>
      <c r="J609" s="39">
        <v>0</v>
      </c>
      <c r="K609" s="55">
        <f t="shared" si="159"/>
        <v>0</v>
      </c>
      <c r="L609" s="45">
        <v>0</v>
      </c>
      <c r="M609" s="55">
        <f t="shared" si="160"/>
        <v>0</v>
      </c>
      <c r="N609" s="39">
        <v>118.9883</v>
      </c>
      <c r="O609" s="55">
        <f t="shared" si="161"/>
        <v>7.517516271652891</v>
      </c>
      <c r="P609" s="39">
        <f t="shared" si="164"/>
        <v>118.9883</v>
      </c>
      <c r="Q609" s="55">
        <f t="shared" si="162"/>
        <v>7.517516271652891</v>
      </c>
      <c r="R609" s="39">
        <v>1463.8257</v>
      </c>
      <c r="S609" s="50">
        <f t="shared" si="163"/>
        <v>1582.814</v>
      </c>
    </row>
    <row r="610" spans="1:19" ht="13.5" customHeight="1">
      <c r="A610" s="59"/>
      <c r="B610" s="7"/>
      <c r="C610" s="11" t="s">
        <v>88</v>
      </c>
      <c r="D610" s="39">
        <v>0</v>
      </c>
      <c r="E610" s="55">
        <f t="shared" si="155"/>
        <v>0</v>
      </c>
      <c r="F610" s="39">
        <v>0</v>
      </c>
      <c r="G610" s="55">
        <f t="shared" si="156"/>
        <v>0</v>
      </c>
      <c r="H610" s="39">
        <v>0</v>
      </c>
      <c r="I610" s="55">
        <f t="shared" si="158"/>
        <v>0</v>
      </c>
      <c r="J610" s="39">
        <v>0.0177</v>
      </c>
      <c r="K610" s="55">
        <f t="shared" si="159"/>
        <v>0.006349996753250248</v>
      </c>
      <c r="L610" s="45">
        <v>0</v>
      </c>
      <c r="M610" s="55">
        <f t="shared" si="160"/>
        <v>0</v>
      </c>
      <c r="N610" s="39">
        <v>0</v>
      </c>
      <c r="O610" s="55">
        <f t="shared" si="161"/>
        <v>0</v>
      </c>
      <c r="P610" s="39">
        <f t="shared" si="164"/>
        <v>0.0177</v>
      </c>
      <c r="Q610" s="55">
        <f t="shared" si="162"/>
        <v>0.006349996753250248</v>
      </c>
      <c r="R610" s="39">
        <v>278.7226</v>
      </c>
      <c r="S610" s="50">
        <f t="shared" si="163"/>
        <v>278.7403</v>
      </c>
    </row>
    <row r="611" spans="1:19" ht="13.5" customHeight="1">
      <c r="A611" s="59"/>
      <c r="B611" s="7"/>
      <c r="C611" s="11" t="s">
        <v>89</v>
      </c>
      <c r="D611" s="39">
        <v>0</v>
      </c>
      <c r="E611" s="55">
        <f t="shared" si="155"/>
        <v>0</v>
      </c>
      <c r="F611" s="39">
        <v>0</v>
      </c>
      <c r="G611" s="55">
        <f t="shared" si="156"/>
        <v>0</v>
      </c>
      <c r="H611" s="39">
        <v>0</v>
      </c>
      <c r="I611" s="55">
        <f t="shared" si="158"/>
        <v>0</v>
      </c>
      <c r="J611" s="39">
        <v>0</v>
      </c>
      <c r="K611" s="55">
        <f t="shared" si="159"/>
        <v>0</v>
      </c>
      <c r="L611" s="45">
        <v>0</v>
      </c>
      <c r="M611" s="55">
        <f t="shared" si="160"/>
        <v>0</v>
      </c>
      <c r="N611" s="39">
        <v>0</v>
      </c>
      <c r="O611" s="55">
        <f t="shared" si="161"/>
        <v>0</v>
      </c>
      <c r="P611" s="39">
        <f t="shared" si="164"/>
        <v>0</v>
      </c>
      <c r="Q611" s="55">
        <f t="shared" si="162"/>
        <v>0</v>
      </c>
      <c r="R611" s="39">
        <v>52.8472</v>
      </c>
      <c r="S611" s="50">
        <f t="shared" si="163"/>
        <v>52.8472</v>
      </c>
    </row>
    <row r="612" spans="1:19" ht="13.5" customHeight="1">
      <c r="A612" s="59"/>
      <c r="B612" s="7"/>
      <c r="C612" s="11" t="s">
        <v>54</v>
      </c>
      <c r="D612" s="39">
        <v>0</v>
      </c>
      <c r="E612" s="55">
        <f t="shared" si="155"/>
        <v>0</v>
      </c>
      <c r="F612" s="39">
        <v>0</v>
      </c>
      <c r="G612" s="55">
        <f t="shared" si="156"/>
        <v>0</v>
      </c>
      <c r="H612" s="39">
        <v>0</v>
      </c>
      <c r="I612" s="55">
        <f t="shared" si="158"/>
        <v>0</v>
      </c>
      <c r="J612" s="39">
        <v>0</v>
      </c>
      <c r="K612" s="55">
        <f t="shared" si="159"/>
        <v>0</v>
      </c>
      <c r="L612" s="45">
        <v>0</v>
      </c>
      <c r="M612" s="55">
        <f t="shared" si="160"/>
        <v>0</v>
      </c>
      <c r="N612" s="39">
        <v>0</v>
      </c>
      <c r="O612" s="55">
        <f t="shared" si="161"/>
        <v>0</v>
      </c>
      <c r="P612" s="39">
        <f t="shared" si="164"/>
        <v>0</v>
      </c>
      <c r="Q612" s="55">
        <f t="shared" si="162"/>
        <v>0</v>
      </c>
      <c r="R612" s="39">
        <v>1146.1666</v>
      </c>
      <c r="S612" s="50">
        <f t="shared" si="163"/>
        <v>1146.1666</v>
      </c>
    </row>
    <row r="613" spans="1:19" ht="13.5" customHeight="1">
      <c r="A613" s="59"/>
      <c r="B613" s="7"/>
      <c r="C613" s="11" t="s">
        <v>90</v>
      </c>
      <c r="D613" s="39">
        <v>0</v>
      </c>
      <c r="E613" s="55">
        <f t="shared" si="155"/>
        <v>0</v>
      </c>
      <c r="F613" s="39">
        <v>0</v>
      </c>
      <c r="G613" s="55">
        <f t="shared" si="156"/>
        <v>0</v>
      </c>
      <c r="H613" s="39">
        <v>0</v>
      </c>
      <c r="I613" s="55">
        <f t="shared" si="158"/>
        <v>0</v>
      </c>
      <c r="J613" s="39">
        <v>4.7698</v>
      </c>
      <c r="K613" s="55">
        <f t="shared" si="159"/>
        <v>1.0336789765585586</v>
      </c>
      <c r="L613" s="45">
        <v>0</v>
      </c>
      <c r="M613" s="55">
        <f t="shared" si="160"/>
        <v>0</v>
      </c>
      <c r="N613" s="39">
        <v>0</v>
      </c>
      <c r="O613" s="55">
        <f t="shared" si="161"/>
        <v>0</v>
      </c>
      <c r="P613" s="39">
        <f t="shared" si="164"/>
        <v>4.7698</v>
      </c>
      <c r="Q613" s="55">
        <f t="shared" si="162"/>
        <v>1.0336789765585586</v>
      </c>
      <c r="R613" s="39">
        <v>456.6694</v>
      </c>
      <c r="S613" s="50">
        <f t="shared" si="163"/>
        <v>461.43919999999997</v>
      </c>
    </row>
    <row r="614" spans="1:19" ht="13.5" customHeight="1">
      <c r="A614" s="59"/>
      <c r="B614" s="7"/>
      <c r="C614" s="11" t="s">
        <v>55</v>
      </c>
      <c r="D614" s="39">
        <v>0</v>
      </c>
      <c r="E614" s="55">
        <f t="shared" si="155"/>
        <v>0</v>
      </c>
      <c r="F614" s="39">
        <v>0</v>
      </c>
      <c r="G614" s="55">
        <f t="shared" si="156"/>
        <v>0</v>
      </c>
      <c r="H614" s="39">
        <v>0</v>
      </c>
      <c r="I614" s="55">
        <f t="shared" si="158"/>
        <v>0</v>
      </c>
      <c r="J614" s="39">
        <v>0</v>
      </c>
      <c r="K614" s="55">
        <f t="shared" si="159"/>
        <v>0</v>
      </c>
      <c r="L614" s="45">
        <v>0</v>
      </c>
      <c r="M614" s="55">
        <f t="shared" si="160"/>
        <v>0</v>
      </c>
      <c r="N614" s="39">
        <v>0</v>
      </c>
      <c r="O614" s="55">
        <f t="shared" si="161"/>
        <v>0</v>
      </c>
      <c r="P614" s="39">
        <f t="shared" si="164"/>
        <v>0</v>
      </c>
      <c r="Q614" s="55">
        <f t="shared" si="162"/>
        <v>0</v>
      </c>
      <c r="R614" s="39">
        <v>2007.8362</v>
      </c>
      <c r="S614" s="50">
        <f t="shared" si="163"/>
        <v>2007.8362</v>
      </c>
    </row>
    <row r="615" spans="1:19" ht="13.5" customHeight="1">
      <c r="A615" s="59"/>
      <c r="B615" s="7"/>
      <c r="C615" s="12" t="s">
        <v>91</v>
      </c>
      <c r="D615" s="39">
        <v>0</v>
      </c>
      <c r="E615" s="55">
        <f t="shared" si="155"/>
        <v>0</v>
      </c>
      <c r="F615" s="39">
        <v>12.4274</v>
      </c>
      <c r="G615" s="55">
        <f t="shared" si="156"/>
        <v>3.882822336992011</v>
      </c>
      <c r="H615" s="39">
        <v>0</v>
      </c>
      <c r="I615" s="55">
        <f t="shared" si="158"/>
        <v>0</v>
      </c>
      <c r="J615" s="39">
        <v>0</v>
      </c>
      <c r="K615" s="55">
        <f t="shared" si="159"/>
        <v>0</v>
      </c>
      <c r="L615" s="45">
        <v>0</v>
      </c>
      <c r="M615" s="55">
        <f t="shared" si="160"/>
        <v>0</v>
      </c>
      <c r="N615" s="39">
        <v>0</v>
      </c>
      <c r="O615" s="55">
        <f t="shared" si="161"/>
        <v>0</v>
      </c>
      <c r="P615" s="39">
        <f t="shared" si="164"/>
        <v>12.4274</v>
      </c>
      <c r="Q615" s="55">
        <f t="shared" si="162"/>
        <v>3.882822336992011</v>
      </c>
      <c r="R615" s="39">
        <v>307.6336</v>
      </c>
      <c r="S615" s="50">
        <f t="shared" si="163"/>
        <v>320.061</v>
      </c>
    </row>
    <row r="616" spans="1:19" ht="13.5" customHeight="1">
      <c r="A616" s="59"/>
      <c r="B616" s="9"/>
      <c r="C616" s="13" t="s">
        <v>2</v>
      </c>
      <c r="D616" s="40">
        <f>SUM(D592:D615)</f>
        <v>64.0923</v>
      </c>
      <c r="E616" s="56">
        <f t="shared" si="155"/>
        <v>0.04481601619978824</v>
      </c>
      <c r="F616" s="40">
        <f>SUM(F592:F615)</f>
        <v>73.60130000000001</v>
      </c>
      <c r="G616" s="56">
        <f t="shared" si="156"/>
        <v>0.05146510662162966</v>
      </c>
      <c r="H616" s="40">
        <f>SUM(H592:H615)</f>
        <v>783.2679</v>
      </c>
      <c r="I616" s="56">
        <f t="shared" si="158"/>
        <v>0.5476936682748804</v>
      </c>
      <c r="J616" s="40">
        <f>SUM(J592:J615)</f>
        <v>169.5793</v>
      </c>
      <c r="K616" s="56">
        <f t="shared" si="159"/>
        <v>0.11857693757204453</v>
      </c>
      <c r="L616" s="46">
        <f>SUM(L592:L615)</f>
        <v>0</v>
      </c>
      <c r="M616" s="56">
        <f t="shared" si="160"/>
        <v>0</v>
      </c>
      <c r="N616" s="40">
        <f>SUM(N592:N615)</f>
        <v>159.2471</v>
      </c>
      <c r="O616" s="56">
        <f t="shared" si="161"/>
        <v>0.11135223128783486</v>
      </c>
      <c r="P616" s="40">
        <f>SUM(P592:P615)</f>
        <v>1249.7879000000003</v>
      </c>
      <c r="Q616" s="56">
        <f t="shared" si="162"/>
        <v>0.873903959956178</v>
      </c>
      <c r="R616" s="40">
        <f>SUM(R592:R615)</f>
        <v>141762.2543</v>
      </c>
      <c r="S616" s="51">
        <f t="shared" si="163"/>
        <v>143012.0422</v>
      </c>
    </row>
    <row r="617" spans="1:19" ht="13.5" customHeight="1">
      <c r="A617" s="59"/>
      <c r="B617" s="5"/>
      <c r="C617" s="14" t="s">
        <v>56</v>
      </c>
      <c r="D617" s="39">
        <v>0</v>
      </c>
      <c r="E617" s="55">
        <f aca="true" t="shared" si="165" ref="E617:E642">IF($S617=0,"",D617/$S617*100)</f>
        <v>0</v>
      </c>
      <c r="F617" s="39">
        <v>0</v>
      </c>
      <c r="G617" s="55">
        <f aca="true" t="shared" si="166" ref="G617:G642">IF($S617=0,"",F617/$S617*100)</f>
        <v>0</v>
      </c>
      <c r="H617" s="39">
        <v>0</v>
      </c>
      <c r="I617" s="55">
        <f t="shared" si="158"/>
        <v>0</v>
      </c>
      <c r="J617" s="39">
        <v>0</v>
      </c>
      <c r="K617" s="55">
        <f t="shared" si="159"/>
        <v>0</v>
      </c>
      <c r="L617" s="45">
        <v>0</v>
      </c>
      <c r="M617" s="55">
        <f t="shared" si="160"/>
        <v>0</v>
      </c>
      <c r="N617" s="39">
        <v>0</v>
      </c>
      <c r="O617" s="55">
        <f t="shared" si="161"/>
        <v>0</v>
      </c>
      <c r="P617" s="39">
        <f aca="true" t="shared" si="167" ref="P617:P632">SUM(N617,L617,D617,F617,H617,J617)</f>
        <v>0</v>
      </c>
      <c r="Q617" s="55">
        <f t="shared" si="162"/>
        <v>0</v>
      </c>
      <c r="R617" s="39">
        <v>0.2635</v>
      </c>
      <c r="S617" s="50">
        <f t="shared" si="163"/>
        <v>0.2635</v>
      </c>
    </row>
    <row r="618" spans="1:19" ht="13.5" customHeight="1">
      <c r="A618" s="59"/>
      <c r="B618" s="7"/>
      <c r="C618" s="11" t="s">
        <v>57</v>
      </c>
      <c r="D618" s="39">
        <v>0</v>
      </c>
      <c r="E618" s="55">
        <f t="shared" si="165"/>
        <v>0</v>
      </c>
      <c r="F618" s="39">
        <v>0</v>
      </c>
      <c r="G618" s="55">
        <f t="shared" si="166"/>
        <v>0</v>
      </c>
      <c r="H618" s="39">
        <v>0</v>
      </c>
      <c r="I618" s="55">
        <f t="shared" si="158"/>
        <v>0</v>
      </c>
      <c r="J618" s="39">
        <v>0</v>
      </c>
      <c r="K618" s="55">
        <f t="shared" si="159"/>
        <v>0</v>
      </c>
      <c r="L618" s="45">
        <v>0</v>
      </c>
      <c r="M618" s="55">
        <f t="shared" si="160"/>
        <v>0</v>
      </c>
      <c r="N618" s="39">
        <v>0</v>
      </c>
      <c r="O618" s="55">
        <f t="shared" si="161"/>
        <v>0</v>
      </c>
      <c r="P618" s="39">
        <f t="shared" si="167"/>
        <v>0</v>
      </c>
      <c r="Q618" s="55">
        <f t="shared" si="162"/>
        <v>0</v>
      </c>
      <c r="R618" s="39">
        <v>6.1152</v>
      </c>
      <c r="S618" s="50">
        <f t="shared" si="163"/>
        <v>6.1152</v>
      </c>
    </row>
    <row r="619" spans="1:19" ht="13.5" customHeight="1">
      <c r="A619" s="59"/>
      <c r="B619" s="7"/>
      <c r="C619" s="11" t="s">
        <v>58</v>
      </c>
      <c r="D619" s="39">
        <v>0</v>
      </c>
      <c r="E619" s="55">
        <f t="shared" si="165"/>
        <v>0</v>
      </c>
      <c r="F619" s="39">
        <v>0</v>
      </c>
      <c r="G619" s="55">
        <f t="shared" si="166"/>
        <v>0</v>
      </c>
      <c r="H619" s="39">
        <v>0</v>
      </c>
      <c r="I619" s="55">
        <f t="shared" si="158"/>
        <v>0</v>
      </c>
      <c r="J619" s="39">
        <v>0</v>
      </c>
      <c r="K619" s="55">
        <f t="shared" si="159"/>
        <v>0</v>
      </c>
      <c r="L619" s="45">
        <v>0</v>
      </c>
      <c r="M619" s="55">
        <f t="shared" si="160"/>
        <v>0</v>
      </c>
      <c r="N619" s="39">
        <v>0</v>
      </c>
      <c r="O619" s="55">
        <f t="shared" si="161"/>
        <v>0</v>
      </c>
      <c r="P619" s="39">
        <f t="shared" si="167"/>
        <v>0</v>
      </c>
      <c r="Q619" s="55">
        <f t="shared" si="162"/>
        <v>0</v>
      </c>
      <c r="R619" s="39">
        <v>505.0814</v>
      </c>
      <c r="S619" s="50">
        <f t="shared" si="163"/>
        <v>505.0814</v>
      </c>
    </row>
    <row r="620" spans="1:19" ht="13.5" customHeight="1">
      <c r="A620" s="59"/>
      <c r="B620" s="7" t="s">
        <v>6</v>
      </c>
      <c r="C620" s="11" t="s">
        <v>59</v>
      </c>
      <c r="D620" s="39">
        <v>0</v>
      </c>
      <c r="E620" s="55">
        <f t="shared" si="165"/>
        <v>0</v>
      </c>
      <c r="F620" s="39">
        <v>0</v>
      </c>
      <c r="G620" s="55">
        <f t="shared" si="166"/>
        <v>0</v>
      </c>
      <c r="H620" s="39">
        <v>0</v>
      </c>
      <c r="I620" s="55">
        <f t="shared" si="158"/>
        <v>0</v>
      </c>
      <c r="J620" s="39">
        <v>0</v>
      </c>
      <c r="K620" s="55">
        <f t="shared" si="159"/>
        <v>0</v>
      </c>
      <c r="L620" s="45">
        <v>0</v>
      </c>
      <c r="M620" s="55">
        <f t="shared" si="160"/>
        <v>0</v>
      </c>
      <c r="N620" s="39">
        <v>0</v>
      </c>
      <c r="O620" s="55">
        <f t="shared" si="161"/>
        <v>0</v>
      </c>
      <c r="P620" s="39">
        <f t="shared" si="167"/>
        <v>0</v>
      </c>
      <c r="Q620" s="55">
        <f t="shared" si="162"/>
        <v>0</v>
      </c>
      <c r="R620" s="39">
        <v>6060.8702</v>
      </c>
      <c r="S620" s="50">
        <f t="shared" si="163"/>
        <v>6060.8702</v>
      </c>
    </row>
    <row r="621" spans="1:19" ht="13.5" customHeight="1">
      <c r="A621" s="59"/>
      <c r="B621" s="7"/>
      <c r="C621" s="11" t="s">
        <v>60</v>
      </c>
      <c r="D621" s="39">
        <v>0</v>
      </c>
      <c r="E621" s="55">
        <f t="shared" si="165"/>
        <v>0</v>
      </c>
      <c r="F621" s="39">
        <v>0</v>
      </c>
      <c r="G621" s="55">
        <f t="shared" si="166"/>
        <v>0</v>
      </c>
      <c r="H621" s="39">
        <v>0</v>
      </c>
      <c r="I621" s="55">
        <f t="shared" si="158"/>
        <v>0</v>
      </c>
      <c r="J621" s="39">
        <v>0</v>
      </c>
      <c r="K621" s="55">
        <f t="shared" si="159"/>
        <v>0</v>
      </c>
      <c r="L621" s="45">
        <v>0</v>
      </c>
      <c r="M621" s="55">
        <f t="shared" si="160"/>
        <v>0</v>
      </c>
      <c r="N621" s="39">
        <v>0</v>
      </c>
      <c r="O621" s="55">
        <f t="shared" si="161"/>
        <v>0</v>
      </c>
      <c r="P621" s="39">
        <f t="shared" si="167"/>
        <v>0</v>
      </c>
      <c r="Q621" s="55">
        <f t="shared" si="162"/>
        <v>0</v>
      </c>
      <c r="R621" s="39">
        <v>7731.4707</v>
      </c>
      <c r="S621" s="50">
        <f t="shared" si="163"/>
        <v>7731.4707</v>
      </c>
    </row>
    <row r="622" spans="1:19" ht="13.5" customHeight="1">
      <c r="A622" s="59"/>
      <c r="B622" s="7"/>
      <c r="C622" s="11" t="s">
        <v>61</v>
      </c>
      <c r="D622" s="39">
        <v>0</v>
      </c>
      <c r="E622" s="55">
        <f t="shared" si="165"/>
        <v>0</v>
      </c>
      <c r="F622" s="39">
        <v>0</v>
      </c>
      <c r="G622" s="55">
        <f t="shared" si="166"/>
        <v>0</v>
      </c>
      <c r="H622" s="39">
        <v>0</v>
      </c>
      <c r="I622" s="55">
        <f t="shared" si="158"/>
        <v>0</v>
      </c>
      <c r="J622" s="39">
        <v>0</v>
      </c>
      <c r="K622" s="55">
        <f t="shared" si="159"/>
        <v>0</v>
      </c>
      <c r="L622" s="45">
        <v>0</v>
      </c>
      <c r="M622" s="55">
        <f t="shared" si="160"/>
        <v>0</v>
      </c>
      <c r="N622" s="39">
        <v>0</v>
      </c>
      <c r="O622" s="55">
        <f t="shared" si="161"/>
        <v>0</v>
      </c>
      <c r="P622" s="39">
        <f t="shared" si="167"/>
        <v>0</v>
      </c>
      <c r="Q622" s="55">
        <f t="shared" si="162"/>
        <v>0</v>
      </c>
      <c r="R622" s="39">
        <v>815.0155</v>
      </c>
      <c r="S622" s="50">
        <f t="shared" si="163"/>
        <v>815.0155</v>
      </c>
    </row>
    <row r="623" spans="1:19" ht="13.5" customHeight="1">
      <c r="A623" s="59"/>
      <c r="B623" s="7"/>
      <c r="C623" s="11" t="s">
        <v>62</v>
      </c>
      <c r="D623" s="39">
        <v>0</v>
      </c>
      <c r="E623" s="55">
        <f t="shared" si="165"/>
        <v>0</v>
      </c>
      <c r="F623" s="39">
        <v>0</v>
      </c>
      <c r="G623" s="55">
        <f t="shared" si="166"/>
        <v>0</v>
      </c>
      <c r="H623" s="39">
        <v>0</v>
      </c>
      <c r="I623" s="55">
        <f t="shared" si="158"/>
        <v>0</v>
      </c>
      <c r="J623" s="39">
        <v>0</v>
      </c>
      <c r="K623" s="55">
        <f t="shared" si="159"/>
        <v>0</v>
      </c>
      <c r="L623" s="45">
        <v>0</v>
      </c>
      <c r="M623" s="55">
        <f t="shared" si="160"/>
        <v>0</v>
      </c>
      <c r="N623" s="39">
        <v>0</v>
      </c>
      <c r="O623" s="55">
        <f t="shared" si="161"/>
        <v>0</v>
      </c>
      <c r="P623" s="39">
        <f t="shared" si="167"/>
        <v>0</v>
      </c>
      <c r="Q623" s="55">
        <f t="shared" si="162"/>
        <v>0</v>
      </c>
      <c r="R623" s="39">
        <v>243.8627</v>
      </c>
      <c r="S623" s="50">
        <f t="shared" si="163"/>
        <v>243.8627</v>
      </c>
    </row>
    <row r="624" spans="1:19" ht="13.5" customHeight="1">
      <c r="A624" s="59"/>
      <c r="B624" s="7"/>
      <c r="C624" s="11" t="s">
        <v>63</v>
      </c>
      <c r="D624" s="39">
        <v>0</v>
      </c>
      <c r="E624" s="55">
        <f t="shared" si="165"/>
        <v>0</v>
      </c>
      <c r="F624" s="39">
        <v>0</v>
      </c>
      <c r="G624" s="55">
        <f t="shared" si="166"/>
        <v>0</v>
      </c>
      <c r="H624" s="39">
        <v>0</v>
      </c>
      <c r="I624" s="55">
        <f t="shared" si="158"/>
        <v>0</v>
      </c>
      <c r="J624" s="39">
        <v>0</v>
      </c>
      <c r="K624" s="55">
        <f t="shared" si="159"/>
        <v>0</v>
      </c>
      <c r="L624" s="45">
        <v>0</v>
      </c>
      <c r="M624" s="55">
        <f t="shared" si="160"/>
        <v>0</v>
      </c>
      <c r="N624" s="39">
        <v>0</v>
      </c>
      <c r="O624" s="55">
        <f t="shared" si="161"/>
        <v>0</v>
      </c>
      <c r="P624" s="39">
        <f t="shared" si="167"/>
        <v>0</v>
      </c>
      <c r="Q624" s="55">
        <f t="shared" si="162"/>
        <v>0</v>
      </c>
      <c r="R624" s="39">
        <v>131.4747</v>
      </c>
      <c r="S624" s="50">
        <f t="shared" si="163"/>
        <v>131.4747</v>
      </c>
    </row>
    <row r="625" spans="1:19" ht="13.5" customHeight="1">
      <c r="A625" s="59"/>
      <c r="B625" s="7" t="s">
        <v>7</v>
      </c>
      <c r="C625" s="11" t="s">
        <v>64</v>
      </c>
      <c r="D625" s="39">
        <v>0</v>
      </c>
      <c r="E625" s="55">
        <f t="shared" si="165"/>
        <v>0</v>
      </c>
      <c r="F625" s="39">
        <v>0</v>
      </c>
      <c r="G625" s="55">
        <f t="shared" si="166"/>
        <v>0</v>
      </c>
      <c r="H625" s="39">
        <v>0</v>
      </c>
      <c r="I625" s="55">
        <f t="shared" si="158"/>
        <v>0</v>
      </c>
      <c r="J625" s="39">
        <v>0</v>
      </c>
      <c r="K625" s="55">
        <f t="shared" si="159"/>
        <v>0</v>
      </c>
      <c r="L625" s="45">
        <v>0</v>
      </c>
      <c r="M625" s="55">
        <f t="shared" si="160"/>
        <v>0</v>
      </c>
      <c r="N625" s="39">
        <v>0</v>
      </c>
      <c r="O625" s="55">
        <f t="shared" si="161"/>
        <v>0</v>
      </c>
      <c r="P625" s="39">
        <f t="shared" si="167"/>
        <v>0</v>
      </c>
      <c r="Q625" s="55">
        <f t="shared" si="162"/>
        <v>0</v>
      </c>
      <c r="R625" s="39">
        <v>73.5901</v>
      </c>
      <c r="S625" s="50">
        <f t="shared" si="163"/>
        <v>73.5901</v>
      </c>
    </row>
    <row r="626" spans="1:19" ht="13.5" customHeight="1">
      <c r="A626" s="59"/>
      <c r="B626" s="7"/>
      <c r="C626" s="11" t="s">
        <v>65</v>
      </c>
      <c r="D626" s="39">
        <v>0</v>
      </c>
      <c r="E626" s="55">
        <f t="shared" si="165"/>
        <v>0</v>
      </c>
      <c r="F626" s="39">
        <v>0</v>
      </c>
      <c r="G626" s="55">
        <f t="shared" si="166"/>
        <v>0</v>
      </c>
      <c r="H626" s="39">
        <v>0</v>
      </c>
      <c r="I626" s="55">
        <f t="shared" si="158"/>
        <v>0</v>
      </c>
      <c r="J626" s="39">
        <v>2.4268</v>
      </c>
      <c r="K626" s="55">
        <f t="shared" si="159"/>
        <v>0.1714924050940622</v>
      </c>
      <c r="L626" s="45">
        <v>0</v>
      </c>
      <c r="M626" s="55">
        <f t="shared" si="160"/>
        <v>0</v>
      </c>
      <c r="N626" s="39">
        <v>0</v>
      </c>
      <c r="O626" s="55">
        <f t="shared" si="161"/>
        <v>0</v>
      </c>
      <c r="P626" s="39">
        <f t="shared" si="167"/>
        <v>2.4268</v>
      </c>
      <c r="Q626" s="55">
        <f t="shared" si="162"/>
        <v>0.1714924050940622</v>
      </c>
      <c r="R626" s="39">
        <v>1412.6796</v>
      </c>
      <c r="S626" s="50">
        <f t="shared" si="163"/>
        <v>1415.1064</v>
      </c>
    </row>
    <row r="627" spans="1:19" ht="13.5" customHeight="1">
      <c r="A627" s="59"/>
      <c r="B627" s="7"/>
      <c r="C627" s="11" t="s">
        <v>66</v>
      </c>
      <c r="D627" s="39">
        <v>0</v>
      </c>
      <c r="E627" s="55">
        <f t="shared" si="165"/>
        <v>0</v>
      </c>
      <c r="F627" s="39">
        <v>0</v>
      </c>
      <c r="G627" s="55">
        <f t="shared" si="166"/>
        <v>0</v>
      </c>
      <c r="H627" s="39">
        <v>0</v>
      </c>
      <c r="I627" s="55">
        <f t="shared" si="158"/>
        <v>0</v>
      </c>
      <c r="J627" s="39">
        <v>14.8059</v>
      </c>
      <c r="K627" s="55">
        <f t="shared" si="159"/>
        <v>15.449559549970887</v>
      </c>
      <c r="L627" s="45">
        <v>0</v>
      </c>
      <c r="M627" s="55">
        <f t="shared" si="160"/>
        <v>0</v>
      </c>
      <c r="N627" s="39">
        <v>0</v>
      </c>
      <c r="O627" s="55">
        <f t="shared" si="161"/>
        <v>0</v>
      </c>
      <c r="P627" s="39">
        <f t="shared" si="167"/>
        <v>14.8059</v>
      </c>
      <c r="Q627" s="55">
        <f t="shared" si="162"/>
        <v>15.449559549970887</v>
      </c>
      <c r="R627" s="39">
        <v>81.0279</v>
      </c>
      <c r="S627" s="50">
        <f t="shared" si="163"/>
        <v>95.8338</v>
      </c>
    </row>
    <row r="628" spans="1:19" ht="13.5" customHeight="1">
      <c r="A628" s="59"/>
      <c r="B628" s="7"/>
      <c r="C628" s="11" t="s">
        <v>67</v>
      </c>
      <c r="D628" s="39">
        <v>0</v>
      </c>
      <c r="E628" s="55">
        <f t="shared" si="165"/>
        <v>0</v>
      </c>
      <c r="F628" s="39">
        <v>0</v>
      </c>
      <c r="G628" s="55">
        <f t="shared" si="166"/>
        <v>0</v>
      </c>
      <c r="H628" s="39">
        <v>0</v>
      </c>
      <c r="I628" s="55">
        <f t="shared" si="158"/>
        <v>0</v>
      </c>
      <c r="J628" s="39">
        <v>0</v>
      </c>
      <c r="K628" s="55">
        <f t="shared" si="159"/>
        <v>0</v>
      </c>
      <c r="L628" s="45">
        <v>0</v>
      </c>
      <c r="M628" s="55">
        <f t="shared" si="160"/>
        <v>0</v>
      </c>
      <c r="N628" s="39">
        <v>0</v>
      </c>
      <c r="O628" s="55">
        <f t="shared" si="161"/>
        <v>0</v>
      </c>
      <c r="P628" s="39">
        <f t="shared" si="167"/>
        <v>0</v>
      </c>
      <c r="Q628" s="55">
        <f t="shared" si="162"/>
        <v>0</v>
      </c>
      <c r="R628" s="39">
        <v>606.1551</v>
      </c>
      <c r="S628" s="50">
        <f t="shared" si="163"/>
        <v>606.1551</v>
      </c>
    </row>
    <row r="629" spans="1:19" ht="13.5" customHeight="1">
      <c r="A629" s="59"/>
      <c r="B629" s="7"/>
      <c r="C629" s="11" t="s">
        <v>68</v>
      </c>
      <c r="D629" s="39">
        <v>0</v>
      </c>
      <c r="E629" s="55">
        <f t="shared" si="165"/>
        <v>0</v>
      </c>
      <c r="F629" s="39">
        <v>0</v>
      </c>
      <c r="G629" s="55">
        <f t="shared" si="166"/>
        <v>0</v>
      </c>
      <c r="H629" s="39">
        <v>0</v>
      </c>
      <c r="I629" s="55">
        <f t="shared" si="158"/>
        <v>0</v>
      </c>
      <c r="J629" s="39">
        <v>0</v>
      </c>
      <c r="K629" s="55">
        <f t="shared" si="159"/>
        <v>0</v>
      </c>
      <c r="L629" s="45">
        <v>0</v>
      </c>
      <c r="M629" s="55">
        <f t="shared" si="160"/>
        <v>0</v>
      </c>
      <c r="N629" s="39">
        <v>0</v>
      </c>
      <c r="O629" s="55">
        <f t="shared" si="161"/>
        <v>0</v>
      </c>
      <c r="P629" s="39">
        <f t="shared" si="167"/>
        <v>0</v>
      </c>
      <c r="Q629" s="55">
        <f t="shared" si="162"/>
        <v>0</v>
      </c>
      <c r="R629" s="39">
        <v>60.6557</v>
      </c>
      <c r="S629" s="50">
        <f t="shared" si="163"/>
        <v>60.6557</v>
      </c>
    </row>
    <row r="630" spans="1:19" ht="13.5" customHeight="1">
      <c r="A630" s="59"/>
      <c r="B630" s="7" t="s">
        <v>8</v>
      </c>
      <c r="C630" s="11" t="s">
        <v>69</v>
      </c>
      <c r="D630" s="39">
        <v>0</v>
      </c>
      <c r="E630" s="55">
        <f t="shared" si="165"/>
        <v>0</v>
      </c>
      <c r="F630" s="39">
        <v>0</v>
      </c>
      <c r="G630" s="55">
        <f t="shared" si="166"/>
        <v>0</v>
      </c>
      <c r="H630" s="39">
        <v>0</v>
      </c>
      <c r="I630" s="55">
        <f t="shared" si="158"/>
        <v>0</v>
      </c>
      <c r="J630" s="39">
        <v>0</v>
      </c>
      <c r="K630" s="55">
        <f t="shared" si="159"/>
        <v>0</v>
      </c>
      <c r="L630" s="45">
        <v>0</v>
      </c>
      <c r="M630" s="55">
        <f t="shared" si="160"/>
        <v>0</v>
      </c>
      <c r="N630" s="39">
        <v>0</v>
      </c>
      <c r="O630" s="55">
        <f t="shared" si="161"/>
        <v>0</v>
      </c>
      <c r="P630" s="39">
        <f t="shared" si="167"/>
        <v>0</v>
      </c>
      <c r="Q630" s="55">
        <f t="shared" si="162"/>
        <v>0</v>
      </c>
      <c r="R630" s="39">
        <v>93.1557</v>
      </c>
      <c r="S630" s="50">
        <f t="shared" si="163"/>
        <v>93.1557</v>
      </c>
    </row>
    <row r="631" spans="1:19" ht="13.5" customHeight="1">
      <c r="A631" s="59"/>
      <c r="B631" s="7"/>
      <c r="C631" s="11" t="s">
        <v>94</v>
      </c>
      <c r="D631" s="39">
        <v>0</v>
      </c>
      <c r="E631" s="55">
        <f t="shared" si="165"/>
        <v>0</v>
      </c>
      <c r="F631" s="39">
        <v>0</v>
      </c>
      <c r="G631" s="55">
        <f t="shared" si="166"/>
        <v>0</v>
      </c>
      <c r="H631" s="39">
        <v>0</v>
      </c>
      <c r="I631" s="55">
        <f t="shared" si="158"/>
        <v>0</v>
      </c>
      <c r="J631" s="39">
        <v>0</v>
      </c>
      <c r="K631" s="55">
        <f t="shared" si="159"/>
        <v>0</v>
      </c>
      <c r="L631" s="45">
        <v>0</v>
      </c>
      <c r="M631" s="55">
        <f t="shared" si="160"/>
        <v>0</v>
      </c>
      <c r="N631" s="39">
        <v>0</v>
      </c>
      <c r="O631" s="55">
        <f t="shared" si="161"/>
        <v>0</v>
      </c>
      <c r="P631" s="39">
        <f t="shared" si="167"/>
        <v>0</v>
      </c>
      <c r="Q631" s="55">
        <f t="shared" si="162"/>
        <v>0</v>
      </c>
      <c r="R631" s="39">
        <v>281.4156</v>
      </c>
      <c r="S631" s="50">
        <f t="shared" si="163"/>
        <v>281.4156</v>
      </c>
    </row>
    <row r="632" spans="1:19" ht="13.5" customHeight="1">
      <c r="A632" s="59"/>
      <c r="B632" s="7"/>
      <c r="C632" s="12" t="s">
        <v>70</v>
      </c>
      <c r="D632" s="41">
        <v>0</v>
      </c>
      <c r="E632" s="55">
        <f t="shared" si="165"/>
        <v>0</v>
      </c>
      <c r="F632" s="41">
        <v>0</v>
      </c>
      <c r="G632" s="55">
        <f t="shared" si="166"/>
        <v>0</v>
      </c>
      <c r="H632" s="41">
        <v>0</v>
      </c>
      <c r="I632" s="55">
        <f t="shared" si="158"/>
        <v>0</v>
      </c>
      <c r="J632" s="41">
        <v>19.0237</v>
      </c>
      <c r="K632" s="55">
        <f t="shared" si="159"/>
        <v>2.262700265631213</v>
      </c>
      <c r="L632" s="47">
        <v>0</v>
      </c>
      <c r="M632" s="55">
        <f t="shared" si="160"/>
        <v>0</v>
      </c>
      <c r="N632" s="41">
        <v>0</v>
      </c>
      <c r="O632" s="55">
        <f t="shared" si="161"/>
        <v>0</v>
      </c>
      <c r="P632" s="39">
        <f t="shared" si="167"/>
        <v>19.0237</v>
      </c>
      <c r="Q632" s="55">
        <f t="shared" si="162"/>
        <v>2.262700265631213</v>
      </c>
      <c r="R632" s="41">
        <v>821.7284</v>
      </c>
      <c r="S632" s="52">
        <f t="shared" si="163"/>
        <v>840.7520999999999</v>
      </c>
    </row>
    <row r="633" spans="1:19" ht="13.5" customHeight="1">
      <c r="A633" s="59"/>
      <c r="B633" s="9"/>
      <c r="C633" s="15" t="s">
        <v>2</v>
      </c>
      <c r="D633" s="41">
        <f>SUM(D617:D632)</f>
        <v>0</v>
      </c>
      <c r="E633" s="56">
        <f t="shared" si="165"/>
        <v>0</v>
      </c>
      <c r="F633" s="41">
        <f>SUM(F617:F632)</f>
        <v>0</v>
      </c>
      <c r="G633" s="56">
        <f t="shared" si="166"/>
        <v>0</v>
      </c>
      <c r="H633" s="41">
        <f>SUM(H617:H632)</f>
        <v>0</v>
      </c>
      <c r="I633" s="56">
        <f t="shared" si="158"/>
        <v>0</v>
      </c>
      <c r="J633" s="41">
        <f>SUM(J617:J632)</f>
        <v>36.2564</v>
      </c>
      <c r="K633" s="56">
        <f t="shared" si="159"/>
        <v>0.19121748457861928</v>
      </c>
      <c r="L633" s="47">
        <f>SUM(L617:L632)</f>
        <v>0</v>
      </c>
      <c r="M633" s="56">
        <f t="shared" si="160"/>
        <v>0</v>
      </c>
      <c r="N633" s="41">
        <f>SUM(N617:N632)</f>
        <v>0</v>
      </c>
      <c r="O633" s="56">
        <f t="shared" si="161"/>
        <v>0</v>
      </c>
      <c r="P633" s="40">
        <f>SUM(P617:P632)</f>
        <v>36.2564</v>
      </c>
      <c r="Q633" s="56">
        <f t="shared" si="162"/>
        <v>0.19121748457861928</v>
      </c>
      <c r="R633" s="41">
        <f>SUM(R617:R632)</f>
        <v>18924.561999999998</v>
      </c>
      <c r="S633" s="52">
        <f t="shared" si="163"/>
        <v>18960.818399999996</v>
      </c>
    </row>
    <row r="634" spans="1:19" ht="13.5" customHeight="1">
      <c r="A634" s="59"/>
      <c r="B634" s="7"/>
      <c r="C634" s="8" t="s">
        <v>23</v>
      </c>
      <c r="D634" s="38">
        <v>1960.1055</v>
      </c>
      <c r="E634" s="54">
        <f t="shared" si="165"/>
        <v>13.128635213846588</v>
      </c>
      <c r="F634" s="38">
        <v>543.6027</v>
      </c>
      <c r="G634" s="54">
        <f t="shared" si="166"/>
        <v>3.6410088893491106</v>
      </c>
      <c r="H634" s="38">
        <v>0</v>
      </c>
      <c r="I634" s="54">
        <f t="shared" si="158"/>
        <v>0</v>
      </c>
      <c r="J634" s="38">
        <v>56.1762</v>
      </c>
      <c r="K634" s="54">
        <f t="shared" si="159"/>
        <v>0.3762638477878302</v>
      </c>
      <c r="L634" s="44">
        <v>0</v>
      </c>
      <c r="M634" s="54">
        <f t="shared" si="160"/>
        <v>0</v>
      </c>
      <c r="N634" s="38">
        <v>0</v>
      </c>
      <c r="O634" s="54">
        <f t="shared" si="161"/>
        <v>0</v>
      </c>
      <c r="P634" s="39">
        <f aca="true" t="shared" si="168" ref="P634:P640">SUM(N634,L634,D634,F634,H634,J634)</f>
        <v>2559.8844</v>
      </c>
      <c r="Q634" s="54">
        <f t="shared" si="162"/>
        <v>17.14590795098353</v>
      </c>
      <c r="R634" s="38">
        <v>12370.1176</v>
      </c>
      <c r="S634" s="49">
        <f t="shared" si="163"/>
        <v>14930.002</v>
      </c>
    </row>
    <row r="635" spans="1:19" ht="13.5" customHeight="1">
      <c r="A635" s="59"/>
      <c r="B635" s="7" t="s">
        <v>10</v>
      </c>
      <c r="C635" s="8" t="s">
        <v>11</v>
      </c>
      <c r="D635" s="39">
        <v>0</v>
      </c>
      <c r="E635" s="55">
        <f t="shared" si="165"/>
        <v>0</v>
      </c>
      <c r="F635" s="39">
        <v>0</v>
      </c>
      <c r="G635" s="55">
        <f t="shared" si="166"/>
        <v>0</v>
      </c>
      <c r="H635" s="39">
        <v>0</v>
      </c>
      <c r="I635" s="55">
        <f t="shared" si="158"/>
        <v>0</v>
      </c>
      <c r="J635" s="39">
        <v>0</v>
      </c>
      <c r="K635" s="55">
        <f t="shared" si="159"/>
        <v>0</v>
      </c>
      <c r="L635" s="45">
        <v>0</v>
      </c>
      <c r="M635" s="55">
        <f t="shared" si="160"/>
        <v>0</v>
      </c>
      <c r="N635" s="39">
        <v>0</v>
      </c>
      <c r="O635" s="55">
        <f t="shared" si="161"/>
        <v>0</v>
      </c>
      <c r="P635" s="39">
        <f t="shared" si="168"/>
        <v>0</v>
      </c>
      <c r="Q635" s="55">
        <f t="shared" si="162"/>
        <v>0</v>
      </c>
      <c r="R635" s="39">
        <v>32.6744</v>
      </c>
      <c r="S635" s="50">
        <f t="shared" si="163"/>
        <v>32.6744</v>
      </c>
    </row>
    <row r="636" spans="1:19" ht="13.5" customHeight="1">
      <c r="A636" s="59"/>
      <c r="B636" s="7"/>
      <c r="C636" s="8" t="s">
        <v>12</v>
      </c>
      <c r="D636" s="39">
        <v>0</v>
      </c>
      <c r="E636" s="55">
        <f t="shared" si="165"/>
        <v>0</v>
      </c>
      <c r="F636" s="39">
        <v>0</v>
      </c>
      <c r="G636" s="55">
        <f t="shared" si="166"/>
        <v>0</v>
      </c>
      <c r="H636" s="39">
        <v>0</v>
      </c>
      <c r="I636" s="55">
        <f t="shared" si="158"/>
        <v>0</v>
      </c>
      <c r="J636" s="39">
        <v>0</v>
      </c>
      <c r="K636" s="55">
        <f t="shared" si="159"/>
        <v>0</v>
      </c>
      <c r="L636" s="45">
        <v>0</v>
      </c>
      <c r="M636" s="55">
        <f t="shared" si="160"/>
        <v>0</v>
      </c>
      <c r="N636" s="39">
        <v>0</v>
      </c>
      <c r="O636" s="55">
        <f t="shared" si="161"/>
        <v>0</v>
      </c>
      <c r="P636" s="39">
        <f t="shared" si="168"/>
        <v>0</v>
      </c>
      <c r="Q636" s="55">
        <f t="shared" si="162"/>
        <v>0</v>
      </c>
      <c r="R636" s="39">
        <v>503.7772</v>
      </c>
      <c r="S636" s="50">
        <f t="shared" si="163"/>
        <v>503.7772</v>
      </c>
    </row>
    <row r="637" spans="1:19" ht="13.5" customHeight="1">
      <c r="A637" s="59"/>
      <c r="B637" s="7" t="s">
        <v>13</v>
      </c>
      <c r="C637" s="8" t="s">
        <v>14</v>
      </c>
      <c r="D637" s="39">
        <v>0</v>
      </c>
      <c r="E637" s="55">
        <f t="shared" si="165"/>
        <v>0</v>
      </c>
      <c r="F637" s="39">
        <v>0</v>
      </c>
      <c r="G637" s="55">
        <f t="shared" si="166"/>
        <v>0</v>
      </c>
      <c r="H637" s="39">
        <v>0</v>
      </c>
      <c r="I637" s="55">
        <f t="shared" si="158"/>
        <v>0</v>
      </c>
      <c r="J637" s="39">
        <v>0</v>
      </c>
      <c r="K637" s="55">
        <f t="shared" si="159"/>
        <v>0</v>
      </c>
      <c r="L637" s="45">
        <v>0</v>
      </c>
      <c r="M637" s="55">
        <f t="shared" si="160"/>
        <v>0</v>
      </c>
      <c r="N637" s="39">
        <v>0</v>
      </c>
      <c r="O637" s="55">
        <f t="shared" si="161"/>
        <v>0</v>
      </c>
      <c r="P637" s="39">
        <f t="shared" si="168"/>
        <v>0</v>
      </c>
      <c r="Q637" s="55">
        <f t="shared" si="162"/>
        <v>0</v>
      </c>
      <c r="R637" s="39">
        <v>320.1654</v>
      </c>
      <c r="S637" s="50">
        <f t="shared" si="163"/>
        <v>320.1654</v>
      </c>
    </row>
    <row r="638" spans="1:19" ht="13.5" customHeight="1">
      <c r="A638" s="59"/>
      <c r="B638" s="7"/>
      <c r="C638" s="8" t="s">
        <v>15</v>
      </c>
      <c r="D638" s="39">
        <v>0</v>
      </c>
      <c r="E638" s="55">
        <f t="shared" si="165"/>
      </c>
      <c r="F638" s="39">
        <v>0</v>
      </c>
      <c r="G638" s="55">
        <f t="shared" si="166"/>
      </c>
      <c r="H638" s="39">
        <v>0</v>
      </c>
      <c r="I638" s="55">
        <f t="shared" si="158"/>
      </c>
      <c r="J638" s="39">
        <v>0</v>
      </c>
      <c r="K638" s="55">
        <f t="shared" si="159"/>
      </c>
      <c r="L638" s="45">
        <v>0</v>
      </c>
      <c r="M638" s="55">
        <f t="shared" si="160"/>
      </c>
      <c r="N638" s="39">
        <v>0</v>
      </c>
      <c r="O638" s="55">
        <f t="shared" si="161"/>
      </c>
      <c r="P638" s="39">
        <f t="shared" si="168"/>
        <v>0</v>
      </c>
      <c r="Q638" s="55">
        <f t="shared" si="162"/>
      </c>
      <c r="R638" s="39">
        <v>0</v>
      </c>
      <c r="S638" s="50">
        <f t="shared" si="163"/>
        <v>0</v>
      </c>
    </row>
    <row r="639" spans="1:19" ht="13.5" customHeight="1">
      <c r="A639" s="59"/>
      <c r="B639" s="7" t="s">
        <v>5</v>
      </c>
      <c r="C639" s="8" t="s">
        <v>16</v>
      </c>
      <c r="D639" s="39">
        <v>0</v>
      </c>
      <c r="E639" s="55">
        <f t="shared" si="165"/>
      </c>
      <c r="F639" s="39">
        <v>0</v>
      </c>
      <c r="G639" s="55">
        <f t="shared" si="166"/>
      </c>
      <c r="H639" s="39">
        <v>0</v>
      </c>
      <c r="I639" s="55">
        <f t="shared" si="158"/>
      </c>
      <c r="J639" s="39">
        <v>0</v>
      </c>
      <c r="K639" s="55">
        <f t="shared" si="159"/>
      </c>
      <c r="L639" s="45">
        <v>0</v>
      </c>
      <c r="M639" s="55">
        <f t="shared" si="160"/>
      </c>
      <c r="N639" s="39">
        <v>0</v>
      </c>
      <c r="O639" s="55">
        <f t="shared" si="161"/>
      </c>
      <c r="P639" s="39">
        <f t="shared" si="168"/>
        <v>0</v>
      </c>
      <c r="Q639" s="55">
        <f t="shared" si="162"/>
      </c>
      <c r="R639" s="39">
        <v>0</v>
      </c>
      <c r="S639" s="50">
        <f t="shared" si="163"/>
        <v>0</v>
      </c>
    </row>
    <row r="640" spans="1:19" ht="13.5" customHeight="1">
      <c r="A640" s="59"/>
      <c r="B640" s="7"/>
      <c r="C640" s="16" t="s">
        <v>17</v>
      </c>
      <c r="D640" s="41">
        <v>0</v>
      </c>
      <c r="E640" s="57">
        <f t="shared" si="165"/>
        <v>0</v>
      </c>
      <c r="F640" s="41">
        <v>0</v>
      </c>
      <c r="G640" s="57">
        <f t="shared" si="166"/>
        <v>0</v>
      </c>
      <c r="H640" s="41">
        <v>0</v>
      </c>
      <c r="I640" s="57">
        <f t="shared" si="158"/>
        <v>0</v>
      </c>
      <c r="J640" s="41">
        <v>12.5213</v>
      </c>
      <c r="K640" s="57">
        <f t="shared" si="159"/>
        <v>0.845243024667598</v>
      </c>
      <c r="L640" s="47">
        <v>0</v>
      </c>
      <c r="M640" s="57">
        <f t="shared" si="160"/>
        <v>0</v>
      </c>
      <c r="N640" s="41">
        <v>0</v>
      </c>
      <c r="O640" s="57">
        <f t="shared" si="161"/>
        <v>0</v>
      </c>
      <c r="P640" s="41">
        <f t="shared" si="168"/>
        <v>12.5213</v>
      </c>
      <c r="Q640" s="57">
        <f t="shared" si="162"/>
        <v>0.845243024667598</v>
      </c>
      <c r="R640" s="41">
        <v>1468.8633</v>
      </c>
      <c r="S640" s="52">
        <f t="shared" si="163"/>
        <v>1481.3846</v>
      </c>
    </row>
    <row r="641" spans="1:19" ht="13.5" customHeight="1">
      <c r="A641" s="59"/>
      <c r="B641" s="9"/>
      <c r="C641" s="15" t="s">
        <v>2</v>
      </c>
      <c r="D641" s="40">
        <f>SUM(D634:D640)</f>
        <v>1960.1055</v>
      </c>
      <c r="E641" s="56">
        <f t="shared" si="165"/>
        <v>11.35108345703611</v>
      </c>
      <c r="F641" s="40">
        <f>SUM(F634:F640)</f>
        <v>543.6027</v>
      </c>
      <c r="G641" s="56">
        <f t="shared" si="166"/>
        <v>3.1480344375188802</v>
      </c>
      <c r="H641" s="40">
        <f>SUM(H634:H640)</f>
        <v>0</v>
      </c>
      <c r="I641" s="56">
        <f t="shared" si="158"/>
        <v>0</v>
      </c>
      <c r="J641" s="40">
        <f>SUM(J634:J640)</f>
        <v>68.6975</v>
      </c>
      <c r="K641" s="56">
        <f t="shared" si="159"/>
        <v>0.397831165613146</v>
      </c>
      <c r="L641" s="46">
        <f>SUM(L634:L640)</f>
        <v>0</v>
      </c>
      <c r="M641" s="56">
        <f t="shared" si="160"/>
        <v>0</v>
      </c>
      <c r="N641" s="40">
        <f>SUM(N634:N640)</f>
        <v>0</v>
      </c>
      <c r="O641" s="56">
        <f t="shared" si="161"/>
        <v>0</v>
      </c>
      <c r="P641" s="40">
        <f>SUM(P634:P640)</f>
        <v>2572.4057</v>
      </c>
      <c r="Q641" s="56">
        <f t="shared" si="162"/>
        <v>14.896949060168135</v>
      </c>
      <c r="R641" s="40">
        <f>SUM(R634:R640)</f>
        <v>14695.5979</v>
      </c>
      <c r="S641" s="51">
        <f t="shared" si="163"/>
        <v>17268.0036</v>
      </c>
    </row>
    <row r="642" spans="2:19" ht="13.5" customHeight="1">
      <c r="B642" s="70" t="s">
        <v>9</v>
      </c>
      <c r="C642" s="71"/>
      <c r="D642" s="42">
        <f>+D591+D616+D633+D641</f>
        <v>2024.1978</v>
      </c>
      <c r="E642" s="58">
        <f t="shared" si="165"/>
        <v>1.1290585606654573</v>
      </c>
      <c r="F642" s="43">
        <f>+F591+F616+F633+F641</f>
        <v>617.2040000000001</v>
      </c>
      <c r="G642" s="58">
        <f t="shared" si="166"/>
        <v>0.3442645080816524</v>
      </c>
      <c r="H642" s="42">
        <f>+H591+H616+H633+H641</f>
        <v>783.2679</v>
      </c>
      <c r="I642" s="58">
        <f t="shared" si="158"/>
        <v>0.43689175424924154</v>
      </c>
      <c r="J642" s="42">
        <f>+J591+J616+J633+J641</f>
        <v>274.53319999999997</v>
      </c>
      <c r="K642" s="58">
        <f t="shared" si="159"/>
        <v>0.15312933333238582</v>
      </c>
      <c r="L642" s="48">
        <f>+L591+L616+L633+L641</f>
        <v>0</v>
      </c>
      <c r="M642" s="58">
        <f t="shared" si="160"/>
        <v>0</v>
      </c>
      <c r="N642" s="43">
        <f>+N591+N616+N633+N641</f>
        <v>159.2471</v>
      </c>
      <c r="O642" s="58">
        <f t="shared" si="161"/>
        <v>0.08882496637243066</v>
      </c>
      <c r="P642" s="42">
        <f>+P591+P616+P633+P641</f>
        <v>3858.45</v>
      </c>
      <c r="Q642" s="58">
        <f t="shared" si="162"/>
        <v>2.1521691227011677</v>
      </c>
      <c r="R642" s="42">
        <f>+R591+R616+R633+R641</f>
        <v>175423.4642</v>
      </c>
      <c r="S642" s="53">
        <f t="shared" si="163"/>
        <v>179281.9142</v>
      </c>
    </row>
    <row r="644" spans="2:54" ht="13.5" customHeight="1">
      <c r="B644" s="36"/>
      <c r="C644" s="37" t="s">
        <v>30</v>
      </c>
      <c r="D644" s="65" t="s">
        <v>74</v>
      </c>
      <c r="E644" s="72"/>
      <c r="G644" s="3"/>
      <c r="I644" s="3"/>
      <c r="K644" s="3"/>
      <c r="M644" s="3"/>
      <c r="O644" s="3"/>
      <c r="Q644" s="3"/>
      <c r="BA644" s="4"/>
      <c r="BB644" s="3"/>
    </row>
    <row r="645" spans="3:54" ht="13.5" customHeight="1">
      <c r="C645" s="18"/>
      <c r="L645" s="2"/>
      <c r="S645" s="17" t="str">
        <f>$S$5</f>
        <v>(３日間調査　単位：トン，％）</v>
      </c>
      <c r="BB645" s="3"/>
    </row>
    <row r="646" spans="2:54" ht="13.5" customHeight="1">
      <c r="B646" s="19"/>
      <c r="C646" s="20" t="s">
        <v>39</v>
      </c>
      <c r="D646" s="67" t="s">
        <v>22</v>
      </c>
      <c r="E646" s="68"/>
      <c r="F646" s="68"/>
      <c r="G646" s="68"/>
      <c r="H646" s="68"/>
      <c r="I646" s="68"/>
      <c r="J646" s="68"/>
      <c r="K646" s="68"/>
      <c r="L646" s="68"/>
      <c r="M646" s="68"/>
      <c r="N646" s="68"/>
      <c r="O646" s="68"/>
      <c r="P646" s="68"/>
      <c r="Q646" s="69"/>
      <c r="R646" s="29"/>
      <c r="S646" s="33"/>
      <c r="BB646" s="3"/>
    </row>
    <row r="647" spans="2:54" ht="27" customHeight="1">
      <c r="B647" s="24"/>
      <c r="C647" s="25"/>
      <c r="D647" s="28" t="s">
        <v>24</v>
      </c>
      <c r="E647" s="26"/>
      <c r="F647" s="28" t="s">
        <v>29</v>
      </c>
      <c r="G647" s="26"/>
      <c r="H647" s="28" t="s">
        <v>25</v>
      </c>
      <c r="I647" s="26"/>
      <c r="J647" s="28" t="s">
        <v>26</v>
      </c>
      <c r="K647" s="26"/>
      <c r="L647" s="28" t="s">
        <v>27</v>
      </c>
      <c r="M647" s="26"/>
      <c r="N647" s="28" t="s">
        <v>28</v>
      </c>
      <c r="O647" s="26"/>
      <c r="P647" s="32" t="s">
        <v>2</v>
      </c>
      <c r="Q647" s="64"/>
      <c r="R647" s="30" t="s">
        <v>21</v>
      </c>
      <c r="S647" s="34" t="s">
        <v>18</v>
      </c>
      <c r="BB647" s="3"/>
    </row>
    <row r="648" spans="2:54" ht="13.5" customHeight="1">
      <c r="B648" s="21" t="s">
        <v>19</v>
      </c>
      <c r="C648" s="22"/>
      <c r="D648" s="23"/>
      <c r="E648" s="27" t="s">
        <v>20</v>
      </c>
      <c r="F648" s="23"/>
      <c r="G648" s="27" t="s">
        <v>20</v>
      </c>
      <c r="H648" s="23"/>
      <c r="I648" s="27" t="s">
        <v>20</v>
      </c>
      <c r="J648" s="23"/>
      <c r="K648" s="27" t="s">
        <v>20</v>
      </c>
      <c r="L648" s="23"/>
      <c r="M648" s="27" t="s">
        <v>20</v>
      </c>
      <c r="N648" s="23"/>
      <c r="O648" s="27" t="s">
        <v>20</v>
      </c>
      <c r="P648" s="23"/>
      <c r="Q648" s="27" t="s">
        <v>20</v>
      </c>
      <c r="R648" s="31"/>
      <c r="S648" s="35"/>
      <c r="BB648" s="3"/>
    </row>
    <row r="649" spans="1:19" ht="13.5" customHeight="1">
      <c r="A649" s="59"/>
      <c r="B649" s="5"/>
      <c r="C649" s="6" t="s">
        <v>41</v>
      </c>
      <c r="D649" s="38">
        <f>SUM(D265,D521,D585)</f>
        <v>0</v>
      </c>
      <c r="E649" s="54">
        <f aca="true" t="shared" si="169" ref="E649:E680">IF($S649=0,"",D649/$S649*100)</f>
        <v>0</v>
      </c>
      <c r="F649" s="38">
        <f>SUM(F265,F521,F585)</f>
        <v>0</v>
      </c>
      <c r="G649" s="54">
        <f aca="true" t="shared" si="170" ref="G649:G680">IF($S649=0,"",F649/$S649*100)</f>
        <v>0</v>
      </c>
      <c r="H649" s="38">
        <f aca="true" t="shared" si="171" ref="H649:H680">SUM(H265,H521,H585)</f>
        <v>0</v>
      </c>
      <c r="I649" s="54">
        <f>IF($S649=0,"",H649/$S649*100)</f>
        <v>0</v>
      </c>
      <c r="J649" s="38">
        <f aca="true" t="shared" si="172" ref="J649:J680">SUM(J265,J521,J585)</f>
        <v>0</v>
      </c>
      <c r="K649" s="54">
        <f>IF($S649=0,"",J649/$S649*100)</f>
        <v>0</v>
      </c>
      <c r="L649" s="38">
        <f aca="true" t="shared" si="173" ref="L649:L680">SUM(L265,L521,L585)</f>
        <v>0</v>
      </c>
      <c r="M649" s="54">
        <f>IF($S649=0,"",L649/$S649*100)</f>
        <v>0</v>
      </c>
      <c r="N649" s="38">
        <f aca="true" t="shared" si="174" ref="N649:N680">SUM(N265,N521,N585)</f>
        <v>0</v>
      </c>
      <c r="O649" s="54">
        <f>IF($S649=0,"",N649/$S649*100)</f>
        <v>0</v>
      </c>
      <c r="P649" s="38">
        <f aca="true" t="shared" si="175" ref="P649:P680">SUM(P265,P521,P585)</f>
        <v>0</v>
      </c>
      <c r="Q649" s="54">
        <f>IF($S649=0,"",P649/$S649*100)</f>
        <v>0</v>
      </c>
      <c r="R649" s="38">
        <f aca="true" t="shared" si="176" ref="R649:S668">SUM(R265,R521,R585)</f>
        <v>2152.2333</v>
      </c>
      <c r="S649" s="49">
        <f t="shared" si="176"/>
        <v>2152.2333</v>
      </c>
    </row>
    <row r="650" spans="1:19" ht="13.5" customHeight="1">
      <c r="A650" s="59"/>
      <c r="B650" s="7" t="s">
        <v>0</v>
      </c>
      <c r="C650" s="8" t="s">
        <v>42</v>
      </c>
      <c r="D650" s="39">
        <f aca="true" t="shared" si="177" ref="D650:F706">SUM(D266,D522,D586)</f>
        <v>0</v>
      </c>
      <c r="E650" s="55">
        <f t="shared" si="169"/>
        <v>0</v>
      </c>
      <c r="F650" s="39">
        <f t="shared" si="177"/>
        <v>0</v>
      </c>
      <c r="G650" s="55">
        <f t="shared" si="170"/>
        <v>0</v>
      </c>
      <c r="H650" s="39">
        <f t="shared" si="171"/>
        <v>0</v>
      </c>
      <c r="I650" s="55">
        <f aca="true" t="shared" si="178" ref="I650:I706">IF($S650=0,"",H650/$S650*100)</f>
        <v>0</v>
      </c>
      <c r="J650" s="39">
        <f t="shared" si="172"/>
        <v>0</v>
      </c>
      <c r="K650" s="55">
        <f aca="true" t="shared" si="179" ref="K650:K706">IF($S650=0,"",J650/$S650*100)</f>
        <v>0</v>
      </c>
      <c r="L650" s="39">
        <f t="shared" si="173"/>
        <v>0</v>
      </c>
      <c r="M650" s="55">
        <f aca="true" t="shared" si="180" ref="M650:M706">IF($S650=0,"",L650/$S650*100)</f>
        <v>0</v>
      </c>
      <c r="N650" s="39">
        <f t="shared" si="174"/>
        <v>0</v>
      </c>
      <c r="O650" s="55">
        <f aca="true" t="shared" si="181" ref="O650:O706">IF($S650=0,"",N650/$S650*100)</f>
        <v>0</v>
      </c>
      <c r="P650" s="39">
        <f t="shared" si="175"/>
        <v>0</v>
      </c>
      <c r="Q650" s="55">
        <f aca="true" t="shared" si="182" ref="Q650:Q706">IF($S650=0,"",P650/$S650*100)</f>
        <v>0</v>
      </c>
      <c r="R650" s="39">
        <f t="shared" si="176"/>
        <v>2982.303</v>
      </c>
      <c r="S650" s="50">
        <f t="shared" si="176"/>
        <v>2982.303</v>
      </c>
    </row>
    <row r="651" spans="1:19" ht="13.5" customHeight="1">
      <c r="A651" s="59"/>
      <c r="B651" s="7"/>
      <c r="C651" s="8" t="s">
        <v>43</v>
      </c>
      <c r="D651" s="39">
        <f t="shared" si="177"/>
        <v>0</v>
      </c>
      <c r="E651" s="55">
        <f t="shared" si="169"/>
        <v>0</v>
      </c>
      <c r="F651" s="39">
        <f t="shared" si="177"/>
        <v>0</v>
      </c>
      <c r="G651" s="55">
        <f t="shared" si="170"/>
        <v>0</v>
      </c>
      <c r="H651" s="39">
        <f t="shared" si="171"/>
        <v>0</v>
      </c>
      <c r="I651" s="55">
        <f t="shared" si="178"/>
        <v>0</v>
      </c>
      <c r="J651" s="39">
        <f t="shared" si="172"/>
        <v>0</v>
      </c>
      <c r="K651" s="55">
        <f t="shared" si="179"/>
        <v>0</v>
      </c>
      <c r="L651" s="39">
        <f t="shared" si="173"/>
        <v>0</v>
      </c>
      <c r="M651" s="55">
        <f t="shared" si="180"/>
        <v>0</v>
      </c>
      <c r="N651" s="39">
        <f t="shared" si="174"/>
        <v>0</v>
      </c>
      <c r="O651" s="55">
        <f t="shared" si="181"/>
        <v>0</v>
      </c>
      <c r="P651" s="39">
        <f t="shared" si="175"/>
        <v>0</v>
      </c>
      <c r="Q651" s="55">
        <f t="shared" si="182"/>
        <v>0</v>
      </c>
      <c r="R651" s="39">
        <f t="shared" si="176"/>
        <v>1508.248</v>
      </c>
      <c r="S651" s="50">
        <f t="shared" si="176"/>
        <v>1508.248</v>
      </c>
    </row>
    <row r="652" spans="1:19" ht="13.5" customHeight="1">
      <c r="A652" s="59"/>
      <c r="B652" s="7"/>
      <c r="C652" s="8" t="s">
        <v>92</v>
      </c>
      <c r="D652" s="39">
        <f t="shared" si="177"/>
        <v>0</v>
      </c>
      <c r="E652" s="55">
        <f t="shared" si="169"/>
        <v>0</v>
      </c>
      <c r="F652" s="39">
        <f t="shared" si="177"/>
        <v>0</v>
      </c>
      <c r="G652" s="55">
        <f t="shared" si="170"/>
        <v>0</v>
      </c>
      <c r="H652" s="39">
        <f t="shared" si="171"/>
        <v>0</v>
      </c>
      <c r="I652" s="55">
        <f t="shared" si="178"/>
        <v>0</v>
      </c>
      <c r="J652" s="39">
        <f t="shared" si="172"/>
        <v>0</v>
      </c>
      <c r="K652" s="55">
        <f t="shared" si="179"/>
        <v>0</v>
      </c>
      <c r="L652" s="39">
        <f t="shared" si="173"/>
        <v>0</v>
      </c>
      <c r="M652" s="55">
        <f t="shared" si="180"/>
        <v>0</v>
      </c>
      <c r="N652" s="39">
        <f t="shared" si="174"/>
        <v>0</v>
      </c>
      <c r="O652" s="55">
        <f t="shared" si="181"/>
        <v>0</v>
      </c>
      <c r="P652" s="39">
        <f t="shared" si="175"/>
        <v>0</v>
      </c>
      <c r="Q652" s="55">
        <f t="shared" si="182"/>
        <v>0</v>
      </c>
      <c r="R652" s="39">
        <f t="shared" si="176"/>
        <v>1292572.2929</v>
      </c>
      <c r="S652" s="50">
        <f t="shared" si="176"/>
        <v>1292572.2929</v>
      </c>
    </row>
    <row r="653" spans="1:19" ht="13.5" customHeight="1">
      <c r="A653" s="59"/>
      <c r="B653" s="7"/>
      <c r="C653" s="8" t="s">
        <v>44</v>
      </c>
      <c r="D653" s="39">
        <f t="shared" si="177"/>
        <v>0</v>
      </c>
      <c r="E653" s="55">
        <f t="shared" si="169"/>
        <v>0</v>
      </c>
      <c r="F653" s="39">
        <f t="shared" si="177"/>
        <v>0</v>
      </c>
      <c r="G653" s="55">
        <f t="shared" si="170"/>
        <v>0</v>
      </c>
      <c r="H653" s="39">
        <f t="shared" si="171"/>
        <v>0</v>
      </c>
      <c r="I653" s="55">
        <f t="shared" si="178"/>
        <v>0</v>
      </c>
      <c r="J653" s="39">
        <f t="shared" si="172"/>
        <v>0</v>
      </c>
      <c r="K653" s="55">
        <f t="shared" si="179"/>
        <v>0</v>
      </c>
      <c r="L653" s="39">
        <f t="shared" si="173"/>
        <v>0</v>
      </c>
      <c r="M653" s="55">
        <f t="shared" si="180"/>
        <v>0</v>
      </c>
      <c r="N653" s="39">
        <f t="shared" si="174"/>
        <v>0</v>
      </c>
      <c r="O653" s="55">
        <f t="shared" si="181"/>
        <v>0</v>
      </c>
      <c r="P653" s="39">
        <f t="shared" si="175"/>
        <v>0</v>
      </c>
      <c r="Q653" s="55">
        <f t="shared" si="182"/>
        <v>0</v>
      </c>
      <c r="R653" s="39">
        <f t="shared" si="176"/>
        <v>527776.8885</v>
      </c>
      <c r="S653" s="50">
        <f t="shared" si="176"/>
        <v>527776.8885</v>
      </c>
    </row>
    <row r="654" spans="1:19" ht="13.5" customHeight="1">
      <c r="A654" s="59"/>
      <c r="B654" s="7" t="s">
        <v>1</v>
      </c>
      <c r="C654" s="8" t="s">
        <v>45</v>
      </c>
      <c r="D654" s="39">
        <f t="shared" si="177"/>
        <v>0</v>
      </c>
      <c r="E654" s="55">
        <f t="shared" si="169"/>
        <v>0</v>
      </c>
      <c r="F654" s="39">
        <f t="shared" si="177"/>
        <v>0</v>
      </c>
      <c r="G654" s="55">
        <f t="shared" si="170"/>
        <v>0</v>
      </c>
      <c r="H654" s="39">
        <f t="shared" si="171"/>
        <v>0</v>
      </c>
      <c r="I654" s="55">
        <f t="shared" si="178"/>
        <v>0</v>
      </c>
      <c r="J654" s="39">
        <f t="shared" si="172"/>
        <v>0</v>
      </c>
      <c r="K654" s="55">
        <f t="shared" si="179"/>
        <v>0</v>
      </c>
      <c r="L654" s="39">
        <f t="shared" si="173"/>
        <v>0</v>
      </c>
      <c r="M654" s="55">
        <f t="shared" si="180"/>
        <v>0</v>
      </c>
      <c r="N654" s="39">
        <f t="shared" si="174"/>
        <v>0</v>
      </c>
      <c r="O654" s="55">
        <f t="shared" si="181"/>
        <v>0</v>
      </c>
      <c r="P654" s="39">
        <f t="shared" si="175"/>
        <v>0</v>
      </c>
      <c r="Q654" s="55">
        <f t="shared" si="182"/>
        <v>0</v>
      </c>
      <c r="R654" s="39">
        <f t="shared" si="176"/>
        <v>5482.8433</v>
      </c>
      <c r="S654" s="50">
        <f t="shared" si="176"/>
        <v>5482.8433</v>
      </c>
    </row>
    <row r="655" spans="1:19" ht="13.5" customHeight="1">
      <c r="A655" s="59"/>
      <c r="B655" s="9"/>
      <c r="C655" s="10" t="s">
        <v>2</v>
      </c>
      <c r="D655" s="40">
        <f t="shared" si="177"/>
        <v>0</v>
      </c>
      <c r="E655" s="56">
        <f t="shared" si="169"/>
        <v>0</v>
      </c>
      <c r="F655" s="40">
        <f t="shared" si="177"/>
        <v>0</v>
      </c>
      <c r="G655" s="56">
        <f t="shared" si="170"/>
        <v>0</v>
      </c>
      <c r="H655" s="40">
        <f t="shared" si="171"/>
        <v>0</v>
      </c>
      <c r="I655" s="56">
        <f t="shared" si="178"/>
        <v>0</v>
      </c>
      <c r="J655" s="40">
        <f t="shared" si="172"/>
        <v>0</v>
      </c>
      <c r="K655" s="56">
        <f t="shared" si="179"/>
        <v>0</v>
      </c>
      <c r="L655" s="40">
        <f t="shared" si="173"/>
        <v>0</v>
      </c>
      <c r="M655" s="56">
        <f t="shared" si="180"/>
        <v>0</v>
      </c>
      <c r="N655" s="40">
        <f t="shared" si="174"/>
        <v>0</v>
      </c>
      <c r="O655" s="56">
        <f t="shared" si="181"/>
        <v>0</v>
      </c>
      <c r="P655" s="40">
        <f t="shared" si="175"/>
        <v>0</v>
      </c>
      <c r="Q655" s="56">
        <f t="shared" si="182"/>
        <v>0</v>
      </c>
      <c r="R655" s="40">
        <f t="shared" si="176"/>
        <v>1832474.8090000001</v>
      </c>
      <c r="S655" s="51">
        <f t="shared" si="176"/>
        <v>1832474.8090000001</v>
      </c>
    </row>
    <row r="656" spans="1:19" ht="13.5" customHeight="1">
      <c r="A656" s="59"/>
      <c r="B656" s="7"/>
      <c r="C656" s="11" t="s">
        <v>46</v>
      </c>
      <c r="D656" s="39">
        <f t="shared" si="177"/>
        <v>679.5263</v>
      </c>
      <c r="E656" s="55">
        <f t="shared" si="169"/>
        <v>0.07860408178566772</v>
      </c>
      <c r="F656" s="39">
        <f t="shared" si="177"/>
        <v>192.7229</v>
      </c>
      <c r="G656" s="55">
        <f t="shared" si="170"/>
        <v>0.02229318658243406</v>
      </c>
      <c r="H656" s="39">
        <f t="shared" si="171"/>
        <v>0</v>
      </c>
      <c r="I656" s="55">
        <f t="shared" si="178"/>
        <v>0</v>
      </c>
      <c r="J656" s="39">
        <f t="shared" si="172"/>
        <v>4.3048</v>
      </c>
      <c r="K656" s="55">
        <f t="shared" si="179"/>
        <v>0.0004979569610049565</v>
      </c>
      <c r="L656" s="39">
        <f t="shared" si="173"/>
        <v>0</v>
      </c>
      <c r="M656" s="55">
        <f t="shared" si="180"/>
        <v>0</v>
      </c>
      <c r="N656" s="39">
        <f t="shared" si="174"/>
        <v>3.8637</v>
      </c>
      <c r="O656" s="55">
        <f t="shared" si="181"/>
        <v>0.0004469327983262522</v>
      </c>
      <c r="P656" s="39">
        <f t="shared" si="175"/>
        <v>880.4177</v>
      </c>
      <c r="Q656" s="55">
        <f t="shared" si="182"/>
        <v>0.10184215812743297</v>
      </c>
      <c r="R656" s="39">
        <f t="shared" si="176"/>
        <v>863611.9656</v>
      </c>
      <c r="S656" s="50">
        <f t="shared" si="176"/>
        <v>864492.3833</v>
      </c>
    </row>
    <row r="657" spans="1:19" ht="13.5" customHeight="1">
      <c r="A657" s="59"/>
      <c r="B657" s="7"/>
      <c r="C657" s="11" t="s">
        <v>95</v>
      </c>
      <c r="D657" s="39">
        <f t="shared" si="177"/>
        <v>417.5782</v>
      </c>
      <c r="E657" s="55">
        <f t="shared" si="169"/>
        <v>0.06619768877454009</v>
      </c>
      <c r="F657" s="39">
        <f t="shared" si="177"/>
        <v>0</v>
      </c>
      <c r="G657" s="55">
        <f t="shared" si="170"/>
        <v>0</v>
      </c>
      <c r="H657" s="39">
        <f t="shared" si="171"/>
        <v>0</v>
      </c>
      <c r="I657" s="55">
        <f t="shared" si="178"/>
        <v>0</v>
      </c>
      <c r="J657" s="39">
        <f t="shared" si="172"/>
        <v>2.8054</v>
      </c>
      <c r="K657" s="55">
        <f t="shared" si="179"/>
        <v>0.0004447334561241339</v>
      </c>
      <c r="L657" s="39">
        <f t="shared" si="173"/>
        <v>0</v>
      </c>
      <c r="M657" s="55">
        <f t="shared" si="180"/>
        <v>0</v>
      </c>
      <c r="N657" s="39">
        <f t="shared" si="174"/>
        <v>242.396</v>
      </c>
      <c r="O657" s="55">
        <f t="shared" si="181"/>
        <v>0.03842646711009679</v>
      </c>
      <c r="P657" s="39">
        <f t="shared" si="175"/>
        <v>662.7796</v>
      </c>
      <c r="Q657" s="55">
        <f t="shared" si="182"/>
        <v>0.10506888934076102</v>
      </c>
      <c r="R657" s="39">
        <f t="shared" si="176"/>
        <v>630142.023</v>
      </c>
      <c r="S657" s="50">
        <f t="shared" si="176"/>
        <v>630804.8025999999</v>
      </c>
    </row>
    <row r="658" spans="1:19" ht="13.5" customHeight="1">
      <c r="A658" s="59"/>
      <c r="B658" s="7"/>
      <c r="C658" s="11" t="s">
        <v>81</v>
      </c>
      <c r="D658" s="39">
        <f t="shared" si="177"/>
        <v>75.1811</v>
      </c>
      <c r="E658" s="55">
        <f t="shared" si="169"/>
        <v>0.19135143808924351</v>
      </c>
      <c r="F658" s="39">
        <f t="shared" si="177"/>
        <v>967.359</v>
      </c>
      <c r="G658" s="55">
        <f t="shared" si="170"/>
        <v>2.462128590810357</v>
      </c>
      <c r="H658" s="39">
        <f t="shared" si="171"/>
        <v>0</v>
      </c>
      <c r="I658" s="55">
        <f t="shared" si="178"/>
        <v>0</v>
      </c>
      <c r="J658" s="39">
        <f t="shared" si="172"/>
        <v>0</v>
      </c>
      <c r="K658" s="55">
        <f t="shared" si="179"/>
        <v>0</v>
      </c>
      <c r="L658" s="39">
        <f t="shared" si="173"/>
        <v>0</v>
      </c>
      <c r="M658" s="55">
        <f t="shared" si="180"/>
        <v>0</v>
      </c>
      <c r="N658" s="39">
        <f t="shared" si="174"/>
        <v>475.7345</v>
      </c>
      <c r="O658" s="55">
        <f t="shared" si="181"/>
        <v>1.2108426283157232</v>
      </c>
      <c r="P658" s="39">
        <f t="shared" si="175"/>
        <v>1518.2746000000002</v>
      </c>
      <c r="Q658" s="55">
        <f t="shared" si="182"/>
        <v>3.8643226572153235</v>
      </c>
      <c r="R658" s="39">
        <f t="shared" si="176"/>
        <v>37771.2655</v>
      </c>
      <c r="S658" s="50">
        <f t="shared" si="176"/>
        <v>39289.5401</v>
      </c>
    </row>
    <row r="659" spans="1:19" ht="13.5" customHeight="1">
      <c r="A659" s="59"/>
      <c r="B659" s="7"/>
      <c r="C659" s="11" t="s">
        <v>47</v>
      </c>
      <c r="D659" s="39">
        <f t="shared" si="177"/>
        <v>0</v>
      </c>
      <c r="E659" s="55">
        <f t="shared" si="169"/>
        <v>0</v>
      </c>
      <c r="F659" s="39">
        <f t="shared" si="177"/>
        <v>0</v>
      </c>
      <c r="G659" s="55">
        <f t="shared" si="170"/>
        <v>0</v>
      </c>
      <c r="H659" s="39">
        <f t="shared" si="171"/>
        <v>0</v>
      </c>
      <c r="I659" s="55">
        <f t="shared" si="178"/>
        <v>0</v>
      </c>
      <c r="J659" s="39">
        <f t="shared" si="172"/>
        <v>0</v>
      </c>
      <c r="K659" s="55">
        <f t="shared" si="179"/>
        <v>0</v>
      </c>
      <c r="L659" s="39">
        <f t="shared" si="173"/>
        <v>0</v>
      </c>
      <c r="M659" s="55">
        <f t="shared" si="180"/>
        <v>0</v>
      </c>
      <c r="N659" s="39">
        <f t="shared" si="174"/>
        <v>0</v>
      </c>
      <c r="O659" s="55">
        <f t="shared" si="181"/>
        <v>0</v>
      </c>
      <c r="P659" s="39">
        <f t="shared" si="175"/>
        <v>0</v>
      </c>
      <c r="Q659" s="55">
        <f t="shared" si="182"/>
        <v>0</v>
      </c>
      <c r="R659" s="39">
        <f t="shared" si="176"/>
        <v>248428.641</v>
      </c>
      <c r="S659" s="50">
        <f t="shared" si="176"/>
        <v>248428.641</v>
      </c>
    </row>
    <row r="660" spans="1:19" ht="13.5" customHeight="1">
      <c r="A660" s="59"/>
      <c r="B660" s="7"/>
      <c r="C660" s="11" t="s">
        <v>48</v>
      </c>
      <c r="D660" s="39">
        <f t="shared" si="177"/>
        <v>20.156</v>
      </c>
      <c r="E660" s="55">
        <f t="shared" si="169"/>
        <v>0.04070513960044319</v>
      </c>
      <c r="F660" s="39">
        <f t="shared" si="177"/>
        <v>27.0577</v>
      </c>
      <c r="G660" s="55">
        <f t="shared" si="170"/>
        <v>0.054643156170217894</v>
      </c>
      <c r="H660" s="39">
        <f t="shared" si="171"/>
        <v>0</v>
      </c>
      <c r="I660" s="55">
        <f t="shared" si="178"/>
        <v>0</v>
      </c>
      <c r="J660" s="39">
        <f t="shared" si="172"/>
        <v>0</v>
      </c>
      <c r="K660" s="55">
        <f t="shared" si="179"/>
        <v>0</v>
      </c>
      <c r="L660" s="39">
        <f t="shared" si="173"/>
        <v>0</v>
      </c>
      <c r="M660" s="55">
        <f t="shared" si="180"/>
        <v>0</v>
      </c>
      <c r="N660" s="39">
        <f t="shared" si="174"/>
        <v>0</v>
      </c>
      <c r="O660" s="55">
        <f t="shared" si="181"/>
        <v>0</v>
      </c>
      <c r="P660" s="39">
        <f t="shared" si="175"/>
        <v>47.2137</v>
      </c>
      <c r="Q660" s="55">
        <f t="shared" si="182"/>
        <v>0.09534829577066108</v>
      </c>
      <c r="R660" s="39">
        <f t="shared" si="176"/>
        <v>49469.874800000005</v>
      </c>
      <c r="S660" s="50">
        <f t="shared" si="176"/>
        <v>49517.0885</v>
      </c>
    </row>
    <row r="661" spans="1:19" ht="13.5" customHeight="1">
      <c r="A661" s="59"/>
      <c r="B661" s="7" t="s">
        <v>3</v>
      </c>
      <c r="C661" s="11" t="s">
        <v>82</v>
      </c>
      <c r="D661" s="39">
        <f t="shared" si="177"/>
        <v>0</v>
      </c>
      <c r="E661" s="55">
        <f t="shared" si="169"/>
        <v>0</v>
      </c>
      <c r="F661" s="39">
        <f t="shared" si="177"/>
        <v>442.1286</v>
      </c>
      <c r="G661" s="55">
        <f t="shared" si="170"/>
        <v>0.08444935680610152</v>
      </c>
      <c r="H661" s="39">
        <f t="shared" si="171"/>
        <v>0</v>
      </c>
      <c r="I661" s="55">
        <f t="shared" si="178"/>
        <v>0</v>
      </c>
      <c r="J661" s="39">
        <f t="shared" si="172"/>
        <v>0</v>
      </c>
      <c r="K661" s="55">
        <f t="shared" si="179"/>
        <v>0</v>
      </c>
      <c r="L661" s="39">
        <f t="shared" si="173"/>
        <v>0</v>
      </c>
      <c r="M661" s="55">
        <f t="shared" si="180"/>
        <v>0</v>
      </c>
      <c r="N661" s="39">
        <f t="shared" si="174"/>
        <v>923.7275999999999</v>
      </c>
      <c r="O661" s="55">
        <f t="shared" si="181"/>
        <v>0.17643780946096638</v>
      </c>
      <c r="P661" s="39">
        <f t="shared" si="175"/>
        <v>1365.8562000000002</v>
      </c>
      <c r="Q661" s="55">
        <f t="shared" si="182"/>
        <v>0.260887166267068</v>
      </c>
      <c r="R661" s="39">
        <f t="shared" si="176"/>
        <v>522177.03</v>
      </c>
      <c r="S661" s="50">
        <f t="shared" si="176"/>
        <v>523542.88619999995</v>
      </c>
    </row>
    <row r="662" spans="1:19" ht="13.5" customHeight="1">
      <c r="A662" s="59"/>
      <c r="B662" s="7"/>
      <c r="C662" s="11" t="s">
        <v>83</v>
      </c>
      <c r="D662" s="39">
        <f t="shared" si="177"/>
        <v>0</v>
      </c>
      <c r="E662" s="55">
        <f t="shared" si="169"/>
        <v>0</v>
      </c>
      <c r="F662" s="39">
        <f t="shared" si="177"/>
        <v>0</v>
      </c>
      <c r="G662" s="55">
        <f t="shared" si="170"/>
        <v>0</v>
      </c>
      <c r="H662" s="39">
        <f t="shared" si="171"/>
        <v>0</v>
      </c>
      <c r="I662" s="55">
        <f t="shared" si="178"/>
        <v>0</v>
      </c>
      <c r="J662" s="39">
        <f t="shared" si="172"/>
        <v>0.3488</v>
      </c>
      <c r="K662" s="55">
        <f t="shared" si="179"/>
        <v>0.00019758873213864214</v>
      </c>
      <c r="L662" s="39">
        <f t="shared" si="173"/>
        <v>0</v>
      </c>
      <c r="M662" s="55">
        <f t="shared" si="180"/>
        <v>0</v>
      </c>
      <c r="N662" s="39">
        <f t="shared" si="174"/>
        <v>1424.6876</v>
      </c>
      <c r="O662" s="55">
        <f t="shared" si="181"/>
        <v>0.8070591071606794</v>
      </c>
      <c r="P662" s="39">
        <f t="shared" si="175"/>
        <v>1425.0364</v>
      </c>
      <c r="Q662" s="55">
        <f t="shared" si="182"/>
        <v>0.807256695892818</v>
      </c>
      <c r="R662" s="39">
        <f t="shared" si="176"/>
        <v>175103.2485</v>
      </c>
      <c r="S662" s="50">
        <f t="shared" si="176"/>
        <v>176528.28489999997</v>
      </c>
    </row>
    <row r="663" spans="1:19" ht="13.5" customHeight="1">
      <c r="A663" s="59"/>
      <c r="B663" s="7"/>
      <c r="C663" s="11" t="s">
        <v>84</v>
      </c>
      <c r="D663" s="39">
        <f t="shared" si="177"/>
        <v>23016.200699999998</v>
      </c>
      <c r="E663" s="55">
        <f t="shared" si="169"/>
        <v>2.8824340885630297</v>
      </c>
      <c r="F663" s="39">
        <f t="shared" si="177"/>
        <v>9166.9531</v>
      </c>
      <c r="G663" s="55">
        <f t="shared" si="170"/>
        <v>1.148023448704918</v>
      </c>
      <c r="H663" s="39">
        <f t="shared" si="171"/>
        <v>100</v>
      </c>
      <c r="I663" s="55">
        <f t="shared" si="178"/>
        <v>0.01252350084244369</v>
      </c>
      <c r="J663" s="39">
        <f t="shared" si="172"/>
        <v>1.9598</v>
      </c>
      <c r="K663" s="55">
        <f t="shared" si="179"/>
        <v>0.0002454355695102114</v>
      </c>
      <c r="L663" s="39">
        <f t="shared" si="173"/>
        <v>0</v>
      </c>
      <c r="M663" s="55">
        <f t="shared" si="180"/>
        <v>0</v>
      </c>
      <c r="N663" s="39">
        <f t="shared" si="174"/>
        <v>9868.9656</v>
      </c>
      <c r="O663" s="55">
        <f t="shared" si="181"/>
        <v>1.2359399900564778</v>
      </c>
      <c r="P663" s="39">
        <f t="shared" si="175"/>
        <v>42154.0792</v>
      </c>
      <c r="Q663" s="55">
        <f t="shared" si="182"/>
        <v>5.27916646373638</v>
      </c>
      <c r="R663" s="39">
        <f t="shared" si="176"/>
        <v>756344.6893000001</v>
      </c>
      <c r="S663" s="50">
        <f t="shared" si="176"/>
        <v>798498.7685000001</v>
      </c>
    </row>
    <row r="664" spans="1:19" ht="13.5" customHeight="1">
      <c r="A664" s="59"/>
      <c r="B664" s="7"/>
      <c r="C664" s="11" t="s">
        <v>96</v>
      </c>
      <c r="D664" s="39">
        <f t="shared" si="177"/>
        <v>148.2912</v>
      </c>
      <c r="E664" s="55">
        <f t="shared" si="169"/>
        <v>0.027025016011276645</v>
      </c>
      <c r="F664" s="39">
        <f t="shared" si="177"/>
        <v>0</v>
      </c>
      <c r="G664" s="55">
        <f t="shared" si="170"/>
        <v>0</v>
      </c>
      <c r="H664" s="39">
        <f t="shared" si="171"/>
        <v>0</v>
      </c>
      <c r="I664" s="55">
        <f t="shared" si="178"/>
        <v>0</v>
      </c>
      <c r="J664" s="39">
        <f t="shared" si="172"/>
        <v>0</v>
      </c>
      <c r="K664" s="55">
        <f t="shared" si="179"/>
        <v>0</v>
      </c>
      <c r="L664" s="39">
        <f t="shared" si="173"/>
        <v>0</v>
      </c>
      <c r="M664" s="55">
        <f t="shared" si="180"/>
        <v>0</v>
      </c>
      <c r="N664" s="39">
        <f t="shared" si="174"/>
        <v>0</v>
      </c>
      <c r="O664" s="55">
        <f t="shared" si="181"/>
        <v>0</v>
      </c>
      <c r="P664" s="39">
        <f t="shared" si="175"/>
        <v>148.2912</v>
      </c>
      <c r="Q664" s="55">
        <f t="shared" si="182"/>
        <v>0.027025016011276645</v>
      </c>
      <c r="R664" s="39">
        <f t="shared" si="176"/>
        <v>548569.9776</v>
      </c>
      <c r="S664" s="50">
        <f t="shared" si="176"/>
        <v>548718.2688</v>
      </c>
    </row>
    <row r="665" spans="1:19" ht="13.5" customHeight="1">
      <c r="A665" s="59"/>
      <c r="B665" s="7"/>
      <c r="C665" s="11" t="s">
        <v>49</v>
      </c>
      <c r="D665" s="39">
        <f t="shared" si="177"/>
        <v>3351.4712</v>
      </c>
      <c r="E665" s="55">
        <f t="shared" si="169"/>
        <v>1.5095732834537026</v>
      </c>
      <c r="F665" s="39">
        <f t="shared" si="177"/>
        <v>4271.5333</v>
      </c>
      <c r="G665" s="55">
        <f t="shared" si="170"/>
        <v>1.92398864983916</v>
      </c>
      <c r="H665" s="39">
        <f t="shared" si="171"/>
        <v>564.0764</v>
      </c>
      <c r="I665" s="55">
        <f t="shared" si="178"/>
        <v>0.25407190229375803</v>
      </c>
      <c r="J665" s="39">
        <f t="shared" si="172"/>
        <v>9.9659</v>
      </c>
      <c r="K665" s="55">
        <f t="shared" si="179"/>
        <v>0.004488851458896992</v>
      </c>
      <c r="L665" s="39">
        <f t="shared" si="173"/>
        <v>0</v>
      </c>
      <c r="M665" s="55">
        <f t="shared" si="180"/>
        <v>0</v>
      </c>
      <c r="N665" s="39">
        <f t="shared" si="174"/>
        <v>300.3652</v>
      </c>
      <c r="O665" s="55">
        <f t="shared" si="181"/>
        <v>0.1352908183126348</v>
      </c>
      <c r="P665" s="39">
        <f t="shared" si="175"/>
        <v>8497.412</v>
      </c>
      <c r="Q665" s="55">
        <f t="shared" si="182"/>
        <v>3.827413505358152</v>
      </c>
      <c r="R665" s="39">
        <f t="shared" si="176"/>
        <v>213517.06300000002</v>
      </c>
      <c r="S665" s="50">
        <f t="shared" si="176"/>
        <v>222014.47500000003</v>
      </c>
    </row>
    <row r="666" spans="1:19" ht="13.5" customHeight="1">
      <c r="A666" s="59"/>
      <c r="B666" s="7"/>
      <c r="C666" s="11" t="s">
        <v>50</v>
      </c>
      <c r="D666" s="39">
        <f t="shared" si="177"/>
        <v>313.9927</v>
      </c>
      <c r="E666" s="55">
        <f t="shared" si="169"/>
        <v>0.07061769946133817</v>
      </c>
      <c r="F666" s="39">
        <f t="shared" si="177"/>
        <v>859.7294</v>
      </c>
      <c r="G666" s="55">
        <f t="shared" si="170"/>
        <v>0.19335517159244972</v>
      </c>
      <c r="H666" s="39">
        <f t="shared" si="171"/>
        <v>2151.7275</v>
      </c>
      <c r="I666" s="55">
        <f t="shared" si="178"/>
        <v>0.4839285942561611</v>
      </c>
      <c r="J666" s="39">
        <f t="shared" si="172"/>
        <v>0</v>
      </c>
      <c r="K666" s="55">
        <f t="shared" si="179"/>
        <v>0</v>
      </c>
      <c r="L666" s="39">
        <f t="shared" si="173"/>
        <v>0</v>
      </c>
      <c r="M666" s="55">
        <f t="shared" si="180"/>
        <v>0</v>
      </c>
      <c r="N666" s="39">
        <f t="shared" si="174"/>
        <v>258.5932</v>
      </c>
      <c r="O666" s="55">
        <f t="shared" si="181"/>
        <v>0.058158221131719666</v>
      </c>
      <c r="P666" s="39">
        <f t="shared" si="175"/>
        <v>3584.0427999999997</v>
      </c>
      <c r="Q666" s="55">
        <f t="shared" si="182"/>
        <v>0.8060596864416686</v>
      </c>
      <c r="R666" s="39">
        <f t="shared" si="176"/>
        <v>441053.35319999995</v>
      </c>
      <c r="S666" s="50">
        <f t="shared" si="176"/>
        <v>444637.39599999995</v>
      </c>
    </row>
    <row r="667" spans="1:19" ht="13.5" customHeight="1">
      <c r="A667" s="59"/>
      <c r="B667" s="7" t="s">
        <v>4</v>
      </c>
      <c r="C667" s="11" t="s">
        <v>93</v>
      </c>
      <c r="D667" s="39">
        <f t="shared" si="177"/>
        <v>0</v>
      </c>
      <c r="E667" s="55">
        <f t="shared" si="169"/>
        <v>0</v>
      </c>
      <c r="F667" s="39">
        <f t="shared" si="177"/>
        <v>0</v>
      </c>
      <c r="G667" s="55">
        <f t="shared" si="170"/>
        <v>0</v>
      </c>
      <c r="H667" s="39">
        <f t="shared" si="171"/>
        <v>0</v>
      </c>
      <c r="I667" s="55">
        <f t="shared" si="178"/>
        <v>0</v>
      </c>
      <c r="J667" s="39">
        <f t="shared" si="172"/>
        <v>0</v>
      </c>
      <c r="K667" s="55">
        <f t="shared" si="179"/>
        <v>0</v>
      </c>
      <c r="L667" s="39">
        <f t="shared" si="173"/>
        <v>0</v>
      </c>
      <c r="M667" s="55">
        <f t="shared" si="180"/>
        <v>0</v>
      </c>
      <c r="N667" s="39">
        <f t="shared" si="174"/>
        <v>0</v>
      </c>
      <c r="O667" s="55">
        <f t="shared" si="181"/>
        <v>0</v>
      </c>
      <c r="P667" s="39">
        <f t="shared" si="175"/>
        <v>0</v>
      </c>
      <c r="Q667" s="55">
        <f t="shared" si="182"/>
        <v>0</v>
      </c>
      <c r="R667" s="39">
        <f t="shared" si="176"/>
        <v>1376.8134</v>
      </c>
      <c r="S667" s="50">
        <f t="shared" si="176"/>
        <v>1376.8134</v>
      </c>
    </row>
    <row r="668" spans="1:19" ht="13.5" customHeight="1">
      <c r="A668" s="59"/>
      <c r="B668" s="7"/>
      <c r="C668" s="11" t="s">
        <v>51</v>
      </c>
      <c r="D668" s="39">
        <f t="shared" si="177"/>
        <v>3748.9064</v>
      </c>
      <c r="E668" s="55">
        <f t="shared" si="169"/>
        <v>0.07359784335974649</v>
      </c>
      <c r="F668" s="39">
        <f t="shared" si="177"/>
        <v>1211.1054</v>
      </c>
      <c r="G668" s="55">
        <f t="shared" si="170"/>
        <v>0.023776199246090306</v>
      </c>
      <c r="H668" s="39">
        <f t="shared" si="171"/>
        <v>3058.4748</v>
      </c>
      <c r="I668" s="55">
        <f t="shared" si="178"/>
        <v>0.06004341672817758</v>
      </c>
      <c r="J668" s="39">
        <f t="shared" si="172"/>
        <v>123.766</v>
      </c>
      <c r="K668" s="55">
        <f t="shared" si="179"/>
        <v>0.002429751428646601</v>
      </c>
      <c r="L668" s="39">
        <f t="shared" si="173"/>
        <v>0</v>
      </c>
      <c r="M668" s="55">
        <f t="shared" si="180"/>
        <v>0</v>
      </c>
      <c r="N668" s="39">
        <f t="shared" si="174"/>
        <v>6762.7865</v>
      </c>
      <c r="O668" s="55">
        <f t="shared" si="181"/>
        <v>0.13276578511066806</v>
      </c>
      <c r="P668" s="39">
        <f t="shared" si="175"/>
        <v>14905.039100000002</v>
      </c>
      <c r="Q668" s="55">
        <f t="shared" si="182"/>
        <v>0.2926129958733291</v>
      </c>
      <c r="R668" s="39">
        <f t="shared" si="176"/>
        <v>5078867.0456</v>
      </c>
      <c r="S668" s="50">
        <f t="shared" si="176"/>
        <v>5093772.0847000005</v>
      </c>
    </row>
    <row r="669" spans="1:19" ht="13.5" customHeight="1">
      <c r="A669" s="59"/>
      <c r="B669" s="7"/>
      <c r="C669" s="11" t="s">
        <v>85</v>
      </c>
      <c r="D669" s="39">
        <f t="shared" si="177"/>
        <v>4285.9793</v>
      </c>
      <c r="E669" s="55">
        <f t="shared" si="169"/>
        <v>0.3712721451078841</v>
      </c>
      <c r="F669" s="39">
        <f t="shared" si="177"/>
        <v>1393.9516</v>
      </c>
      <c r="G669" s="55">
        <f t="shared" si="170"/>
        <v>0.12075079333877493</v>
      </c>
      <c r="H669" s="39">
        <f t="shared" si="171"/>
        <v>144.4815</v>
      </c>
      <c r="I669" s="55">
        <f t="shared" si="178"/>
        <v>0.012515682573036402</v>
      </c>
      <c r="J669" s="39">
        <f t="shared" si="172"/>
        <v>0</v>
      </c>
      <c r="K669" s="55">
        <f t="shared" si="179"/>
        <v>0</v>
      </c>
      <c r="L669" s="39">
        <f t="shared" si="173"/>
        <v>0</v>
      </c>
      <c r="M669" s="55">
        <f t="shared" si="180"/>
        <v>0</v>
      </c>
      <c r="N669" s="39">
        <f t="shared" si="174"/>
        <v>2998.1960999999997</v>
      </c>
      <c r="O669" s="55">
        <f t="shared" si="181"/>
        <v>0.2597181693110585</v>
      </c>
      <c r="P669" s="39">
        <f t="shared" si="175"/>
        <v>8822.6085</v>
      </c>
      <c r="Q669" s="55">
        <f t="shared" si="182"/>
        <v>0.764256790330754</v>
      </c>
      <c r="R669" s="39">
        <f aca="true" t="shared" si="183" ref="R669:S688">SUM(R285,R541,R605)</f>
        <v>1145581.0699</v>
      </c>
      <c r="S669" s="50">
        <f t="shared" si="183"/>
        <v>1154403.6784</v>
      </c>
    </row>
    <row r="670" spans="1:19" ht="13.5" customHeight="1">
      <c r="A670" s="59"/>
      <c r="B670" s="7"/>
      <c r="C670" s="11" t="s">
        <v>52</v>
      </c>
      <c r="D670" s="39">
        <f t="shared" si="177"/>
        <v>3469.4607</v>
      </c>
      <c r="E670" s="55">
        <f t="shared" si="169"/>
        <v>2.00816662171832</v>
      </c>
      <c r="F670" s="39">
        <f t="shared" si="177"/>
        <v>1098.7788</v>
      </c>
      <c r="G670" s="55">
        <f t="shared" si="170"/>
        <v>0.6359867142497708</v>
      </c>
      <c r="H670" s="39">
        <f t="shared" si="171"/>
        <v>0</v>
      </c>
      <c r="I670" s="55">
        <f t="shared" si="178"/>
        <v>0</v>
      </c>
      <c r="J670" s="39">
        <f t="shared" si="172"/>
        <v>4.1395</v>
      </c>
      <c r="K670" s="55">
        <f t="shared" si="179"/>
        <v>0.002395993628232476</v>
      </c>
      <c r="L670" s="39">
        <f t="shared" si="173"/>
        <v>0</v>
      </c>
      <c r="M670" s="55">
        <f t="shared" si="180"/>
        <v>0</v>
      </c>
      <c r="N670" s="39">
        <f t="shared" si="174"/>
        <v>260.7889</v>
      </c>
      <c r="O670" s="55">
        <f t="shared" si="181"/>
        <v>0.15094783010357685</v>
      </c>
      <c r="P670" s="39">
        <f t="shared" si="175"/>
        <v>4833.1678999999995</v>
      </c>
      <c r="Q670" s="55">
        <f t="shared" si="182"/>
        <v>2.7974971596999</v>
      </c>
      <c r="R670" s="39">
        <f t="shared" si="183"/>
        <v>167934.40339999998</v>
      </c>
      <c r="S670" s="50">
        <f t="shared" si="183"/>
        <v>172767.5713</v>
      </c>
    </row>
    <row r="671" spans="1:19" ht="13.5" customHeight="1">
      <c r="A671" s="59"/>
      <c r="B671" s="7"/>
      <c r="C671" s="11" t="s">
        <v>53</v>
      </c>
      <c r="D671" s="39">
        <f t="shared" si="177"/>
        <v>0</v>
      </c>
      <c r="E671" s="55">
        <f t="shared" si="169"/>
        <v>0</v>
      </c>
      <c r="F671" s="39">
        <f t="shared" si="177"/>
        <v>338.2331</v>
      </c>
      <c r="G671" s="55">
        <f t="shared" si="170"/>
        <v>0.08378499444329844</v>
      </c>
      <c r="H671" s="39">
        <f t="shared" si="171"/>
        <v>0</v>
      </c>
      <c r="I671" s="55">
        <f t="shared" si="178"/>
        <v>0</v>
      </c>
      <c r="J671" s="39">
        <f t="shared" si="172"/>
        <v>17.5016</v>
      </c>
      <c r="K671" s="55">
        <f t="shared" si="179"/>
        <v>0.0043353872188997234</v>
      </c>
      <c r="L671" s="39">
        <f t="shared" si="173"/>
        <v>0</v>
      </c>
      <c r="M671" s="55">
        <f t="shared" si="180"/>
        <v>0</v>
      </c>
      <c r="N671" s="39">
        <f t="shared" si="174"/>
        <v>101.3481</v>
      </c>
      <c r="O671" s="55">
        <f t="shared" si="181"/>
        <v>0.025105319365073542</v>
      </c>
      <c r="P671" s="39">
        <f t="shared" si="175"/>
        <v>457.08279999999996</v>
      </c>
      <c r="Q671" s="55">
        <f t="shared" si="182"/>
        <v>0.11322570102727171</v>
      </c>
      <c r="R671" s="39">
        <f t="shared" si="183"/>
        <v>403234.6549</v>
      </c>
      <c r="S671" s="50">
        <f t="shared" si="183"/>
        <v>403691.73770000006</v>
      </c>
    </row>
    <row r="672" spans="1:19" ht="13.5" customHeight="1">
      <c r="A672" s="59"/>
      <c r="B672" s="7"/>
      <c r="C672" s="11" t="s">
        <v>86</v>
      </c>
      <c r="D672" s="39">
        <f t="shared" si="177"/>
        <v>3118.6713</v>
      </c>
      <c r="E672" s="55">
        <f t="shared" si="169"/>
        <v>3.1053423817406047</v>
      </c>
      <c r="F672" s="39">
        <f t="shared" si="177"/>
        <v>1533.0510000000002</v>
      </c>
      <c r="G672" s="55">
        <f t="shared" si="170"/>
        <v>1.5264988790802725</v>
      </c>
      <c r="H672" s="39">
        <f t="shared" si="171"/>
        <v>152.0784</v>
      </c>
      <c r="I672" s="55">
        <f t="shared" si="178"/>
        <v>0.1514284307125603</v>
      </c>
      <c r="J672" s="39">
        <f t="shared" si="172"/>
        <v>0</v>
      </c>
      <c r="K672" s="55">
        <f t="shared" si="179"/>
        <v>0</v>
      </c>
      <c r="L672" s="39">
        <f t="shared" si="173"/>
        <v>0</v>
      </c>
      <c r="M672" s="55">
        <f t="shared" si="180"/>
        <v>0</v>
      </c>
      <c r="N672" s="39">
        <f t="shared" si="174"/>
        <v>624.3448</v>
      </c>
      <c r="O672" s="55">
        <f t="shared" si="181"/>
        <v>0.6216764069555396</v>
      </c>
      <c r="P672" s="39">
        <f t="shared" si="175"/>
        <v>5428.1455000000005</v>
      </c>
      <c r="Q672" s="55">
        <f t="shared" si="182"/>
        <v>5.404946098488979</v>
      </c>
      <c r="R672" s="39">
        <f t="shared" si="183"/>
        <v>95001.0799</v>
      </c>
      <c r="S672" s="50">
        <f t="shared" si="183"/>
        <v>100429.22539999998</v>
      </c>
    </row>
    <row r="673" spans="1:19" ht="13.5" customHeight="1">
      <c r="A673" s="59"/>
      <c r="B673" s="7" t="s">
        <v>5</v>
      </c>
      <c r="C673" s="11" t="s">
        <v>87</v>
      </c>
      <c r="D673" s="39">
        <f t="shared" si="177"/>
        <v>1845.6009999999999</v>
      </c>
      <c r="E673" s="55">
        <f t="shared" si="169"/>
        <v>1.7008664670430866</v>
      </c>
      <c r="F673" s="39">
        <f t="shared" si="177"/>
        <v>8793.7837</v>
      </c>
      <c r="G673" s="55">
        <f t="shared" si="170"/>
        <v>8.10416325834245</v>
      </c>
      <c r="H673" s="39">
        <f t="shared" si="171"/>
        <v>0</v>
      </c>
      <c r="I673" s="55">
        <f t="shared" si="178"/>
        <v>0</v>
      </c>
      <c r="J673" s="39">
        <f t="shared" si="172"/>
        <v>0</v>
      </c>
      <c r="K673" s="55">
        <f t="shared" si="179"/>
        <v>0</v>
      </c>
      <c r="L673" s="39">
        <f t="shared" si="173"/>
        <v>0</v>
      </c>
      <c r="M673" s="55">
        <f t="shared" si="180"/>
        <v>0</v>
      </c>
      <c r="N673" s="39">
        <f t="shared" si="174"/>
        <v>3301.1003</v>
      </c>
      <c r="O673" s="55">
        <f t="shared" si="181"/>
        <v>3.042223538357356</v>
      </c>
      <c r="P673" s="39">
        <f t="shared" si="175"/>
        <v>13940.484999999999</v>
      </c>
      <c r="Q673" s="55">
        <f t="shared" si="182"/>
        <v>12.847253263742891</v>
      </c>
      <c r="R673" s="39">
        <f t="shared" si="183"/>
        <v>94568.9739</v>
      </c>
      <c r="S673" s="50">
        <f t="shared" si="183"/>
        <v>108509.45889999998</v>
      </c>
    </row>
    <row r="674" spans="1:19" ht="13.5" customHeight="1">
      <c r="A674" s="59"/>
      <c r="B674" s="7"/>
      <c r="C674" s="11" t="s">
        <v>88</v>
      </c>
      <c r="D674" s="39">
        <f t="shared" si="177"/>
        <v>24.3909</v>
      </c>
      <c r="E674" s="55">
        <f t="shared" si="169"/>
        <v>0.0754943380453588</v>
      </c>
      <c r="F674" s="39">
        <f t="shared" si="177"/>
        <v>261.7469</v>
      </c>
      <c r="G674" s="55">
        <f t="shared" si="170"/>
        <v>0.8101549738191179</v>
      </c>
      <c r="H674" s="39">
        <f t="shared" si="171"/>
        <v>543.8403</v>
      </c>
      <c r="I674" s="55">
        <f t="shared" si="178"/>
        <v>1.6832861210898058</v>
      </c>
      <c r="J674" s="39">
        <f t="shared" si="172"/>
        <v>0.0177</v>
      </c>
      <c r="K674" s="55">
        <f t="shared" si="179"/>
        <v>5.4784767409273575E-05</v>
      </c>
      <c r="L674" s="39">
        <f t="shared" si="173"/>
        <v>0</v>
      </c>
      <c r="M674" s="55">
        <f t="shared" si="180"/>
        <v>0</v>
      </c>
      <c r="N674" s="39">
        <f t="shared" si="174"/>
        <v>201.97340000000003</v>
      </c>
      <c r="O674" s="55">
        <f t="shared" si="181"/>
        <v>0.6251449571672416</v>
      </c>
      <c r="P674" s="39">
        <f t="shared" si="175"/>
        <v>1031.9692</v>
      </c>
      <c r="Q674" s="55">
        <f t="shared" si="182"/>
        <v>3.1941351748889333</v>
      </c>
      <c r="R674" s="39">
        <f t="shared" si="183"/>
        <v>31276.281500000005</v>
      </c>
      <c r="S674" s="50">
        <f t="shared" si="183"/>
        <v>32308.2507</v>
      </c>
    </row>
    <row r="675" spans="1:19" ht="13.5" customHeight="1">
      <c r="A675" s="59"/>
      <c r="B675" s="7"/>
      <c r="C675" s="11" t="s">
        <v>89</v>
      </c>
      <c r="D675" s="39">
        <f t="shared" si="177"/>
        <v>8.1338</v>
      </c>
      <c r="E675" s="55">
        <f t="shared" si="169"/>
        <v>0.02922944893896504</v>
      </c>
      <c r="F675" s="39">
        <f t="shared" si="177"/>
        <v>564.8568</v>
      </c>
      <c r="G675" s="55">
        <f t="shared" si="170"/>
        <v>2.029857261480143</v>
      </c>
      <c r="H675" s="39">
        <f t="shared" si="171"/>
        <v>0</v>
      </c>
      <c r="I675" s="55">
        <f t="shared" si="178"/>
        <v>0</v>
      </c>
      <c r="J675" s="39">
        <f t="shared" si="172"/>
        <v>0</v>
      </c>
      <c r="K675" s="55">
        <f t="shared" si="179"/>
        <v>0</v>
      </c>
      <c r="L675" s="39">
        <f t="shared" si="173"/>
        <v>0</v>
      </c>
      <c r="M675" s="55">
        <f t="shared" si="180"/>
        <v>0</v>
      </c>
      <c r="N675" s="39">
        <f t="shared" si="174"/>
        <v>0</v>
      </c>
      <c r="O675" s="55">
        <f t="shared" si="181"/>
        <v>0</v>
      </c>
      <c r="P675" s="39">
        <f t="shared" si="175"/>
        <v>572.9906</v>
      </c>
      <c r="Q675" s="55">
        <f t="shared" si="182"/>
        <v>2.0590867104191077</v>
      </c>
      <c r="R675" s="39">
        <f t="shared" si="183"/>
        <v>27254.4242</v>
      </c>
      <c r="S675" s="50">
        <f t="shared" si="183"/>
        <v>27827.414800000002</v>
      </c>
    </row>
    <row r="676" spans="1:19" ht="13.5" customHeight="1">
      <c r="A676" s="59"/>
      <c r="B676" s="7"/>
      <c r="C676" s="11" t="s">
        <v>54</v>
      </c>
      <c r="D676" s="39">
        <f t="shared" si="177"/>
        <v>1545.385</v>
      </c>
      <c r="E676" s="55">
        <f t="shared" si="169"/>
        <v>1.024128722812962</v>
      </c>
      <c r="F676" s="39">
        <f t="shared" si="177"/>
        <v>4345.6279</v>
      </c>
      <c r="G676" s="55">
        <f t="shared" si="170"/>
        <v>2.8798534676131675</v>
      </c>
      <c r="H676" s="39">
        <f t="shared" si="171"/>
        <v>0</v>
      </c>
      <c r="I676" s="55">
        <f t="shared" si="178"/>
        <v>0</v>
      </c>
      <c r="J676" s="39">
        <f t="shared" si="172"/>
        <v>0</v>
      </c>
      <c r="K676" s="55">
        <f t="shared" si="179"/>
        <v>0</v>
      </c>
      <c r="L676" s="39">
        <f t="shared" si="173"/>
        <v>0</v>
      </c>
      <c r="M676" s="55">
        <f t="shared" si="180"/>
        <v>0</v>
      </c>
      <c r="N676" s="39">
        <f t="shared" si="174"/>
        <v>1360.4115</v>
      </c>
      <c r="O676" s="55">
        <f t="shared" si="181"/>
        <v>0.9015465350026471</v>
      </c>
      <c r="P676" s="39">
        <f t="shared" si="175"/>
        <v>7251.424400000001</v>
      </c>
      <c r="Q676" s="55">
        <f t="shared" si="182"/>
        <v>4.805528725428777</v>
      </c>
      <c r="R676" s="39">
        <f t="shared" si="183"/>
        <v>143646.1108</v>
      </c>
      <c r="S676" s="50">
        <f t="shared" si="183"/>
        <v>150897.5352</v>
      </c>
    </row>
    <row r="677" spans="1:19" ht="13.5" customHeight="1">
      <c r="A677" s="59"/>
      <c r="B677" s="7"/>
      <c r="C677" s="11" t="s">
        <v>90</v>
      </c>
      <c r="D677" s="39">
        <f t="shared" si="177"/>
        <v>58.6877</v>
      </c>
      <c r="E677" s="55">
        <f t="shared" si="169"/>
        <v>0.261549941431285</v>
      </c>
      <c r="F677" s="39">
        <f t="shared" si="177"/>
        <v>42.9157</v>
      </c>
      <c r="G677" s="55">
        <f t="shared" si="170"/>
        <v>0.19125981801097333</v>
      </c>
      <c r="H677" s="39">
        <f t="shared" si="171"/>
        <v>188.2261</v>
      </c>
      <c r="I677" s="55">
        <f t="shared" si="178"/>
        <v>0.8388559345627652</v>
      </c>
      <c r="J677" s="39">
        <f t="shared" si="172"/>
        <v>4.7698</v>
      </c>
      <c r="K677" s="55">
        <f t="shared" si="179"/>
        <v>0.021257280667651708</v>
      </c>
      <c r="L677" s="39">
        <f t="shared" si="173"/>
        <v>0</v>
      </c>
      <c r="M677" s="55">
        <f t="shared" si="180"/>
        <v>0</v>
      </c>
      <c r="N677" s="39">
        <f t="shared" si="174"/>
        <v>46.8169</v>
      </c>
      <c r="O677" s="55">
        <f t="shared" si="181"/>
        <v>0.2086460613211001</v>
      </c>
      <c r="P677" s="39">
        <f t="shared" si="175"/>
        <v>341.4162</v>
      </c>
      <c r="Q677" s="55">
        <f t="shared" si="182"/>
        <v>1.5215690359937755</v>
      </c>
      <c r="R677" s="39">
        <f t="shared" si="183"/>
        <v>22097.0136</v>
      </c>
      <c r="S677" s="50">
        <f t="shared" si="183"/>
        <v>22438.429799999998</v>
      </c>
    </row>
    <row r="678" spans="1:19" ht="13.5" customHeight="1">
      <c r="A678" s="59"/>
      <c r="B678" s="7"/>
      <c r="C678" s="11" t="s">
        <v>55</v>
      </c>
      <c r="D678" s="39">
        <f t="shared" si="177"/>
        <v>2430.3293</v>
      </c>
      <c r="E678" s="55">
        <f t="shared" si="169"/>
        <v>0.42162967105299676</v>
      </c>
      <c r="F678" s="39">
        <f t="shared" si="177"/>
        <v>10786.0168</v>
      </c>
      <c r="G678" s="55">
        <f t="shared" si="170"/>
        <v>1.8712298433615957</v>
      </c>
      <c r="H678" s="39">
        <f t="shared" si="171"/>
        <v>101.4422</v>
      </c>
      <c r="I678" s="55">
        <f t="shared" si="178"/>
        <v>0.01759886671196875</v>
      </c>
      <c r="J678" s="39">
        <f t="shared" si="172"/>
        <v>0</v>
      </c>
      <c r="K678" s="55">
        <f t="shared" si="179"/>
        <v>0</v>
      </c>
      <c r="L678" s="39">
        <f t="shared" si="173"/>
        <v>0</v>
      </c>
      <c r="M678" s="55">
        <f t="shared" si="180"/>
        <v>0</v>
      </c>
      <c r="N678" s="39">
        <f t="shared" si="174"/>
        <v>3084.2452000000003</v>
      </c>
      <c r="O678" s="55">
        <f t="shared" si="181"/>
        <v>0.5350753451899644</v>
      </c>
      <c r="P678" s="39">
        <f t="shared" si="175"/>
        <v>16402.033499999998</v>
      </c>
      <c r="Q678" s="55">
        <f t="shared" si="182"/>
        <v>2.8455337263165252</v>
      </c>
      <c r="R678" s="39">
        <f t="shared" si="183"/>
        <v>560011.2189</v>
      </c>
      <c r="S678" s="50">
        <f t="shared" si="183"/>
        <v>576413.2524</v>
      </c>
    </row>
    <row r="679" spans="1:19" ht="13.5" customHeight="1">
      <c r="A679" s="59"/>
      <c r="B679" s="7"/>
      <c r="C679" s="12" t="s">
        <v>91</v>
      </c>
      <c r="D679" s="39">
        <f t="shared" si="177"/>
        <v>126.8249</v>
      </c>
      <c r="E679" s="55">
        <f t="shared" si="169"/>
        <v>0.3448830743615866</v>
      </c>
      <c r="F679" s="39">
        <f t="shared" si="177"/>
        <v>364.13509999999997</v>
      </c>
      <c r="G679" s="55">
        <f t="shared" si="170"/>
        <v>0.9902159021687679</v>
      </c>
      <c r="H679" s="39">
        <f t="shared" si="171"/>
        <v>42.6198</v>
      </c>
      <c r="I679" s="55">
        <f t="shared" si="178"/>
        <v>0.11589875215888953</v>
      </c>
      <c r="J679" s="39">
        <f t="shared" si="172"/>
        <v>0</v>
      </c>
      <c r="K679" s="55">
        <f t="shared" si="179"/>
        <v>0</v>
      </c>
      <c r="L679" s="39">
        <f t="shared" si="173"/>
        <v>0</v>
      </c>
      <c r="M679" s="55">
        <f t="shared" si="180"/>
        <v>0</v>
      </c>
      <c r="N679" s="39">
        <f t="shared" si="174"/>
        <v>12.951</v>
      </c>
      <c r="O679" s="55">
        <f t="shared" si="181"/>
        <v>0.0352184838786146</v>
      </c>
      <c r="P679" s="39">
        <f t="shared" si="175"/>
        <v>546.5308</v>
      </c>
      <c r="Q679" s="55">
        <f t="shared" si="182"/>
        <v>1.4862162125678586</v>
      </c>
      <c r="R679" s="39">
        <f t="shared" si="183"/>
        <v>36226.7728</v>
      </c>
      <c r="S679" s="50">
        <f t="shared" si="183"/>
        <v>36773.3036</v>
      </c>
    </row>
    <row r="680" spans="1:19" ht="13.5" customHeight="1">
      <c r="A680" s="59"/>
      <c r="B680" s="9"/>
      <c r="C680" s="13" t="s">
        <v>2</v>
      </c>
      <c r="D680" s="40">
        <f t="shared" si="177"/>
        <v>48684.7677</v>
      </c>
      <c r="E680" s="56">
        <f t="shared" si="169"/>
        <v>0.39173197019939365</v>
      </c>
      <c r="F680" s="40">
        <f t="shared" si="177"/>
        <v>46661.686799999996</v>
      </c>
      <c r="G680" s="56">
        <f t="shared" si="170"/>
        <v>0.3754536658288511</v>
      </c>
      <c r="H680" s="40">
        <f t="shared" si="171"/>
        <v>7046.967000000001</v>
      </c>
      <c r="I680" s="56">
        <f t="shared" si="178"/>
        <v>0.056701970600962964</v>
      </c>
      <c r="J680" s="40">
        <f t="shared" si="172"/>
        <v>169.5793</v>
      </c>
      <c r="K680" s="56">
        <f t="shared" si="179"/>
        <v>0.0013644849597183976</v>
      </c>
      <c r="L680" s="40">
        <f t="shared" si="173"/>
        <v>0</v>
      </c>
      <c r="M680" s="56">
        <f t="shared" si="180"/>
        <v>0</v>
      </c>
      <c r="N680" s="40">
        <f t="shared" si="174"/>
        <v>32253.296099999996</v>
      </c>
      <c r="O680" s="56">
        <f t="shared" si="181"/>
        <v>0.2595195134653466</v>
      </c>
      <c r="P680" s="40">
        <f t="shared" si="175"/>
        <v>134816.29690000002</v>
      </c>
      <c r="Q680" s="56">
        <f t="shared" si="182"/>
        <v>1.084771605054273</v>
      </c>
      <c r="R680" s="40">
        <f t="shared" si="183"/>
        <v>12293264.9943</v>
      </c>
      <c r="S680" s="51">
        <f t="shared" si="183"/>
        <v>12428081.291199997</v>
      </c>
    </row>
    <row r="681" spans="1:19" ht="13.5" customHeight="1">
      <c r="A681" s="59"/>
      <c r="B681" s="5"/>
      <c r="C681" s="14" t="s">
        <v>56</v>
      </c>
      <c r="D681" s="39">
        <f t="shared" si="177"/>
        <v>0</v>
      </c>
      <c r="E681" s="55">
        <f aca="true" t="shared" si="184" ref="E681:E706">IF($S681=0,"",D681/$S681*100)</f>
        <v>0</v>
      </c>
      <c r="F681" s="39">
        <f t="shared" si="177"/>
        <v>0</v>
      </c>
      <c r="G681" s="55">
        <f aca="true" t="shared" si="185" ref="G681:G706">IF($S681=0,"",F681/$S681*100)</f>
        <v>0</v>
      </c>
      <c r="H681" s="39">
        <f aca="true" t="shared" si="186" ref="H681:H706">SUM(H297,H553,H617)</f>
        <v>0</v>
      </c>
      <c r="I681" s="55">
        <f t="shared" si="178"/>
        <v>0</v>
      </c>
      <c r="J681" s="39">
        <f aca="true" t="shared" si="187" ref="J681:J706">SUM(J297,J553,J617)</f>
        <v>0</v>
      </c>
      <c r="K681" s="55">
        <f t="shared" si="179"/>
        <v>0</v>
      </c>
      <c r="L681" s="39">
        <f aca="true" t="shared" si="188" ref="L681:L706">SUM(L297,L553,L617)</f>
        <v>0</v>
      </c>
      <c r="M681" s="55">
        <f t="shared" si="180"/>
        <v>0</v>
      </c>
      <c r="N681" s="39">
        <f aca="true" t="shared" si="189" ref="N681:N706">SUM(N297,N553,N617)</f>
        <v>0</v>
      </c>
      <c r="O681" s="55">
        <f t="shared" si="181"/>
        <v>0</v>
      </c>
      <c r="P681" s="39">
        <f aca="true" t="shared" si="190" ref="P681:P706">SUM(P297,P553,P617)</f>
        <v>0</v>
      </c>
      <c r="Q681" s="55">
        <f t="shared" si="182"/>
        <v>0</v>
      </c>
      <c r="R681" s="39">
        <f t="shared" si="183"/>
        <v>1584.2196</v>
      </c>
      <c r="S681" s="50">
        <f t="shared" si="183"/>
        <v>1584.2196</v>
      </c>
    </row>
    <row r="682" spans="1:19" ht="13.5" customHeight="1">
      <c r="A682" s="59"/>
      <c r="B682" s="7"/>
      <c r="C682" s="11" t="s">
        <v>57</v>
      </c>
      <c r="D682" s="39">
        <f t="shared" si="177"/>
        <v>0</v>
      </c>
      <c r="E682" s="55">
        <f t="shared" si="184"/>
        <v>0</v>
      </c>
      <c r="F682" s="39">
        <f t="shared" si="177"/>
        <v>0</v>
      </c>
      <c r="G682" s="55">
        <f t="shared" si="185"/>
        <v>0</v>
      </c>
      <c r="H682" s="39">
        <f t="shared" si="186"/>
        <v>0</v>
      </c>
      <c r="I682" s="55">
        <f t="shared" si="178"/>
        <v>0</v>
      </c>
      <c r="J682" s="39">
        <f t="shared" si="187"/>
        <v>0</v>
      </c>
      <c r="K682" s="55">
        <f t="shared" si="179"/>
        <v>0</v>
      </c>
      <c r="L682" s="39">
        <f t="shared" si="188"/>
        <v>0</v>
      </c>
      <c r="M682" s="55">
        <f t="shared" si="180"/>
        <v>0</v>
      </c>
      <c r="N682" s="39">
        <f t="shared" si="189"/>
        <v>0</v>
      </c>
      <c r="O682" s="55">
        <f t="shared" si="181"/>
        <v>0</v>
      </c>
      <c r="P682" s="39">
        <f t="shared" si="190"/>
        <v>0</v>
      </c>
      <c r="Q682" s="55">
        <f t="shared" si="182"/>
        <v>0</v>
      </c>
      <c r="R682" s="39">
        <f t="shared" si="183"/>
        <v>2684.2637</v>
      </c>
      <c r="S682" s="50">
        <f t="shared" si="183"/>
        <v>2684.2637</v>
      </c>
    </row>
    <row r="683" spans="1:19" ht="13.5" customHeight="1">
      <c r="A683" s="59"/>
      <c r="B683" s="7"/>
      <c r="C683" s="11" t="s">
        <v>58</v>
      </c>
      <c r="D683" s="39">
        <f t="shared" si="177"/>
        <v>0</v>
      </c>
      <c r="E683" s="55">
        <f t="shared" si="184"/>
        <v>0</v>
      </c>
      <c r="F683" s="39">
        <f t="shared" si="177"/>
        <v>0</v>
      </c>
      <c r="G683" s="55">
        <f t="shared" si="185"/>
        <v>0</v>
      </c>
      <c r="H683" s="39">
        <f t="shared" si="186"/>
        <v>0</v>
      </c>
      <c r="I683" s="55">
        <f t="shared" si="178"/>
        <v>0</v>
      </c>
      <c r="J683" s="39">
        <f t="shared" si="187"/>
        <v>0</v>
      </c>
      <c r="K683" s="55">
        <f t="shared" si="179"/>
        <v>0</v>
      </c>
      <c r="L683" s="39">
        <f t="shared" si="188"/>
        <v>0</v>
      </c>
      <c r="M683" s="55">
        <f t="shared" si="180"/>
        <v>0</v>
      </c>
      <c r="N683" s="39">
        <f t="shared" si="189"/>
        <v>0</v>
      </c>
      <c r="O683" s="55">
        <f t="shared" si="181"/>
        <v>0</v>
      </c>
      <c r="P683" s="39">
        <f t="shared" si="190"/>
        <v>0</v>
      </c>
      <c r="Q683" s="55">
        <f t="shared" si="182"/>
        <v>0</v>
      </c>
      <c r="R683" s="39">
        <f t="shared" si="183"/>
        <v>16351.3031</v>
      </c>
      <c r="S683" s="50">
        <f t="shared" si="183"/>
        <v>16351.3031</v>
      </c>
    </row>
    <row r="684" spans="1:19" ht="13.5" customHeight="1">
      <c r="A684" s="59"/>
      <c r="B684" s="7" t="s">
        <v>6</v>
      </c>
      <c r="C684" s="11" t="s">
        <v>59</v>
      </c>
      <c r="D684" s="39">
        <f t="shared" si="177"/>
        <v>0</v>
      </c>
      <c r="E684" s="55">
        <f t="shared" si="184"/>
        <v>0</v>
      </c>
      <c r="F684" s="39">
        <f t="shared" si="177"/>
        <v>0</v>
      </c>
      <c r="G684" s="55">
        <f t="shared" si="185"/>
        <v>0</v>
      </c>
      <c r="H684" s="39">
        <f t="shared" si="186"/>
        <v>0</v>
      </c>
      <c r="I684" s="55">
        <f t="shared" si="178"/>
        <v>0</v>
      </c>
      <c r="J684" s="39">
        <f t="shared" si="187"/>
        <v>0</v>
      </c>
      <c r="K684" s="55">
        <f t="shared" si="179"/>
        <v>0</v>
      </c>
      <c r="L684" s="39">
        <f t="shared" si="188"/>
        <v>0</v>
      </c>
      <c r="M684" s="55">
        <f t="shared" si="180"/>
        <v>0</v>
      </c>
      <c r="N684" s="39">
        <f t="shared" si="189"/>
        <v>0</v>
      </c>
      <c r="O684" s="55">
        <f t="shared" si="181"/>
        <v>0</v>
      </c>
      <c r="P684" s="39">
        <f t="shared" si="190"/>
        <v>0</v>
      </c>
      <c r="Q684" s="55">
        <f t="shared" si="182"/>
        <v>0</v>
      </c>
      <c r="R684" s="39">
        <f t="shared" si="183"/>
        <v>391034.8298</v>
      </c>
      <c r="S684" s="50">
        <f t="shared" si="183"/>
        <v>391034.8298</v>
      </c>
    </row>
    <row r="685" spans="1:19" ht="13.5" customHeight="1">
      <c r="A685" s="59"/>
      <c r="B685" s="7"/>
      <c r="C685" s="11" t="s">
        <v>60</v>
      </c>
      <c r="D685" s="39">
        <f t="shared" si="177"/>
        <v>0</v>
      </c>
      <c r="E685" s="55">
        <f t="shared" si="184"/>
        <v>0</v>
      </c>
      <c r="F685" s="39">
        <f t="shared" si="177"/>
        <v>0</v>
      </c>
      <c r="G685" s="55">
        <f t="shared" si="185"/>
        <v>0</v>
      </c>
      <c r="H685" s="39">
        <f t="shared" si="186"/>
        <v>0</v>
      </c>
      <c r="I685" s="55">
        <f t="shared" si="178"/>
        <v>0</v>
      </c>
      <c r="J685" s="39">
        <f t="shared" si="187"/>
        <v>0</v>
      </c>
      <c r="K685" s="55">
        <f t="shared" si="179"/>
        <v>0</v>
      </c>
      <c r="L685" s="39">
        <f t="shared" si="188"/>
        <v>0</v>
      </c>
      <c r="M685" s="55">
        <f t="shared" si="180"/>
        <v>0</v>
      </c>
      <c r="N685" s="39">
        <f t="shared" si="189"/>
        <v>0</v>
      </c>
      <c r="O685" s="55">
        <f t="shared" si="181"/>
        <v>0</v>
      </c>
      <c r="P685" s="39">
        <f t="shared" si="190"/>
        <v>0</v>
      </c>
      <c r="Q685" s="55">
        <f t="shared" si="182"/>
        <v>0</v>
      </c>
      <c r="R685" s="39">
        <f t="shared" si="183"/>
        <v>401650.22930000006</v>
      </c>
      <c r="S685" s="50">
        <f t="shared" si="183"/>
        <v>401650.22930000006</v>
      </c>
    </row>
    <row r="686" spans="1:19" ht="13.5" customHeight="1">
      <c r="A686" s="59"/>
      <c r="B686" s="7"/>
      <c r="C686" s="11" t="s">
        <v>61</v>
      </c>
      <c r="D686" s="39">
        <f t="shared" si="177"/>
        <v>0</v>
      </c>
      <c r="E686" s="55">
        <f t="shared" si="184"/>
        <v>0</v>
      </c>
      <c r="F686" s="39">
        <f t="shared" si="177"/>
        <v>0</v>
      </c>
      <c r="G686" s="55">
        <f t="shared" si="185"/>
        <v>0</v>
      </c>
      <c r="H686" s="39">
        <f t="shared" si="186"/>
        <v>0</v>
      </c>
      <c r="I686" s="55">
        <f t="shared" si="178"/>
        <v>0</v>
      </c>
      <c r="J686" s="39">
        <f t="shared" si="187"/>
        <v>0</v>
      </c>
      <c r="K686" s="55">
        <f t="shared" si="179"/>
        <v>0</v>
      </c>
      <c r="L686" s="39">
        <f t="shared" si="188"/>
        <v>0</v>
      </c>
      <c r="M686" s="55">
        <f t="shared" si="180"/>
        <v>0</v>
      </c>
      <c r="N686" s="39">
        <f t="shared" si="189"/>
        <v>0</v>
      </c>
      <c r="O686" s="55">
        <f t="shared" si="181"/>
        <v>0</v>
      </c>
      <c r="P686" s="39">
        <f t="shared" si="190"/>
        <v>0</v>
      </c>
      <c r="Q686" s="55">
        <f t="shared" si="182"/>
        <v>0</v>
      </c>
      <c r="R686" s="39">
        <f t="shared" si="183"/>
        <v>1374202.8441</v>
      </c>
      <c r="S686" s="50">
        <f t="shared" si="183"/>
        <v>1374202.8441</v>
      </c>
    </row>
    <row r="687" spans="1:19" ht="13.5" customHeight="1">
      <c r="A687" s="59"/>
      <c r="B687" s="7"/>
      <c r="C687" s="11" t="s">
        <v>62</v>
      </c>
      <c r="D687" s="39">
        <f t="shared" si="177"/>
        <v>0</v>
      </c>
      <c r="E687" s="55">
        <f t="shared" si="184"/>
        <v>0</v>
      </c>
      <c r="F687" s="39">
        <f t="shared" si="177"/>
        <v>0</v>
      </c>
      <c r="G687" s="55">
        <f t="shared" si="185"/>
        <v>0</v>
      </c>
      <c r="H687" s="39">
        <f t="shared" si="186"/>
        <v>0</v>
      </c>
      <c r="I687" s="55">
        <f t="shared" si="178"/>
        <v>0</v>
      </c>
      <c r="J687" s="39">
        <f t="shared" si="187"/>
        <v>0</v>
      </c>
      <c r="K687" s="55">
        <f t="shared" si="179"/>
        <v>0</v>
      </c>
      <c r="L687" s="39">
        <f t="shared" si="188"/>
        <v>0</v>
      </c>
      <c r="M687" s="55">
        <f t="shared" si="180"/>
        <v>0</v>
      </c>
      <c r="N687" s="39">
        <f t="shared" si="189"/>
        <v>0</v>
      </c>
      <c r="O687" s="55">
        <f t="shared" si="181"/>
        <v>0</v>
      </c>
      <c r="P687" s="39">
        <f t="shared" si="190"/>
        <v>0</v>
      </c>
      <c r="Q687" s="55">
        <f t="shared" si="182"/>
        <v>0</v>
      </c>
      <c r="R687" s="39">
        <f t="shared" si="183"/>
        <v>87938.4645</v>
      </c>
      <c r="S687" s="50">
        <f t="shared" si="183"/>
        <v>87938.4645</v>
      </c>
    </row>
    <row r="688" spans="1:19" ht="13.5" customHeight="1">
      <c r="A688" s="59"/>
      <c r="B688" s="7"/>
      <c r="C688" s="11" t="s">
        <v>63</v>
      </c>
      <c r="D688" s="39">
        <f t="shared" si="177"/>
        <v>0</v>
      </c>
      <c r="E688" s="55">
        <f t="shared" si="184"/>
        <v>0</v>
      </c>
      <c r="F688" s="39">
        <f t="shared" si="177"/>
        <v>0</v>
      </c>
      <c r="G688" s="55">
        <f t="shared" si="185"/>
        <v>0</v>
      </c>
      <c r="H688" s="39">
        <f t="shared" si="186"/>
        <v>0</v>
      </c>
      <c r="I688" s="55">
        <f t="shared" si="178"/>
        <v>0</v>
      </c>
      <c r="J688" s="39">
        <f t="shared" si="187"/>
        <v>0</v>
      </c>
      <c r="K688" s="55">
        <f t="shared" si="179"/>
        <v>0</v>
      </c>
      <c r="L688" s="39">
        <f t="shared" si="188"/>
        <v>0</v>
      </c>
      <c r="M688" s="55">
        <f t="shared" si="180"/>
        <v>0</v>
      </c>
      <c r="N688" s="39">
        <f t="shared" si="189"/>
        <v>0</v>
      </c>
      <c r="O688" s="55">
        <f t="shared" si="181"/>
        <v>0</v>
      </c>
      <c r="P688" s="39">
        <f t="shared" si="190"/>
        <v>0</v>
      </c>
      <c r="Q688" s="55">
        <f t="shared" si="182"/>
        <v>0</v>
      </c>
      <c r="R688" s="39">
        <f t="shared" si="183"/>
        <v>543707.9398</v>
      </c>
      <c r="S688" s="50">
        <f t="shared" si="183"/>
        <v>543707.9398</v>
      </c>
    </row>
    <row r="689" spans="1:19" ht="13.5" customHeight="1">
      <c r="A689" s="59"/>
      <c r="B689" s="7" t="s">
        <v>7</v>
      </c>
      <c r="C689" s="11" t="s">
        <v>64</v>
      </c>
      <c r="D689" s="39">
        <f t="shared" si="177"/>
        <v>1764.1128</v>
      </c>
      <c r="E689" s="55">
        <f t="shared" si="184"/>
        <v>0.3221640450091612</v>
      </c>
      <c r="F689" s="39">
        <f t="shared" si="177"/>
        <v>11765.4442</v>
      </c>
      <c r="G689" s="55">
        <f t="shared" si="185"/>
        <v>2.148617194320893</v>
      </c>
      <c r="H689" s="39">
        <f t="shared" si="186"/>
        <v>11531.7792</v>
      </c>
      <c r="I689" s="55">
        <f t="shared" si="178"/>
        <v>2.1059450581757067</v>
      </c>
      <c r="J689" s="39">
        <f t="shared" si="187"/>
        <v>0</v>
      </c>
      <c r="K689" s="55">
        <f t="shared" si="179"/>
        <v>0</v>
      </c>
      <c r="L689" s="39">
        <f t="shared" si="188"/>
        <v>0</v>
      </c>
      <c r="M689" s="55">
        <f t="shared" si="180"/>
        <v>0</v>
      </c>
      <c r="N689" s="39">
        <f t="shared" si="189"/>
        <v>0</v>
      </c>
      <c r="O689" s="55">
        <f t="shared" si="181"/>
        <v>0</v>
      </c>
      <c r="P689" s="39">
        <f t="shared" si="190"/>
        <v>25061.3362</v>
      </c>
      <c r="Q689" s="55">
        <f t="shared" si="182"/>
        <v>4.57672629750576</v>
      </c>
      <c r="R689" s="39">
        <f aca="true" t="shared" si="191" ref="R689:S706">SUM(R305,R561,R625)</f>
        <v>522520.81249999994</v>
      </c>
      <c r="S689" s="50">
        <f t="shared" si="191"/>
        <v>547582.1487</v>
      </c>
    </row>
    <row r="690" spans="1:19" ht="13.5" customHeight="1">
      <c r="A690" s="59"/>
      <c r="B690" s="7"/>
      <c r="C690" s="11" t="s">
        <v>65</v>
      </c>
      <c r="D690" s="39">
        <f t="shared" si="177"/>
        <v>0</v>
      </c>
      <c r="E690" s="55">
        <f t="shared" si="184"/>
        <v>0</v>
      </c>
      <c r="F690" s="39">
        <f t="shared" si="177"/>
        <v>0</v>
      </c>
      <c r="G690" s="55">
        <f t="shared" si="185"/>
        <v>0</v>
      </c>
      <c r="H690" s="39">
        <f t="shared" si="186"/>
        <v>0</v>
      </c>
      <c r="I690" s="55">
        <f t="shared" si="178"/>
        <v>0</v>
      </c>
      <c r="J690" s="39">
        <f t="shared" si="187"/>
        <v>2.4268</v>
      </c>
      <c r="K690" s="55">
        <f t="shared" si="179"/>
        <v>0.002759524974679499</v>
      </c>
      <c r="L690" s="39">
        <f t="shared" si="188"/>
        <v>0</v>
      </c>
      <c r="M690" s="55">
        <f t="shared" si="180"/>
        <v>0</v>
      </c>
      <c r="N690" s="39">
        <f t="shared" si="189"/>
        <v>0</v>
      </c>
      <c r="O690" s="55">
        <f t="shared" si="181"/>
        <v>0</v>
      </c>
      <c r="P690" s="39">
        <f t="shared" si="190"/>
        <v>2.4268</v>
      </c>
      <c r="Q690" s="55">
        <f t="shared" si="182"/>
        <v>0.002759524974679499</v>
      </c>
      <c r="R690" s="39">
        <f t="shared" si="191"/>
        <v>87940.24530000001</v>
      </c>
      <c r="S690" s="50">
        <f t="shared" si="191"/>
        <v>87942.67210000001</v>
      </c>
    </row>
    <row r="691" spans="1:19" ht="13.5" customHeight="1">
      <c r="A691" s="59"/>
      <c r="B691" s="7"/>
      <c r="C691" s="11" t="s">
        <v>66</v>
      </c>
      <c r="D691" s="39">
        <f t="shared" si="177"/>
        <v>126.7958</v>
      </c>
      <c r="E691" s="55">
        <f t="shared" si="184"/>
        <v>0.220916773789878</v>
      </c>
      <c r="F691" s="39">
        <f t="shared" si="177"/>
        <v>440.8535</v>
      </c>
      <c r="G691" s="55">
        <f t="shared" si="185"/>
        <v>0.768100622686051</v>
      </c>
      <c r="H691" s="39">
        <f t="shared" si="186"/>
        <v>567.2016</v>
      </c>
      <c r="I691" s="55">
        <f t="shared" si="178"/>
        <v>0.9882373671719162</v>
      </c>
      <c r="J691" s="39">
        <f t="shared" si="187"/>
        <v>14.8059</v>
      </c>
      <c r="K691" s="55">
        <f t="shared" si="179"/>
        <v>0.025796372285640017</v>
      </c>
      <c r="L691" s="39">
        <f t="shared" si="188"/>
        <v>0</v>
      </c>
      <c r="M691" s="55">
        <f t="shared" si="180"/>
        <v>0</v>
      </c>
      <c r="N691" s="39">
        <f t="shared" si="189"/>
        <v>0</v>
      </c>
      <c r="O691" s="55">
        <f t="shared" si="181"/>
        <v>0</v>
      </c>
      <c r="P691" s="39">
        <f t="shared" si="190"/>
        <v>1149.6568</v>
      </c>
      <c r="Q691" s="55">
        <f t="shared" si="182"/>
        <v>2.0030511359334855</v>
      </c>
      <c r="R691" s="39">
        <f t="shared" si="191"/>
        <v>56245.622800000005</v>
      </c>
      <c r="S691" s="50">
        <f t="shared" si="191"/>
        <v>57395.2796</v>
      </c>
    </row>
    <row r="692" spans="1:19" ht="13.5" customHeight="1">
      <c r="A692" s="59"/>
      <c r="B692" s="7"/>
      <c r="C692" s="11" t="s">
        <v>67</v>
      </c>
      <c r="D692" s="39">
        <f t="shared" si="177"/>
        <v>0</v>
      </c>
      <c r="E692" s="55">
        <f t="shared" si="184"/>
        <v>0</v>
      </c>
      <c r="F692" s="39">
        <f t="shared" si="177"/>
        <v>0</v>
      </c>
      <c r="G692" s="55">
        <f t="shared" si="185"/>
        <v>0</v>
      </c>
      <c r="H692" s="39">
        <f t="shared" si="186"/>
        <v>0</v>
      </c>
      <c r="I692" s="55">
        <f t="shared" si="178"/>
        <v>0</v>
      </c>
      <c r="J692" s="39">
        <f t="shared" si="187"/>
        <v>0</v>
      </c>
      <c r="K692" s="55">
        <f t="shared" si="179"/>
        <v>0</v>
      </c>
      <c r="L692" s="39">
        <f t="shared" si="188"/>
        <v>0</v>
      </c>
      <c r="M692" s="55">
        <f t="shared" si="180"/>
        <v>0</v>
      </c>
      <c r="N692" s="39">
        <f t="shared" si="189"/>
        <v>0</v>
      </c>
      <c r="O692" s="55">
        <f t="shared" si="181"/>
        <v>0</v>
      </c>
      <c r="P692" s="39">
        <f t="shared" si="190"/>
        <v>0</v>
      </c>
      <c r="Q692" s="55">
        <f t="shared" si="182"/>
        <v>0</v>
      </c>
      <c r="R692" s="39">
        <f t="shared" si="191"/>
        <v>55349.52619999999</v>
      </c>
      <c r="S692" s="50">
        <f t="shared" si="191"/>
        <v>55349.52619999999</v>
      </c>
    </row>
    <row r="693" spans="1:19" ht="13.5" customHeight="1">
      <c r="A693" s="59"/>
      <c r="B693" s="7"/>
      <c r="C693" s="11" t="s">
        <v>68</v>
      </c>
      <c r="D693" s="39">
        <f t="shared" si="177"/>
        <v>0</v>
      </c>
      <c r="E693" s="55">
        <f t="shared" si="184"/>
        <v>0</v>
      </c>
      <c r="F693" s="39">
        <f t="shared" si="177"/>
        <v>0</v>
      </c>
      <c r="G693" s="55">
        <f t="shared" si="185"/>
        <v>0</v>
      </c>
      <c r="H693" s="39">
        <f t="shared" si="186"/>
        <v>0</v>
      </c>
      <c r="I693" s="55">
        <f t="shared" si="178"/>
        <v>0</v>
      </c>
      <c r="J693" s="39">
        <f t="shared" si="187"/>
        <v>0</v>
      </c>
      <c r="K693" s="55">
        <f t="shared" si="179"/>
        <v>0</v>
      </c>
      <c r="L693" s="39">
        <f t="shared" si="188"/>
        <v>0</v>
      </c>
      <c r="M693" s="55">
        <f t="shared" si="180"/>
        <v>0</v>
      </c>
      <c r="N693" s="39">
        <f t="shared" si="189"/>
        <v>0</v>
      </c>
      <c r="O693" s="55">
        <f t="shared" si="181"/>
        <v>0</v>
      </c>
      <c r="P693" s="39">
        <f t="shared" si="190"/>
        <v>0</v>
      </c>
      <c r="Q693" s="55">
        <f t="shared" si="182"/>
        <v>0</v>
      </c>
      <c r="R693" s="39">
        <f t="shared" si="191"/>
        <v>8458.521999999999</v>
      </c>
      <c r="S693" s="50">
        <f t="shared" si="191"/>
        <v>8458.521999999999</v>
      </c>
    </row>
    <row r="694" spans="1:19" ht="13.5" customHeight="1">
      <c r="A694" s="59"/>
      <c r="B694" s="7" t="s">
        <v>8</v>
      </c>
      <c r="C694" s="11" t="s">
        <v>69</v>
      </c>
      <c r="D694" s="39">
        <f t="shared" si="177"/>
        <v>0</v>
      </c>
      <c r="E694" s="55">
        <f t="shared" si="184"/>
        <v>0</v>
      </c>
      <c r="F694" s="39">
        <f t="shared" si="177"/>
        <v>0</v>
      </c>
      <c r="G694" s="55">
        <f t="shared" si="185"/>
        <v>0</v>
      </c>
      <c r="H694" s="39">
        <f t="shared" si="186"/>
        <v>0</v>
      </c>
      <c r="I694" s="55">
        <f t="shared" si="178"/>
        <v>0</v>
      </c>
      <c r="J694" s="39">
        <f t="shared" si="187"/>
        <v>0</v>
      </c>
      <c r="K694" s="55">
        <f t="shared" si="179"/>
        <v>0</v>
      </c>
      <c r="L694" s="39">
        <f t="shared" si="188"/>
        <v>0</v>
      </c>
      <c r="M694" s="55">
        <f t="shared" si="180"/>
        <v>0</v>
      </c>
      <c r="N694" s="39">
        <f t="shared" si="189"/>
        <v>0</v>
      </c>
      <c r="O694" s="55">
        <f t="shared" si="181"/>
        <v>0</v>
      </c>
      <c r="P694" s="39">
        <f t="shared" si="190"/>
        <v>0</v>
      </c>
      <c r="Q694" s="55">
        <f t="shared" si="182"/>
        <v>0</v>
      </c>
      <c r="R694" s="39">
        <f t="shared" si="191"/>
        <v>40032.5849</v>
      </c>
      <c r="S694" s="50">
        <f t="shared" si="191"/>
        <v>40032.5849</v>
      </c>
    </row>
    <row r="695" spans="1:19" ht="13.5" customHeight="1">
      <c r="A695" s="59"/>
      <c r="B695" s="7"/>
      <c r="C695" s="11" t="s">
        <v>94</v>
      </c>
      <c r="D695" s="39">
        <f t="shared" si="177"/>
        <v>0</v>
      </c>
      <c r="E695" s="55">
        <f t="shared" si="184"/>
        <v>0</v>
      </c>
      <c r="F695" s="39">
        <f t="shared" si="177"/>
        <v>0</v>
      </c>
      <c r="G695" s="55">
        <f t="shared" si="185"/>
        <v>0</v>
      </c>
      <c r="H695" s="39">
        <f t="shared" si="186"/>
        <v>0</v>
      </c>
      <c r="I695" s="55">
        <f t="shared" si="178"/>
        <v>0</v>
      </c>
      <c r="J695" s="39">
        <f t="shared" si="187"/>
        <v>0</v>
      </c>
      <c r="K695" s="55">
        <f t="shared" si="179"/>
        <v>0</v>
      </c>
      <c r="L695" s="39">
        <f t="shared" si="188"/>
        <v>0</v>
      </c>
      <c r="M695" s="55">
        <f t="shared" si="180"/>
        <v>0</v>
      </c>
      <c r="N695" s="39">
        <f t="shared" si="189"/>
        <v>0</v>
      </c>
      <c r="O695" s="55">
        <f t="shared" si="181"/>
        <v>0</v>
      </c>
      <c r="P695" s="39">
        <f t="shared" si="190"/>
        <v>0</v>
      </c>
      <c r="Q695" s="55">
        <f t="shared" si="182"/>
        <v>0</v>
      </c>
      <c r="R695" s="39">
        <f t="shared" si="191"/>
        <v>59572.9449</v>
      </c>
      <c r="S695" s="50">
        <f t="shared" si="191"/>
        <v>59572.9449</v>
      </c>
    </row>
    <row r="696" spans="1:19" ht="13.5" customHeight="1">
      <c r="A696" s="59"/>
      <c r="B696" s="7"/>
      <c r="C696" s="12" t="s">
        <v>70</v>
      </c>
      <c r="D696" s="41">
        <f t="shared" si="177"/>
        <v>0</v>
      </c>
      <c r="E696" s="55">
        <f t="shared" si="184"/>
        <v>0</v>
      </c>
      <c r="F696" s="41">
        <f t="shared" si="177"/>
        <v>0</v>
      </c>
      <c r="G696" s="55">
        <f t="shared" si="185"/>
        <v>0</v>
      </c>
      <c r="H696" s="41">
        <f t="shared" si="186"/>
        <v>0</v>
      </c>
      <c r="I696" s="55">
        <f t="shared" si="178"/>
        <v>0</v>
      </c>
      <c r="J696" s="41">
        <f t="shared" si="187"/>
        <v>19.0237</v>
      </c>
      <c r="K696" s="55">
        <f t="shared" si="179"/>
        <v>0.010367061174896287</v>
      </c>
      <c r="L696" s="41">
        <f t="shared" si="188"/>
        <v>0</v>
      </c>
      <c r="M696" s="55">
        <f t="shared" si="180"/>
        <v>0</v>
      </c>
      <c r="N696" s="41">
        <f t="shared" si="189"/>
        <v>0</v>
      </c>
      <c r="O696" s="55">
        <f t="shared" si="181"/>
        <v>0</v>
      </c>
      <c r="P696" s="41">
        <f t="shared" si="190"/>
        <v>19.0237</v>
      </c>
      <c r="Q696" s="55">
        <f t="shared" si="182"/>
        <v>0.010367061174896287</v>
      </c>
      <c r="R696" s="41">
        <f t="shared" si="191"/>
        <v>183482.35319999998</v>
      </c>
      <c r="S696" s="52">
        <f t="shared" si="191"/>
        <v>183501.3769</v>
      </c>
    </row>
    <row r="697" spans="1:19" ht="13.5" customHeight="1">
      <c r="A697" s="59"/>
      <c r="B697" s="9"/>
      <c r="C697" s="15" t="s">
        <v>2</v>
      </c>
      <c r="D697" s="41">
        <f t="shared" si="177"/>
        <v>1890.9086000000002</v>
      </c>
      <c r="E697" s="56">
        <f t="shared" si="184"/>
        <v>0.0490001015004668</v>
      </c>
      <c r="F697" s="41">
        <f t="shared" si="177"/>
        <v>12206.2977</v>
      </c>
      <c r="G697" s="56">
        <f t="shared" si="185"/>
        <v>0.3163081633056798</v>
      </c>
      <c r="H697" s="41">
        <f t="shared" si="186"/>
        <v>12098.980800000001</v>
      </c>
      <c r="I697" s="56">
        <f t="shared" si="178"/>
        <v>0.31352720446255256</v>
      </c>
      <c r="J697" s="41">
        <f t="shared" si="187"/>
        <v>36.2564</v>
      </c>
      <c r="K697" s="56">
        <f t="shared" si="179"/>
        <v>0.0009395310170155894</v>
      </c>
      <c r="L697" s="41">
        <f t="shared" si="188"/>
        <v>0</v>
      </c>
      <c r="M697" s="56">
        <f t="shared" si="180"/>
        <v>0</v>
      </c>
      <c r="N697" s="41">
        <f t="shared" si="189"/>
        <v>0</v>
      </c>
      <c r="O697" s="56">
        <f t="shared" si="181"/>
        <v>0</v>
      </c>
      <c r="P697" s="41">
        <f t="shared" si="190"/>
        <v>26232.4435</v>
      </c>
      <c r="Q697" s="56">
        <f t="shared" si="182"/>
        <v>0.6797750002857148</v>
      </c>
      <c r="R697" s="41">
        <f t="shared" si="191"/>
        <v>3832756.7057</v>
      </c>
      <c r="S697" s="52">
        <f t="shared" si="191"/>
        <v>3858989.1492</v>
      </c>
    </row>
    <row r="698" spans="1:19" ht="13.5" customHeight="1">
      <c r="A698" s="59"/>
      <c r="B698" s="7"/>
      <c r="C698" s="8" t="s">
        <v>23</v>
      </c>
      <c r="D698" s="38">
        <f t="shared" si="177"/>
        <v>25355.576</v>
      </c>
      <c r="E698" s="54">
        <f t="shared" si="184"/>
        <v>1.9859277978275274</v>
      </c>
      <c r="F698" s="38">
        <f t="shared" si="177"/>
        <v>24757.0897</v>
      </c>
      <c r="G698" s="54">
        <f t="shared" si="185"/>
        <v>1.9390524840981551</v>
      </c>
      <c r="H698" s="38">
        <f t="shared" si="186"/>
        <v>4540.1428</v>
      </c>
      <c r="I698" s="54">
        <f t="shared" si="178"/>
        <v>0.3555981450638906</v>
      </c>
      <c r="J698" s="38">
        <f t="shared" si="187"/>
        <v>56.1762</v>
      </c>
      <c r="K698" s="54">
        <f t="shared" si="179"/>
        <v>0.004399895200815739</v>
      </c>
      <c r="L698" s="38">
        <f t="shared" si="188"/>
        <v>0</v>
      </c>
      <c r="M698" s="54">
        <f t="shared" si="180"/>
        <v>0</v>
      </c>
      <c r="N698" s="38">
        <f t="shared" si="189"/>
        <v>5896.135700000001</v>
      </c>
      <c r="O698" s="54">
        <f t="shared" si="181"/>
        <v>0.46180373841214517</v>
      </c>
      <c r="P698" s="38">
        <f t="shared" si="190"/>
        <v>60605.12040000001</v>
      </c>
      <c r="Q698" s="54">
        <f t="shared" si="182"/>
        <v>4.746782060602534</v>
      </c>
      <c r="R698" s="38">
        <f t="shared" si="191"/>
        <v>1216157.1077</v>
      </c>
      <c r="S698" s="49">
        <f t="shared" si="191"/>
        <v>1276762.2281</v>
      </c>
    </row>
    <row r="699" spans="1:19" ht="13.5" customHeight="1">
      <c r="A699" s="59"/>
      <c r="B699" s="7" t="s">
        <v>10</v>
      </c>
      <c r="C699" s="8" t="s">
        <v>11</v>
      </c>
      <c r="D699" s="39">
        <f t="shared" si="177"/>
        <v>352.5063</v>
      </c>
      <c r="E699" s="55">
        <f t="shared" si="184"/>
        <v>0.2615589914262235</v>
      </c>
      <c r="F699" s="39">
        <f t="shared" si="177"/>
        <v>55.3693</v>
      </c>
      <c r="G699" s="55">
        <f t="shared" si="185"/>
        <v>0.04108391329169436</v>
      </c>
      <c r="H699" s="39">
        <f t="shared" si="186"/>
        <v>32.8642</v>
      </c>
      <c r="I699" s="55">
        <f t="shared" si="178"/>
        <v>0.024385172707635846</v>
      </c>
      <c r="J699" s="39">
        <f t="shared" si="187"/>
        <v>0</v>
      </c>
      <c r="K699" s="55">
        <f t="shared" si="179"/>
        <v>0</v>
      </c>
      <c r="L699" s="39">
        <f t="shared" si="188"/>
        <v>0</v>
      </c>
      <c r="M699" s="55">
        <f t="shared" si="180"/>
        <v>0</v>
      </c>
      <c r="N699" s="39">
        <f t="shared" si="189"/>
        <v>0</v>
      </c>
      <c r="O699" s="55">
        <f t="shared" si="181"/>
        <v>0</v>
      </c>
      <c r="P699" s="39">
        <f t="shared" si="190"/>
        <v>440.7398</v>
      </c>
      <c r="Q699" s="55">
        <f t="shared" si="182"/>
        <v>0.32702807742555373</v>
      </c>
      <c r="R699" s="39">
        <f t="shared" si="191"/>
        <v>134330.5017</v>
      </c>
      <c r="S699" s="50">
        <f t="shared" si="191"/>
        <v>134771.2415</v>
      </c>
    </row>
    <row r="700" spans="1:19" ht="13.5" customHeight="1">
      <c r="A700" s="59"/>
      <c r="B700" s="7"/>
      <c r="C700" s="8" t="s">
        <v>12</v>
      </c>
      <c r="D700" s="39">
        <f t="shared" si="177"/>
        <v>0</v>
      </c>
      <c r="E700" s="55">
        <f t="shared" si="184"/>
        <v>0</v>
      </c>
      <c r="F700" s="39">
        <f t="shared" si="177"/>
        <v>0</v>
      </c>
      <c r="G700" s="55">
        <f t="shared" si="185"/>
        <v>0</v>
      </c>
      <c r="H700" s="39">
        <f t="shared" si="186"/>
        <v>0</v>
      </c>
      <c r="I700" s="55">
        <f t="shared" si="178"/>
        <v>0</v>
      </c>
      <c r="J700" s="39">
        <f t="shared" si="187"/>
        <v>0</v>
      </c>
      <c r="K700" s="55">
        <f t="shared" si="179"/>
        <v>0</v>
      </c>
      <c r="L700" s="39">
        <f t="shared" si="188"/>
        <v>0</v>
      </c>
      <c r="M700" s="55">
        <f t="shared" si="180"/>
        <v>0</v>
      </c>
      <c r="N700" s="39">
        <f t="shared" si="189"/>
        <v>0</v>
      </c>
      <c r="O700" s="55">
        <f t="shared" si="181"/>
        <v>0</v>
      </c>
      <c r="P700" s="39">
        <f t="shared" si="190"/>
        <v>0</v>
      </c>
      <c r="Q700" s="55">
        <f t="shared" si="182"/>
        <v>0</v>
      </c>
      <c r="R700" s="39">
        <f t="shared" si="191"/>
        <v>158027.8721</v>
      </c>
      <c r="S700" s="50">
        <f t="shared" si="191"/>
        <v>158027.8721</v>
      </c>
    </row>
    <row r="701" spans="1:19" ht="13.5" customHeight="1">
      <c r="A701" s="59"/>
      <c r="B701" s="7" t="s">
        <v>13</v>
      </c>
      <c r="C701" s="8" t="s">
        <v>14</v>
      </c>
      <c r="D701" s="39">
        <f t="shared" si="177"/>
        <v>2143.4109</v>
      </c>
      <c r="E701" s="55">
        <f t="shared" si="184"/>
        <v>10.51134753387553</v>
      </c>
      <c r="F701" s="39">
        <f t="shared" si="177"/>
        <v>287.0752</v>
      </c>
      <c r="G701" s="55">
        <f t="shared" si="185"/>
        <v>1.4078248811540635</v>
      </c>
      <c r="H701" s="39">
        <f t="shared" si="186"/>
        <v>0</v>
      </c>
      <c r="I701" s="55">
        <f t="shared" si="178"/>
        <v>0</v>
      </c>
      <c r="J701" s="39">
        <f t="shared" si="187"/>
        <v>0</v>
      </c>
      <c r="K701" s="55">
        <f t="shared" si="179"/>
        <v>0</v>
      </c>
      <c r="L701" s="39">
        <f t="shared" si="188"/>
        <v>0</v>
      </c>
      <c r="M701" s="55">
        <f t="shared" si="180"/>
        <v>0</v>
      </c>
      <c r="N701" s="39">
        <f t="shared" si="189"/>
        <v>0</v>
      </c>
      <c r="O701" s="55">
        <f t="shared" si="181"/>
        <v>0</v>
      </c>
      <c r="P701" s="39">
        <f t="shared" si="190"/>
        <v>2430.4861</v>
      </c>
      <c r="Q701" s="55">
        <f t="shared" si="182"/>
        <v>11.919172415029594</v>
      </c>
      <c r="R701" s="39">
        <f t="shared" si="191"/>
        <v>17960.9137</v>
      </c>
      <c r="S701" s="50">
        <f t="shared" si="191"/>
        <v>20391.399800000003</v>
      </c>
    </row>
    <row r="702" spans="1:19" ht="13.5" customHeight="1">
      <c r="A702" s="59"/>
      <c r="B702" s="7"/>
      <c r="C702" s="8" t="s">
        <v>15</v>
      </c>
      <c r="D702" s="39">
        <f t="shared" si="177"/>
        <v>1020</v>
      </c>
      <c r="E702" s="55">
        <f t="shared" si="184"/>
        <v>2.986157482550499</v>
      </c>
      <c r="F702" s="39">
        <f t="shared" si="177"/>
        <v>0</v>
      </c>
      <c r="G702" s="55">
        <f t="shared" si="185"/>
        <v>0</v>
      </c>
      <c r="H702" s="39">
        <f t="shared" si="186"/>
        <v>0</v>
      </c>
      <c r="I702" s="55">
        <f t="shared" si="178"/>
        <v>0</v>
      </c>
      <c r="J702" s="39">
        <f t="shared" si="187"/>
        <v>0</v>
      </c>
      <c r="K702" s="55">
        <f t="shared" si="179"/>
        <v>0</v>
      </c>
      <c r="L702" s="39">
        <f t="shared" si="188"/>
        <v>0</v>
      </c>
      <c r="M702" s="55">
        <f t="shared" si="180"/>
        <v>0</v>
      </c>
      <c r="N702" s="39">
        <f t="shared" si="189"/>
        <v>0</v>
      </c>
      <c r="O702" s="55">
        <f t="shared" si="181"/>
        <v>0</v>
      </c>
      <c r="P702" s="39">
        <f t="shared" si="190"/>
        <v>1020</v>
      </c>
      <c r="Q702" s="55">
        <f t="shared" si="182"/>
        <v>2.986157482550499</v>
      </c>
      <c r="R702" s="39">
        <f t="shared" si="191"/>
        <v>33137.6091</v>
      </c>
      <c r="S702" s="50">
        <f t="shared" si="191"/>
        <v>34157.609099999994</v>
      </c>
    </row>
    <row r="703" spans="1:19" ht="13.5" customHeight="1">
      <c r="A703" s="59"/>
      <c r="B703" s="7" t="s">
        <v>5</v>
      </c>
      <c r="C703" s="8" t="s">
        <v>16</v>
      </c>
      <c r="D703" s="39">
        <f t="shared" si="177"/>
        <v>0</v>
      </c>
      <c r="E703" s="55">
        <f t="shared" si="184"/>
        <v>0</v>
      </c>
      <c r="F703" s="39">
        <f t="shared" si="177"/>
        <v>0</v>
      </c>
      <c r="G703" s="55">
        <f t="shared" si="185"/>
        <v>0</v>
      </c>
      <c r="H703" s="39">
        <f t="shared" si="186"/>
        <v>0</v>
      </c>
      <c r="I703" s="55">
        <f t="shared" si="178"/>
        <v>0</v>
      </c>
      <c r="J703" s="39">
        <f t="shared" si="187"/>
        <v>0</v>
      </c>
      <c r="K703" s="55">
        <f t="shared" si="179"/>
        <v>0</v>
      </c>
      <c r="L703" s="39">
        <f t="shared" si="188"/>
        <v>0</v>
      </c>
      <c r="M703" s="55">
        <f t="shared" si="180"/>
        <v>0</v>
      </c>
      <c r="N703" s="39">
        <f t="shared" si="189"/>
        <v>0</v>
      </c>
      <c r="O703" s="55">
        <f t="shared" si="181"/>
        <v>0</v>
      </c>
      <c r="P703" s="39">
        <f t="shared" si="190"/>
        <v>0</v>
      </c>
      <c r="Q703" s="55">
        <f t="shared" si="182"/>
        <v>0</v>
      </c>
      <c r="R703" s="39">
        <f t="shared" si="191"/>
        <v>531.69</v>
      </c>
      <c r="S703" s="50">
        <f t="shared" si="191"/>
        <v>531.69</v>
      </c>
    </row>
    <row r="704" spans="1:19" ht="13.5" customHeight="1">
      <c r="A704" s="59"/>
      <c r="B704" s="7"/>
      <c r="C704" s="16" t="s">
        <v>17</v>
      </c>
      <c r="D704" s="41">
        <f t="shared" si="177"/>
        <v>114.3995</v>
      </c>
      <c r="E704" s="57">
        <f t="shared" si="184"/>
        <v>0.07446308115105628</v>
      </c>
      <c r="F704" s="41">
        <f t="shared" si="177"/>
        <v>823.1138</v>
      </c>
      <c r="G704" s="57">
        <f t="shared" si="185"/>
        <v>0.5357679857512865</v>
      </c>
      <c r="H704" s="41">
        <f t="shared" si="186"/>
        <v>135.6276</v>
      </c>
      <c r="I704" s="57">
        <f t="shared" si="178"/>
        <v>0.08828053431285102</v>
      </c>
      <c r="J704" s="41">
        <f t="shared" si="187"/>
        <v>12.5213</v>
      </c>
      <c r="K704" s="57">
        <f t="shared" si="179"/>
        <v>0.0081501630515581</v>
      </c>
      <c r="L704" s="41">
        <f t="shared" si="188"/>
        <v>0</v>
      </c>
      <c r="M704" s="57">
        <f t="shared" si="180"/>
        <v>0</v>
      </c>
      <c r="N704" s="41">
        <f t="shared" si="189"/>
        <v>0</v>
      </c>
      <c r="O704" s="57">
        <f t="shared" si="181"/>
        <v>0</v>
      </c>
      <c r="P704" s="41">
        <f t="shared" si="190"/>
        <v>1085.6622000000002</v>
      </c>
      <c r="Q704" s="57">
        <f t="shared" si="182"/>
        <v>0.7066617642667521</v>
      </c>
      <c r="R704" s="41">
        <f t="shared" si="191"/>
        <v>152546.847</v>
      </c>
      <c r="S704" s="52">
        <f t="shared" si="191"/>
        <v>153632.5092</v>
      </c>
    </row>
    <row r="705" spans="1:19" ht="13.5" customHeight="1">
      <c r="A705" s="59"/>
      <c r="B705" s="9"/>
      <c r="C705" s="15" t="s">
        <v>2</v>
      </c>
      <c r="D705" s="40">
        <f t="shared" si="177"/>
        <v>28985.8927</v>
      </c>
      <c r="E705" s="56">
        <f t="shared" si="184"/>
        <v>1.6300009862515328</v>
      </c>
      <c r="F705" s="40">
        <f t="shared" si="177"/>
        <v>25922.647999999997</v>
      </c>
      <c r="G705" s="56">
        <f t="shared" si="185"/>
        <v>1.4577416070491185</v>
      </c>
      <c r="H705" s="40">
        <f t="shared" si="186"/>
        <v>4708.634599999999</v>
      </c>
      <c r="I705" s="56">
        <f t="shared" si="178"/>
        <v>0.2647867057721527</v>
      </c>
      <c r="J705" s="40">
        <f t="shared" si="187"/>
        <v>68.6975</v>
      </c>
      <c r="K705" s="56">
        <f t="shared" si="179"/>
        <v>0.0038631548771659763</v>
      </c>
      <c r="L705" s="40">
        <f t="shared" si="188"/>
        <v>0</v>
      </c>
      <c r="M705" s="56">
        <f t="shared" si="180"/>
        <v>0</v>
      </c>
      <c r="N705" s="40">
        <f t="shared" si="189"/>
        <v>5896.135700000001</v>
      </c>
      <c r="O705" s="56">
        <f t="shared" si="181"/>
        <v>0.3315649825086419</v>
      </c>
      <c r="P705" s="40">
        <f t="shared" si="190"/>
        <v>65582.00850000001</v>
      </c>
      <c r="Q705" s="56">
        <f t="shared" si="182"/>
        <v>3.6879574364586123</v>
      </c>
      <c r="R705" s="40">
        <f t="shared" si="191"/>
        <v>1712692.5413</v>
      </c>
      <c r="S705" s="51">
        <f t="shared" si="191"/>
        <v>1778274.5498</v>
      </c>
    </row>
    <row r="706" spans="2:19" ht="13.5" customHeight="1">
      <c r="B706" s="70" t="s">
        <v>9</v>
      </c>
      <c r="C706" s="71"/>
      <c r="D706" s="42">
        <f t="shared" si="177"/>
        <v>79561.569</v>
      </c>
      <c r="E706" s="58">
        <f t="shared" si="184"/>
        <v>0.3998506861701442</v>
      </c>
      <c r="F706" s="42">
        <f t="shared" si="177"/>
        <v>84790.63249999999</v>
      </c>
      <c r="G706" s="58">
        <f t="shared" si="185"/>
        <v>0.42613026630892015</v>
      </c>
      <c r="H706" s="42">
        <f t="shared" si="186"/>
        <v>23854.5824</v>
      </c>
      <c r="I706" s="58">
        <f t="shared" si="178"/>
        <v>0.11988540775185372</v>
      </c>
      <c r="J706" s="42">
        <f t="shared" si="187"/>
        <v>274.53319999999997</v>
      </c>
      <c r="K706" s="58">
        <f t="shared" si="179"/>
        <v>0.001379714977673271</v>
      </c>
      <c r="L706" s="42">
        <f t="shared" si="188"/>
        <v>0</v>
      </c>
      <c r="M706" s="58">
        <f t="shared" si="180"/>
        <v>0</v>
      </c>
      <c r="N706" s="42">
        <f t="shared" si="189"/>
        <v>38149.431800000006</v>
      </c>
      <c r="O706" s="58">
        <f t="shared" si="181"/>
        <v>0.19172669259741623</v>
      </c>
      <c r="P706" s="42">
        <f t="shared" si="190"/>
        <v>226630.74890000004</v>
      </c>
      <c r="Q706" s="58">
        <f t="shared" si="182"/>
        <v>1.1389727678060078</v>
      </c>
      <c r="R706" s="42">
        <f t="shared" si="191"/>
        <v>19671189.0503</v>
      </c>
      <c r="S706" s="53">
        <f t="shared" si="191"/>
        <v>19897819.7992</v>
      </c>
    </row>
    <row r="708" spans="2:54" ht="13.5" customHeight="1">
      <c r="B708" s="36"/>
      <c r="C708" s="37" t="s">
        <v>30</v>
      </c>
      <c r="D708" s="65" t="s">
        <v>75</v>
      </c>
      <c r="E708" s="72"/>
      <c r="G708" s="3"/>
      <c r="I708" s="3"/>
      <c r="K708" s="3"/>
      <c r="M708" s="3"/>
      <c r="O708" s="3"/>
      <c r="Q708" s="3"/>
      <c r="BA708" s="4"/>
      <c r="BB708" s="3"/>
    </row>
    <row r="709" spans="3:54" ht="13.5" customHeight="1">
      <c r="C709" s="18"/>
      <c r="L709" s="2"/>
      <c r="S709" s="17" t="str">
        <f>$S$5</f>
        <v>(３日間調査　単位：トン，％）</v>
      </c>
      <c r="BB709" s="3"/>
    </row>
    <row r="710" spans="2:54" ht="13.5" customHeight="1">
      <c r="B710" s="19"/>
      <c r="C710" s="20" t="s">
        <v>39</v>
      </c>
      <c r="D710" s="67" t="s">
        <v>22</v>
      </c>
      <c r="E710" s="68"/>
      <c r="F710" s="68"/>
      <c r="G710" s="68"/>
      <c r="H710" s="68"/>
      <c r="I710" s="68"/>
      <c r="J710" s="68"/>
      <c r="K710" s="68"/>
      <c r="L710" s="68"/>
      <c r="M710" s="68"/>
      <c r="N710" s="68"/>
      <c r="O710" s="68"/>
      <c r="P710" s="68"/>
      <c r="Q710" s="69"/>
      <c r="R710" s="29"/>
      <c r="S710" s="33"/>
      <c r="BB710" s="3"/>
    </row>
    <row r="711" spans="2:54" ht="27" customHeight="1">
      <c r="B711" s="24"/>
      <c r="C711" s="25"/>
      <c r="D711" s="28" t="s">
        <v>24</v>
      </c>
      <c r="E711" s="26"/>
      <c r="F711" s="28" t="s">
        <v>29</v>
      </c>
      <c r="G711" s="26"/>
      <c r="H711" s="28" t="s">
        <v>25</v>
      </c>
      <c r="I711" s="26"/>
      <c r="J711" s="28" t="s">
        <v>26</v>
      </c>
      <c r="K711" s="26"/>
      <c r="L711" s="28" t="s">
        <v>27</v>
      </c>
      <c r="M711" s="26"/>
      <c r="N711" s="28" t="s">
        <v>28</v>
      </c>
      <c r="O711" s="26"/>
      <c r="P711" s="32" t="s">
        <v>2</v>
      </c>
      <c r="Q711" s="64"/>
      <c r="R711" s="30" t="s">
        <v>21</v>
      </c>
      <c r="S711" s="34" t="s">
        <v>18</v>
      </c>
      <c r="BB711" s="3"/>
    </row>
    <row r="712" spans="2:54" ht="13.5" customHeight="1">
      <c r="B712" s="21" t="s">
        <v>19</v>
      </c>
      <c r="C712" s="22"/>
      <c r="D712" s="23"/>
      <c r="E712" s="27" t="s">
        <v>20</v>
      </c>
      <c r="F712" s="23"/>
      <c r="G712" s="27" t="s">
        <v>20</v>
      </c>
      <c r="H712" s="23"/>
      <c r="I712" s="27" t="s">
        <v>20</v>
      </c>
      <c r="J712" s="23"/>
      <c r="K712" s="27" t="s">
        <v>20</v>
      </c>
      <c r="L712" s="23"/>
      <c r="M712" s="27" t="s">
        <v>20</v>
      </c>
      <c r="N712" s="23"/>
      <c r="O712" s="27" t="s">
        <v>20</v>
      </c>
      <c r="P712" s="23"/>
      <c r="Q712" s="27" t="s">
        <v>20</v>
      </c>
      <c r="R712" s="31"/>
      <c r="S712" s="35"/>
      <c r="BB712" s="3"/>
    </row>
    <row r="713" spans="1:19" ht="13.5" customHeight="1">
      <c r="A713" s="59"/>
      <c r="B713" s="5"/>
      <c r="C713" s="6" t="s">
        <v>41</v>
      </c>
      <c r="D713" s="38">
        <v>0</v>
      </c>
      <c r="E713" s="54">
        <f aca="true" t="shared" si="192" ref="E713:E744">IF($S713=0,"",D713/$S713*100)</f>
      </c>
      <c r="F713" s="38">
        <v>0</v>
      </c>
      <c r="G713" s="54">
        <f aca="true" t="shared" si="193" ref="G713:G744">IF($S713=0,"",F713/$S713*100)</f>
      </c>
      <c r="H713" s="38">
        <v>0</v>
      </c>
      <c r="I713" s="54">
        <f>IF($S713=0,"",H713/$S713*100)</f>
      </c>
      <c r="J713" s="38">
        <v>0</v>
      </c>
      <c r="K713" s="54">
        <f>IF($S713=0,"",J713/$S713*100)</f>
      </c>
      <c r="L713" s="44">
        <v>0</v>
      </c>
      <c r="M713" s="54">
        <f>IF($S713=0,"",L713/$S713*100)</f>
      </c>
      <c r="N713" s="38">
        <v>0</v>
      </c>
      <c r="O713" s="54">
        <f>IF($S713=0,"",N713/$S713*100)</f>
      </c>
      <c r="P713" s="38">
        <f aca="true" t="shared" si="194" ref="P713:P718">SUM(N713,L713,D713,F713,H713,J713)</f>
        <v>0</v>
      </c>
      <c r="Q713" s="54">
        <f>IF($S713=0,"",P713/$S713*100)</f>
      </c>
      <c r="R713" s="38">
        <v>0</v>
      </c>
      <c r="S713" s="49">
        <f>SUM(P713,R713)</f>
        <v>0</v>
      </c>
    </row>
    <row r="714" spans="1:19" ht="13.5" customHeight="1">
      <c r="A714" s="59"/>
      <c r="B714" s="7" t="s">
        <v>0</v>
      </c>
      <c r="C714" s="8" t="s">
        <v>42</v>
      </c>
      <c r="D714" s="39">
        <v>0</v>
      </c>
      <c r="E714" s="55">
        <f t="shared" si="192"/>
      </c>
      <c r="F714" s="39">
        <v>0</v>
      </c>
      <c r="G714" s="55">
        <f t="shared" si="193"/>
      </c>
      <c r="H714" s="39">
        <v>0</v>
      </c>
      <c r="I714" s="55">
        <f aca="true" t="shared" si="195" ref="I714:I770">IF($S714=0,"",H714/$S714*100)</f>
      </c>
      <c r="J714" s="39">
        <v>0</v>
      </c>
      <c r="K714" s="55">
        <f aca="true" t="shared" si="196" ref="K714:K770">IF($S714=0,"",J714/$S714*100)</f>
      </c>
      <c r="L714" s="45">
        <v>0</v>
      </c>
      <c r="M714" s="55">
        <f aca="true" t="shared" si="197" ref="M714:M770">IF($S714=0,"",L714/$S714*100)</f>
      </c>
      <c r="N714" s="39">
        <v>0</v>
      </c>
      <c r="O714" s="55">
        <f aca="true" t="shared" si="198" ref="O714:O770">IF($S714=0,"",N714/$S714*100)</f>
      </c>
      <c r="P714" s="39">
        <f t="shared" si="194"/>
        <v>0</v>
      </c>
      <c r="Q714" s="55">
        <f aca="true" t="shared" si="199" ref="Q714:Q770">IF($S714=0,"",P714/$S714*100)</f>
      </c>
      <c r="R714" s="39">
        <v>0</v>
      </c>
      <c r="S714" s="50">
        <f aca="true" t="shared" si="200" ref="S714:S770">SUM(P714,R714)</f>
        <v>0</v>
      </c>
    </row>
    <row r="715" spans="1:19" ht="13.5" customHeight="1">
      <c r="A715" s="59"/>
      <c r="B715" s="7"/>
      <c r="C715" s="8" t="s">
        <v>43</v>
      </c>
      <c r="D715" s="39">
        <v>0</v>
      </c>
      <c r="E715" s="55">
        <f t="shared" si="192"/>
      </c>
      <c r="F715" s="39">
        <v>0</v>
      </c>
      <c r="G715" s="55">
        <f t="shared" si="193"/>
      </c>
      <c r="H715" s="39">
        <v>0</v>
      </c>
      <c r="I715" s="55">
        <f t="shared" si="195"/>
      </c>
      <c r="J715" s="39">
        <v>0</v>
      </c>
      <c r="K715" s="55">
        <f t="shared" si="196"/>
      </c>
      <c r="L715" s="45">
        <v>0</v>
      </c>
      <c r="M715" s="55">
        <f t="shared" si="197"/>
      </c>
      <c r="N715" s="39">
        <v>0</v>
      </c>
      <c r="O715" s="55">
        <f t="shared" si="198"/>
      </c>
      <c r="P715" s="39">
        <f t="shared" si="194"/>
        <v>0</v>
      </c>
      <c r="Q715" s="55">
        <f t="shared" si="199"/>
      </c>
      <c r="R715" s="39">
        <v>0</v>
      </c>
      <c r="S715" s="50">
        <f t="shared" si="200"/>
        <v>0</v>
      </c>
    </row>
    <row r="716" spans="1:19" ht="13.5" customHeight="1">
      <c r="A716" s="59"/>
      <c r="B716" s="7"/>
      <c r="C716" s="8" t="s">
        <v>92</v>
      </c>
      <c r="D716" s="39">
        <v>0</v>
      </c>
      <c r="E716" s="55">
        <f t="shared" si="192"/>
      </c>
      <c r="F716" s="39">
        <v>0</v>
      </c>
      <c r="G716" s="55">
        <f t="shared" si="193"/>
      </c>
      <c r="H716" s="39">
        <v>0</v>
      </c>
      <c r="I716" s="55">
        <f t="shared" si="195"/>
      </c>
      <c r="J716" s="39">
        <v>0</v>
      </c>
      <c r="K716" s="55">
        <f t="shared" si="196"/>
      </c>
      <c r="L716" s="45">
        <v>0</v>
      </c>
      <c r="M716" s="55">
        <f t="shared" si="197"/>
      </c>
      <c r="N716" s="39">
        <v>0</v>
      </c>
      <c r="O716" s="55">
        <f t="shared" si="198"/>
      </c>
      <c r="P716" s="39">
        <f t="shared" si="194"/>
        <v>0</v>
      </c>
      <c r="Q716" s="55">
        <f t="shared" si="199"/>
      </c>
      <c r="R716" s="39">
        <v>0</v>
      </c>
      <c r="S716" s="50">
        <f t="shared" si="200"/>
        <v>0</v>
      </c>
    </row>
    <row r="717" spans="1:19" ht="13.5" customHeight="1">
      <c r="A717" s="59"/>
      <c r="B717" s="7"/>
      <c r="C717" s="8" t="s">
        <v>44</v>
      </c>
      <c r="D717" s="39">
        <v>0</v>
      </c>
      <c r="E717" s="55">
        <f t="shared" si="192"/>
      </c>
      <c r="F717" s="39">
        <v>0</v>
      </c>
      <c r="G717" s="55">
        <f t="shared" si="193"/>
      </c>
      <c r="H717" s="39">
        <v>0</v>
      </c>
      <c r="I717" s="55">
        <f t="shared" si="195"/>
      </c>
      <c r="J717" s="39">
        <v>0</v>
      </c>
      <c r="K717" s="55">
        <f t="shared" si="196"/>
      </c>
      <c r="L717" s="45">
        <v>0</v>
      </c>
      <c r="M717" s="55">
        <f t="shared" si="197"/>
      </c>
      <c r="N717" s="39">
        <v>0</v>
      </c>
      <c r="O717" s="55">
        <f t="shared" si="198"/>
      </c>
      <c r="P717" s="39">
        <f t="shared" si="194"/>
        <v>0</v>
      </c>
      <c r="Q717" s="55">
        <f t="shared" si="199"/>
      </c>
      <c r="R717" s="39">
        <v>0</v>
      </c>
      <c r="S717" s="50">
        <f t="shared" si="200"/>
        <v>0</v>
      </c>
    </row>
    <row r="718" spans="1:19" ht="13.5" customHeight="1">
      <c r="A718" s="59"/>
      <c r="B718" s="7" t="s">
        <v>1</v>
      </c>
      <c r="C718" s="8" t="s">
        <v>45</v>
      </c>
      <c r="D718" s="39">
        <v>0</v>
      </c>
      <c r="E718" s="55">
        <f t="shared" si="192"/>
      </c>
      <c r="F718" s="39">
        <v>0</v>
      </c>
      <c r="G718" s="55">
        <f t="shared" si="193"/>
      </c>
      <c r="H718" s="39">
        <v>0</v>
      </c>
      <c r="I718" s="55">
        <f t="shared" si="195"/>
      </c>
      <c r="J718" s="39">
        <v>0</v>
      </c>
      <c r="K718" s="55">
        <f t="shared" si="196"/>
      </c>
      <c r="L718" s="45">
        <v>0</v>
      </c>
      <c r="M718" s="55">
        <f t="shared" si="197"/>
      </c>
      <c r="N718" s="39">
        <v>0</v>
      </c>
      <c r="O718" s="55">
        <f t="shared" si="198"/>
      </c>
      <c r="P718" s="39">
        <f t="shared" si="194"/>
        <v>0</v>
      </c>
      <c r="Q718" s="55">
        <f t="shared" si="199"/>
      </c>
      <c r="R718" s="39">
        <v>0</v>
      </c>
      <c r="S718" s="50">
        <f t="shared" si="200"/>
        <v>0</v>
      </c>
    </row>
    <row r="719" spans="1:19" ht="13.5" customHeight="1">
      <c r="A719" s="59"/>
      <c r="B719" s="9"/>
      <c r="C719" s="10" t="s">
        <v>2</v>
      </c>
      <c r="D719" s="40">
        <f>SUM(D713:D718)</f>
        <v>0</v>
      </c>
      <c r="E719" s="56">
        <f t="shared" si="192"/>
      </c>
      <c r="F719" s="40">
        <f>SUM(F713:F718)</f>
        <v>0</v>
      </c>
      <c r="G719" s="56">
        <f t="shared" si="193"/>
      </c>
      <c r="H719" s="40">
        <f>SUM(H713:H718)</f>
        <v>0</v>
      </c>
      <c r="I719" s="56">
        <f t="shared" si="195"/>
      </c>
      <c r="J719" s="40">
        <f>SUM(J713:J718)</f>
        <v>0</v>
      </c>
      <c r="K719" s="56">
        <f t="shared" si="196"/>
      </c>
      <c r="L719" s="46">
        <f>SUM(L713:L718)</f>
        <v>0</v>
      </c>
      <c r="M719" s="56">
        <f t="shared" si="197"/>
      </c>
      <c r="N719" s="40">
        <f>SUM(N713:N718)</f>
        <v>0</v>
      </c>
      <c r="O719" s="56">
        <f t="shared" si="198"/>
      </c>
      <c r="P719" s="40">
        <f>SUM(P713:P718)</f>
        <v>0</v>
      </c>
      <c r="Q719" s="56">
        <f t="shared" si="199"/>
      </c>
      <c r="R719" s="40">
        <f>SUM(R713:R718)</f>
        <v>0</v>
      </c>
      <c r="S719" s="51">
        <f t="shared" si="200"/>
        <v>0</v>
      </c>
    </row>
    <row r="720" spans="1:19" ht="13.5" customHeight="1">
      <c r="A720" s="59"/>
      <c r="B720" s="7"/>
      <c r="C720" s="11" t="s">
        <v>46</v>
      </c>
      <c r="D720" s="39">
        <v>0</v>
      </c>
      <c r="E720" s="55">
        <f t="shared" si="192"/>
        <v>0</v>
      </c>
      <c r="F720" s="39">
        <v>0</v>
      </c>
      <c r="G720" s="55">
        <f t="shared" si="193"/>
        <v>0</v>
      </c>
      <c r="H720" s="39">
        <v>0</v>
      </c>
      <c r="I720" s="55">
        <f t="shared" si="195"/>
        <v>0</v>
      </c>
      <c r="J720" s="39">
        <v>526.9308</v>
      </c>
      <c r="K720" s="55">
        <f t="shared" si="196"/>
        <v>85.4696191025517</v>
      </c>
      <c r="L720" s="45">
        <v>77.2387</v>
      </c>
      <c r="M720" s="55">
        <f t="shared" si="197"/>
        <v>12.528328708392564</v>
      </c>
      <c r="N720" s="39">
        <v>12.3429</v>
      </c>
      <c r="O720" s="55">
        <f t="shared" si="198"/>
        <v>2.0020521890557275</v>
      </c>
      <c r="P720" s="39">
        <f aca="true" t="shared" si="201" ref="P720:P743">SUM(N720,L720,D720,F720,H720,J720)</f>
        <v>616.5124</v>
      </c>
      <c r="Q720" s="55">
        <f t="shared" si="199"/>
        <v>100</v>
      </c>
      <c r="R720" s="39">
        <v>0</v>
      </c>
      <c r="S720" s="50">
        <f t="shared" si="200"/>
        <v>616.5124</v>
      </c>
    </row>
    <row r="721" spans="1:19" ht="13.5" customHeight="1">
      <c r="A721" s="59"/>
      <c r="B721" s="7"/>
      <c r="C721" s="11" t="s">
        <v>95</v>
      </c>
      <c r="D721" s="39">
        <v>0</v>
      </c>
      <c r="E721" s="55">
        <f t="shared" si="192"/>
        <v>0</v>
      </c>
      <c r="F721" s="39">
        <v>0</v>
      </c>
      <c r="G721" s="55">
        <f t="shared" si="193"/>
        <v>0</v>
      </c>
      <c r="H721" s="39">
        <v>0</v>
      </c>
      <c r="I721" s="55">
        <f t="shared" si="195"/>
        <v>0</v>
      </c>
      <c r="J721" s="39">
        <v>869.5219</v>
      </c>
      <c r="K721" s="55">
        <f t="shared" si="196"/>
        <v>80.59004141639895</v>
      </c>
      <c r="L721" s="45">
        <v>0</v>
      </c>
      <c r="M721" s="55">
        <f t="shared" si="197"/>
        <v>0</v>
      </c>
      <c r="N721" s="39">
        <v>209.4227</v>
      </c>
      <c r="O721" s="55">
        <f t="shared" si="198"/>
        <v>19.409958583601046</v>
      </c>
      <c r="P721" s="39">
        <f t="shared" si="201"/>
        <v>1078.9446</v>
      </c>
      <c r="Q721" s="55">
        <f t="shared" si="199"/>
        <v>100</v>
      </c>
      <c r="R721" s="39">
        <v>0</v>
      </c>
      <c r="S721" s="50">
        <f t="shared" si="200"/>
        <v>1078.9446</v>
      </c>
    </row>
    <row r="722" spans="1:19" ht="13.5" customHeight="1">
      <c r="A722" s="59"/>
      <c r="B722" s="7"/>
      <c r="C722" s="11" t="s">
        <v>81</v>
      </c>
      <c r="D722" s="39">
        <v>0</v>
      </c>
      <c r="E722" s="55">
        <f t="shared" si="192"/>
        <v>0</v>
      </c>
      <c r="F722" s="39">
        <v>0</v>
      </c>
      <c r="G722" s="55">
        <f t="shared" si="193"/>
        <v>0</v>
      </c>
      <c r="H722" s="39">
        <v>0</v>
      </c>
      <c r="I722" s="55">
        <f t="shared" si="195"/>
        <v>0</v>
      </c>
      <c r="J722" s="39">
        <v>0</v>
      </c>
      <c r="K722" s="55">
        <f t="shared" si="196"/>
        <v>0</v>
      </c>
      <c r="L722" s="45">
        <v>0</v>
      </c>
      <c r="M722" s="55">
        <f t="shared" si="197"/>
        <v>0</v>
      </c>
      <c r="N722" s="39">
        <v>1.6502</v>
      </c>
      <c r="O722" s="55">
        <f t="shared" si="198"/>
        <v>100</v>
      </c>
      <c r="P722" s="39">
        <f t="shared" si="201"/>
        <v>1.6502</v>
      </c>
      <c r="Q722" s="55">
        <f t="shared" si="199"/>
        <v>100</v>
      </c>
      <c r="R722" s="39">
        <v>0</v>
      </c>
      <c r="S722" s="50">
        <f t="shared" si="200"/>
        <v>1.6502</v>
      </c>
    </row>
    <row r="723" spans="1:19" ht="13.5" customHeight="1">
      <c r="A723" s="59"/>
      <c r="B723" s="7"/>
      <c r="C723" s="11" t="s">
        <v>47</v>
      </c>
      <c r="D723" s="39">
        <v>0</v>
      </c>
      <c r="E723" s="55">
        <f t="shared" si="192"/>
        <v>0</v>
      </c>
      <c r="F723" s="39">
        <v>0</v>
      </c>
      <c r="G723" s="55">
        <f t="shared" si="193"/>
        <v>0</v>
      </c>
      <c r="H723" s="39">
        <v>0</v>
      </c>
      <c r="I723" s="55">
        <f t="shared" si="195"/>
        <v>0</v>
      </c>
      <c r="J723" s="39">
        <v>16.3031</v>
      </c>
      <c r="K723" s="55">
        <f t="shared" si="196"/>
        <v>68.8039670816628</v>
      </c>
      <c r="L723" s="45">
        <v>7.3919</v>
      </c>
      <c r="M723" s="55">
        <f t="shared" si="197"/>
        <v>31.196032918337202</v>
      </c>
      <c r="N723" s="39">
        <v>0</v>
      </c>
      <c r="O723" s="55">
        <f t="shared" si="198"/>
        <v>0</v>
      </c>
      <c r="P723" s="39">
        <f t="shared" si="201"/>
        <v>23.695</v>
      </c>
      <c r="Q723" s="55">
        <f t="shared" si="199"/>
        <v>100</v>
      </c>
      <c r="R723" s="39">
        <v>0</v>
      </c>
      <c r="S723" s="50">
        <f t="shared" si="200"/>
        <v>23.695</v>
      </c>
    </row>
    <row r="724" spans="1:19" ht="13.5" customHeight="1">
      <c r="A724" s="59"/>
      <c r="B724" s="7"/>
      <c r="C724" s="11" t="s">
        <v>48</v>
      </c>
      <c r="D724" s="39">
        <v>0</v>
      </c>
      <c r="E724" s="55">
        <f t="shared" si="192"/>
      </c>
      <c r="F724" s="39">
        <v>0</v>
      </c>
      <c r="G724" s="55">
        <f t="shared" si="193"/>
      </c>
      <c r="H724" s="39">
        <v>0</v>
      </c>
      <c r="I724" s="55">
        <f t="shared" si="195"/>
      </c>
      <c r="J724" s="39">
        <v>0</v>
      </c>
      <c r="K724" s="55">
        <f t="shared" si="196"/>
      </c>
      <c r="L724" s="45">
        <v>0</v>
      </c>
      <c r="M724" s="55">
        <f t="shared" si="197"/>
      </c>
      <c r="N724" s="39">
        <v>0</v>
      </c>
      <c r="O724" s="55">
        <f t="shared" si="198"/>
      </c>
      <c r="P724" s="39">
        <f t="shared" si="201"/>
        <v>0</v>
      </c>
      <c r="Q724" s="55">
        <f t="shared" si="199"/>
      </c>
      <c r="R724" s="39">
        <v>0</v>
      </c>
      <c r="S724" s="50">
        <f t="shared" si="200"/>
        <v>0</v>
      </c>
    </row>
    <row r="725" spans="1:19" ht="13.5" customHeight="1">
      <c r="A725" s="59"/>
      <c r="B725" s="7" t="s">
        <v>3</v>
      </c>
      <c r="C725" s="11" t="s">
        <v>82</v>
      </c>
      <c r="D725" s="39">
        <v>0</v>
      </c>
      <c r="E725" s="55">
        <f t="shared" si="192"/>
        <v>0</v>
      </c>
      <c r="F725" s="39">
        <v>0</v>
      </c>
      <c r="G725" s="55">
        <f t="shared" si="193"/>
        <v>0</v>
      </c>
      <c r="H725" s="39">
        <v>0</v>
      </c>
      <c r="I725" s="55">
        <f t="shared" si="195"/>
        <v>0</v>
      </c>
      <c r="J725" s="39">
        <v>19.9627</v>
      </c>
      <c r="K725" s="55">
        <f t="shared" si="196"/>
        <v>5.274927664521925</v>
      </c>
      <c r="L725" s="45">
        <v>0</v>
      </c>
      <c r="M725" s="55">
        <f t="shared" si="197"/>
        <v>0</v>
      </c>
      <c r="N725" s="39">
        <v>358.4823</v>
      </c>
      <c r="O725" s="55">
        <f t="shared" si="198"/>
        <v>94.72507233547807</v>
      </c>
      <c r="P725" s="39">
        <f t="shared" si="201"/>
        <v>378.445</v>
      </c>
      <c r="Q725" s="55">
        <f t="shared" si="199"/>
        <v>100</v>
      </c>
      <c r="R725" s="39">
        <v>0</v>
      </c>
      <c r="S725" s="50">
        <f t="shared" si="200"/>
        <v>378.445</v>
      </c>
    </row>
    <row r="726" spans="1:19" ht="13.5" customHeight="1">
      <c r="A726" s="59"/>
      <c r="B726" s="7"/>
      <c r="C726" s="11" t="s">
        <v>83</v>
      </c>
      <c r="D726" s="39">
        <v>0</v>
      </c>
      <c r="E726" s="55">
        <f t="shared" si="192"/>
        <v>0</v>
      </c>
      <c r="F726" s="39">
        <v>0</v>
      </c>
      <c r="G726" s="55">
        <f t="shared" si="193"/>
        <v>0</v>
      </c>
      <c r="H726" s="39">
        <v>0</v>
      </c>
      <c r="I726" s="55">
        <f t="shared" si="195"/>
        <v>0</v>
      </c>
      <c r="J726" s="39">
        <v>0</v>
      </c>
      <c r="K726" s="55">
        <f t="shared" si="196"/>
        <v>0</v>
      </c>
      <c r="L726" s="45">
        <v>0</v>
      </c>
      <c r="M726" s="55">
        <f t="shared" si="197"/>
        <v>0</v>
      </c>
      <c r="N726" s="39">
        <v>29.8215</v>
      </c>
      <c r="O726" s="55">
        <f t="shared" si="198"/>
        <v>100</v>
      </c>
      <c r="P726" s="39">
        <f t="shared" si="201"/>
        <v>29.8215</v>
      </c>
      <c r="Q726" s="55">
        <f t="shared" si="199"/>
        <v>100</v>
      </c>
      <c r="R726" s="39">
        <v>0</v>
      </c>
      <c r="S726" s="50">
        <f t="shared" si="200"/>
        <v>29.8215</v>
      </c>
    </row>
    <row r="727" spans="1:19" ht="13.5" customHeight="1">
      <c r="A727" s="59"/>
      <c r="B727" s="7"/>
      <c r="C727" s="11" t="s">
        <v>84</v>
      </c>
      <c r="D727" s="39">
        <v>83.8099</v>
      </c>
      <c r="E727" s="55">
        <f t="shared" si="192"/>
        <v>4.793801374628902</v>
      </c>
      <c r="F727" s="39">
        <v>0</v>
      </c>
      <c r="G727" s="55">
        <f t="shared" si="193"/>
        <v>0</v>
      </c>
      <c r="H727" s="39">
        <v>0</v>
      </c>
      <c r="I727" s="55">
        <f t="shared" si="195"/>
        <v>0</v>
      </c>
      <c r="J727" s="39">
        <v>1096.1673</v>
      </c>
      <c r="K727" s="55">
        <f t="shared" si="196"/>
        <v>62.69913589639473</v>
      </c>
      <c r="L727" s="45">
        <v>535.635</v>
      </c>
      <c r="M727" s="55">
        <f t="shared" si="197"/>
        <v>30.637523720936933</v>
      </c>
      <c r="N727" s="39">
        <v>32.6851</v>
      </c>
      <c r="O727" s="55">
        <f t="shared" si="198"/>
        <v>1.8695390080394219</v>
      </c>
      <c r="P727" s="39">
        <f t="shared" si="201"/>
        <v>1748.2973000000002</v>
      </c>
      <c r="Q727" s="55">
        <f t="shared" si="199"/>
        <v>100</v>
      </c>
      <c r="R727" s="39">
        <v>0</v>
      </c>
      <c r="S727" s="50">
        <f t="shared" si="200"/>
        <v>1748.2973000000002</v>
      </c>
    </row>
    <row r="728" spans="1:19" ht="13.5" customHeight="1">
      <c r="A728" s="59"/>
      <c r="B728" s="7"/>
      <c r="C728" s="11" t="s">
        <v>96</v>
      </c>
      <c r="D728" s="39">
        <v>0</v>
      </c>
      <c r="E728" s="55">
        <f t="shared" si="192"/>
        <v>0</v>
      </c>
      <c r="F728" s="39">
        <v>0</v>
      </c>
      <c r="G728" s="55">
        <f t="shared" si="193"/>
        <v>0</v>
      </c>
      <c r="H728" s="39">
        <v>0</v>
      </c>
      <c r="I728" s="55">
        <f t="shared" si="195"/>
        <v>0</v>
      </c>
      <c r="J728" s="39">
        <v>42.3936</v>
      </c>
      <c r="K728" s="55">
        <f t="shared" si="196"/>
        <v>100</v>
      </c>
      <c r="L728" s="45">
        <v>0</v>
      </c>
      <c r="M728" s="55">
        <f t="shared" si="197"/>
        <v>0</v>
      </c>
      <c r="N728" s="39">
        <v>0</v>
      </c>
      <c r="O728" s="55">
        <f t="shared" si="198"/>
        <v>0</v>
      </c>
      <c r="P728" s="39">
        <f t="shared" si="201"/>
        <v>42.3936</v>
      </c>
      <c r="Q728" s="55">
        <f t="shared" si="199"/>
        <v>100</v>
      </c>
      <c r="R728" s="39">
        <v>0</v>
      </c>
      <c r="S728" s="50">
        <f t="shared" si="200"/>
        <v>42.3936</v>
      </c>
    </row>
    <row r="729" spans="1:19" ht="13.5" customHeight="1">
      <c r="A729" s="59"/>
      <c r="B729" s="7"/>
      <c r="C729" s="11" t="s">
        <v>49</v>
      </c>
      <c r="D729" s="39">
        <v>0</v>
      </c>
      <c r="E729" s="55">
        <f t="shared" si="192"/>
      </c>
      <c r="F729" s="39">
        <v>0</v>
      </c>
      <c r="G729" s="55">
        <f t="shared" si="193"/>
      </c>
      <c r="H729" s="39">
        <v>0</v>
      </c>
      <c r="I729" s="55">
        <f t="shared" si="195"/>
      </c>
      <c r="J729" s="39">
        <v>0</v>
      </c>
      <c r="K729" s="55">
        <f t="shared" si="196"/>
      </c>
      <c r="L729" s="45">
        <v>0</v>
      </c>
      <c r="M729" s="55">
        <f t="shared" si="197"/>
      </c>
      <c r="N729" s="39">
        <v>0</v>
      </c>
      <c r="O729" s="55">
        <f t="shared" si="198"/>
      </c>
      <c r="P729" s="39">
        <f t="shared" si="201"/>
        <v>0</v>
      </c>
      <c r="Q729" s="55">
        <f t="shared" si="199"/>
      </c>
      <c r="R729" s="39">
        <v>0</v>
      </c>
      <c r="S729" s="50">
        <f t="shared" si="200"/>
        <v>0</v>
      </c>
    </row>
    <row r="730" spans="1:19" ht="13.5" customHeight="1">
      <c r="A730" s="59"/>
      <c r="B730" s="7"/>
      <c r="C730" s="11" t="s">
        <v>50</v>
      </c>
      <c r="D730" s="39">
        <v>0</v>
      </c>
      <c r="E730" s="55">
        <f t="shared" si="192"/>
      </c>
      <c r="F730" s="39">
        <v>0</v>
      </c>
      <c r="G730" s="55">
        <f t="shared" si="193"/>
      </c>
      <c r="H730" s="39">
        <v>0</v>
      </c>
      <c r="I730" s="55">
        <f t="shared" si="195"/>
      </c>
      <c r="J730" s="39">
        <v>0</v>
      </c>
      <c r="K730" s="55">
        <f t="shared" si="196"/>
      </c>
      <c r="L730" s="45">
        <v>0</v>
      </c>
      <c r="M730" s="55">
        <f t="shared" si="197"/>
      </c>
      <c r="N730" s="39">
        <v>0</v>
      </c>
      <c r="O730" s="55">
        <f t="shared" si="198"/>
      </c>
      <c r="P730" s="39">
        <f t="shared" si="201"/>
        <v>0</v>
      </c>
      <c r="Q730" s="55">
        <f t="shared" si="199"/>
      </c>
      <c r="R730" s="39">
        <v>0</v>
      </c>
      <c r="S730" s="50">
        <f t="shared" si="200"/>
        <v>0</v>
      </c>
    </row>
    <row r="731" spans="1:19" ht="13.5" customHeight="1">
      <c r="A731" s="59"/>
      <c r="B731" s="7" t="s">
        <v>4</v>
      </c>
      <c r="C731" s="11" t="s">
        <v>93</v>
      </c>
      <c r="D731" s="39">
        <v>0</v>
      </c>
      <c r="E731" s="55">
        <f t="shared" si="192"/>
      </c>
      <c r="F731" s="39">
        <v>0</v>
      </c>
      <c r="G731" s="55">
        <f t="shared" si="193"/>
      </c>
      <c r="H731" s="39">
        <v>0</v>
      </c>
      <c r="I731" s="55">
        <f t="shared" si="195"/>
      </c>
      <c r="J731" s="39">
        <v>0</v>
      </c>
      <c r="K731" s="55">
        <f t="shared" si="196"/>
      </c>
      <c r="L731" s="45">
        <v>0</v>
      </c>
      <c r="M731" s="55">
        <f t="shared" si="197"/>
      </c>
      <c r="N731" s="39">
        <v>0</v>
      </c>
      <c r="O731" s="55">
        <f t="shared" si="198"/>
      </c>
      <c r="P731" s="39">
        <f t="shared" si="201"/>
        <v>0</v>
      </c>
      <c r="Q731" s="55">
        <f t="shared" si="199"/>
      </c>
      <c r="R731" s="39">
        <v>0</v>
      </c>
      <c r="S731" s="50">
        <f t="shared" si="200"/>
        <v>0</v>
      </c>
    </row>
    <row r="732" spans="1:19" ht="13.5" customHeight="1">
      <c r="A732" s="59"/>
      <c r="B732" s="7"/>
      <c r="C732" s="11" t="s">
        <v>51</v>
      </c>
      <c r="D732" s="39">
        <v>0</v>
      </c>
      <c r="E732" s="55">
        <f t="shared" si="192"/>
        <v>0</v>
      </c>
      <c r="F732" s="39">
        <v>0</v>
      </c>
      <c r="G732" s="55">
        <f t="shared" si="193"/>
        <v>0</v>
      </c>
      <c r="H732" s="39">
        <v>0</v>
      </c>
      <c r="I732" s="55">
        <f t="shared" si="195"/>
        <v>0</v>
      </c>
      <c r="J732" s="39">
        <v>0</v>
      </c>
      <c r="K732" s="55">
        <f t="shared" si="196"/>
        <v>0</v>
      </c>
      <c r="L732" s="45">
        <v>0</v>
      </c>
      <c r="M732" s="55">
        <f t="shared" si="197"/>
        <v>0</v>
      </c>
      <c r="N732" s="39">
        <v>1039.3345</v>
      </c>
      <c r="O732" s="55">
        <f t="shared" si="198"/>
        <v>100</v>
      </c>
      <c r="P732" s="39">
        <f t="shared" si="201"/>
        <v>1039.3345</v>
      </c>
      <c r="Q732" s="55">
        <f t="shared" si="199"/>
        <v>100</v>
      </c>
      <c r="R732" s="39">
        <v>0</v>
      </c>
      <c r="S732" s="50">
        <f t="shared" si="200"/>
        <v>1039.3345</v>
      </c>
    </row>
    <row r="733" spans="1:19" ht="13.5" customHeight="1">
      <c r="A733" s="59"/>
      <c r="B733" s="7"/>
      <c r="C733" s="11" t="s">
        <v>85</v>
      </c>
      <c r="D733" s="39">
        <v>0</v>
      </c>
      <c r="E733" s="55">
        <f t="shared" si="192"/>
        <v>0</v>
      </c>
      <c r="F733" s="39">
        <v>0</v>
      </c>
      <c r="G733" s="55">
        <f t="shared" si="193"/>
        <v>0</v>
      </c>
      <c r="H733" s="39">
        <v>0</v>
      </c>
      <c r="I733" s="55">
        <f t="shared" si="195"/>
        <v>0</v>
      </c>
      <c r="J733" s="39">
        <v>17.6098</v>
      </c>
      <c r="K733" s="55">
        <f t="shared" si="196"/>
        <v>7.571069330027994</v>
      </c>
      <c r="L733" s="45">
        <v>3.1042</v>
      </c>
      <c r="M733" s="55">
        <f t="shared" si="197"/>
        <v>1.3346042211877986</v>
      </c>
      <c r="N733" s="39">
        <v>211.8793</v>
      </c>
      <c r="O733" s="55">
        <f t="shared" si="198"/>
        <v>91.09432644878422</v>
      </c>
      <c r="P733" s="39">
        <f t="shared" si="201"/>
        <v>232.5933</v>
      </c>
      <c r="Q733" s="55">
        <f t="shared" si="199"/>
        <v>100</v>
      </c>
      <c r="R733" s="39">
        <v>0</v>
      </c>
      <c r="S733" s="50">
        <f t="shared" si="200"/>
        <v>232.5933</v>
      </c>
    </row>
    <row r="734" spans="1:19" ht="13.5" customHeight="1">
      <c r="A734" s="59"/>
      <c r="B734" s="7"/>
      <c r="C734" s="11" t="s">
        <v>52</v>
      </c>
      <c r="D734" s="39">
        <v>0</v>
      </c>
      <c r="E734" s="55">
        <f t="shared" si="192"/>
      </c>
      <c r="F734" s="39">
        <v>0</v>
      </c>
      <c r="G734" s="55">
        <f t="shared" si="193"/>
      </c>
      <c r="H734" s="39">
        <v>0</v>
      </c>
      <c r="I734" s="55">
        <f t="shared" si="195"/>
      </c>
      <c r="J734" s="39">
        <v>0</v>
      </c>
      <c r="K734" s="55">
        <f t="shared" si="196"/>
      </c>
      <c r="L734" s="45">
        <v>0</v>
      </c>
      <c r="M734" s="55">
        <f t="shared" si="197"/>
      </c>
      <c r="N734" s="39">
        <v>0</v>
      </c>
      <c r="O734" s="55">
        <f t="shared" si="198"/>
      </c>
      <c r="P734" s="39">
        <f t="shared" si="201"/>
        <v>0</v>
      </c>
      <c r="Q734" s="55">
        <f t="shared" si="199"/>
      </c>
      <c r="R734" s="39">
        <v>0</v>
      </c>
      <c r="S734" s="50">
        <f t="shared" si="200"/>
        <v>0</v>
      </c>
    </row>
    <row r="735" spans="1:19" ht="13.5" customHeight="1">
      <c r="A735" s="59"/>
      <c r="B735" s="7"/>
      <c r="C735" s="11" t="s">
        <v>53</v>
      </c>
      <c r="D735" s="39">
        <v>471.6448</v>
      </c>
      <c r="E735" s="55">
        <f t="shared" si="192"/>
        <v>67.40184288516508</v>
      </c>
      <c r="F735" s="39">
        <v>0</v>
      </c>
      <c r="G735" s="55">
        <f t="shared" si="193"/>
        <v>0</v>
      </c>
      <c r="H735" s="39">
        <v>0</v>
      </c>
      <c r="I735" s="55">
        <f t="shared" si="195"/>
        <v>0</v>
      </c>
      <c r="J735" s="39">
        <v>210.4612</v>
      </c>
      <c r="K735" s="55">
        <f t="shared" si="196"/>
        <v>30.076601577762137</v>
      </c>
      <c r="L735" s="45">
        <v>0</v>
      </c>
      <c r="M735" s="55">
        <f t="shared" si="197"/>
        <v>0</v>
      </c>
      <c r="N735" s="39">
        <v>17.6446</v>
      </c>
      <c r="O735" s="55">
        <f t="shared" si="198"/>
        <v>2.52155553707278</v>
      </c>
      <c r="P735" s="39">
        <f t="shared" si="201"/>
        <v>699.7506</v>
      </c>
      <c r="Q735" s="55">
        <f t="shared" si="199"/>
        <v>100</v>
      </c>
      <c r="R735" s="39">
        <v>0</v>
      </c>
      <c r="S735" s="50">
        <f t="shared" si="200"/>
        <v>699.7506</v>
      </c>
    </row>
    <row r="736" spans="1:19" ht="13.5" customHeight="1">
      <c r="A736" s="59"/>
      <c r="B736" s="7"/>
      <c r="C736" s="11" t="s">
        <v>86</v>
      </c>
      <c r="D736" s="39">
        <v>0</v>
      </c>
      <c r="E736" s="55">
        <f t="shared" si="192"/>
      </c>
      <c r="F736" s="39">
        <v>0</v>
      </c>
      <c r="G736" s="55">
        <f t="shared" si="193"/>
      </c>
      <c r="H736" s="39">
        <v>0</v>
      </c>
      <c r="I736" s="55">
        <f t="shared" si="195"/>
      </c>
      <c r="J736" s="39">
        <v>0</v>
      </c>
      <c r="K736" s="55">
        <f t="shared" si="196"/>
      </c>
      <c r="L736" s="45">
        <v>0</v>
      </c>
      <c r="M736" s="55">
        <f t="shared" si="197"/>
      </c>
      <c r="N736" s="39">
        <v>0</v>
      </c>
      <c r="O736" s="55">
        <f t="shared" si="198"/>
      </c>
      <c r="P736" s="39">
        <f t="shared" si="201"/>
        <v>0</v>
      </c>
      <c r="Q736" s="55">
        <f t="shared" si="199"/>
      </c>
      <c r="R736" s="39">
        <v>0</v>
      </c>
      <c r="S736" s="50">
        <f t="shared" si="200"/>
        <v>0</v>
      </c>
    </row>
    <row r="737" spans="1:19" ht="13.5" customHeight="1">
      <c r="A737" s="59"/>
      <c r="B737" s="7" t="s">
        <v>5</v>
      </c>
      <c r="C737" s="11" t="s">
        <v>87</v>
      </c>
      <c r="D737" s="39">
        <v>0</v>
      </c>
      <c r="E737" s="55">
        <f t="shared" si="192"/>
        <v>0</v>
      </c>
      <c r="F737" s="39">
        <v>35.7172</v>
      </c>
      <c r="G737" s="55">
        <f t="shared" si="193"/>
        <v>100</v>
      </c>
      <c r="H737" s="39">
        <v>0</v>
      </c>
      <c r="I737" s="55">
        <f t="shared" si="195"/>
        <v>0</v>
      </c>
      <c r="J737" s="39">
        <v>0</v>
      </c>
      <c r="K737" s="55">
        <f t="shared" si="196"/>
        <v>0</v>
      </c>
      <c r="L737" s="45">
        <v>0</v>
      </c>
      <c r="M737" s="55">
        <f t="shared" si="197"/>
        <v>0</v>
      </c>
      <c r="N737" s="39">
        <v>0</v>
      </c>
      <c r="O737" s="55">
        <f t="shared" si="198"/>
        <v>0</v>
      </c>
      <c r="P737" s="39">
        <f t="shared" si="201"/>
        <v>35.7172</v>
      </c>
      <c r="Q737" s="55">
        <f t="shared" si="199"/>
        <v>100</v>
      </c>
      <c r="R737" s="39">
        <v>0</v>
      </c>
      <c r="S737" s="50">
        <f t="shared" si="200"/>
        <v>35.7172</v>
      </c>
    </row>
    <row r="738" spans="1:19" ht="13.5" customHeight="1">
      <c r="A738" s="59"/>
      <c r="B738" s="7"/>
      <c r="C738" s="11" t="s">
        <v>88</v>
      </c>
      <c r="D738" s="39">
        <v>0</v>
      </c>
      <c r="E738" s="55">
        <f t="shared" si="192"/>
        <v>0</v>
      </c>
      <c r="F738" s="39">
        <v>148.678</v>
      </c>
      <c r="G738" s="55">
        <f t="shared" si="193"/>
        <v>100</v>
      </c>
      <c r="H738" s="39">
        <v>0</v>
      </c>
      <c r="I738" s="55">
        <f t="shared" si="195"/>
        <v>0</v>
      </c>
      <c r="J738" s="39">
        <v>0</v>
      </c>
      <c r="K738" s="55">
        <f t="shared" si="196"/>
        <v>0</v>
      </c>
      <c r="L738" s="45">
        <v>0</v>
      </c>
      <c r="M738" s="55">
        <f t="shared" si="197"/>
        <v>0</v>
      </c>
      <c r="N738" s="39">
        <v>0</v>
      </c>
      <c r="O738" s="55">
        <f t="shared" si="198"/>
        <v>0</v>
      </c>
      <c r="P738" s="39">
        <f t="shared" si="201"/>
        <v>148.678</v>
      </c>
      <c r="Q738" s="55">
        <f t="shared" si="199"/>
        <v>100</v>
      </c>
      <c r="R738" s="39">
        <v>0</v>
      </c>
      <c r="S738" s="50">
        <f t="shared" si="200"/>
        <v>148.678</v>
      </c>
    </row>
    <row r="739" spans="1:19" ht="13.5" customHeight="1">
      <c r="A739" s="59"/>
      <c r="B739" s="7"/>
      <c r="C739" s="11" t="s">
        <v>89</v>
      </c>
      <c r="D739" s="39">
        <v>0</v>
      </c>
      <c r="E739" s="55">
        <f t="shared" si="192"/>
      </c>
      <c r="F739" s="39">
        <v>0</v>
      </c>
      <c r="G739" s="55">
        <f t="shared" si="193"/>
      </c>
      <c r="H739" s="39">
        <v>0</v>
      </c>
      <c r="I739" s="55">
        <f t="shared" si="195"/>
      </c>
      <c r="J739" s="39">
        <v>0</v>
      </c>
      <c r="K739" s="55">
        <f t="shared" si="196"/>
      </c>
      <c r="L739" s="45">
        <v>0</v>
      </c>
      <c r="M739" s="55">
        <f t="shared" si="197"/>
      </c>
      <c r="N739" s="39">
        <v>0</v>
      </c>
      <c r="O739" s="55">
        <f t="shared" si="198"/>
      </c>
      <c r="P739" s="39">
        <f t="shared" si="201"/>
        <v>0</v>
      </c>
      <c r="Q739" s="55">
        <f t="shared" si="199"/>
      </c>
      <c r="R739" s="39">
        <v>0</v>
      </c>
      <c r="S739" s="50">
        <f t="shared" si="200"/>
        <v>0</v>
      </c>
    </row>
    <row r="740" spans="1:19" ht="13.5" customHeight="1">
      <c r="A740" s="59"/>
      <c r="B740" s="7"/>
      <c r="C740" s="11" t="s">
        <v>54</v>
      </c>
      <c r="D740" s="39">
        <v>0</v>
      </c>
      <c r="E740" s="55">
        <f t="shared" si="192"/>
        <v>0</v>
      </c>
      <c r="F740" s="39">
        <v>0</v>
      </c>
      <c r="G740" s="55">
        <f t="shared" si="193"/>
        <v>0</v>
      </c>
      <c r="H740" s="39">
        <v>0</v>
      </c>
      <c r="I740" s="55">
        <f t="shared" si="195"/>
        <v>0</v>
      </c>
      <c r="J740" s="39">
        <v>12.9811</v>
      </c>
      <c r="K740" s="55">
        <f t="shared" si="196"/>
        <v>41.91196649909759</v>
      </c>
      <c r="L740" s="45">
        <v>0</v>
      </c>
      <c r="M740" s="55">
        <f t="shared" si="197"/>
        <v>0</v>
      </c>
      <c r="N740" s="39">
        <v>17.9912</v>
      </c>
      <c r="O740" s="55">
        <f t="shared" si="198"/>
        <v>58.08803350090243</v>
      </c>
      <c r="P740" s="39">
        <f t="shared" si="201"/>
        <v>30.972299999999997</v>
      </c>
      <c r="Q740" s="55">
        <f t="shared" si="199"/>
        <v>100</v>
      </c>
      <c r="R740" s="39">
        <v>0</v>
      </c>
      <c r="S740" s="50">
        <f t="shared" si="200"/>
        <v>30.972299999999997</v>
      </c>
    </row>
    <row r="741" spans="1:19" ht="13.5" customHeight="1">
      <c r="A741" s="59"/>
      <c r="B741" s="7"/>
      <c r="C741" s="11" t="s">
        <v>90</v>
      </c>
      <c r="D741" s="39">
        <v>0</v>
      </c>
      <c r="E741" s="55">
        <f t="shared" si="192"/>
      </c>
      <c r="F741" s="39">
        <v>0</v>
      </c>
      <c r="G741" s="55">
        <f t="shared" si="193"/>
      </c>
      <c r="H741" s="39">
        <v>0</v>
      </c>
      <c r="I741" s="55">
        <f t="shared" si="195"/>
      </c>
      <c r="J741" s="39">
        <v>0</v>
      </c>
      <c r="K741" s="55">
        <f t="shared" si="196"/>
      </c>
      <c r="L741" s="45">
        <v>0</v>
      </c>
      <c r="M741" s="55">
        <f t="shared" si="197"/>
      </c>
      <c r="N741" s="39">
        <v>0</v>
      </c>
      <c r="O741" s="55">
        <f t="shared" si="198"/>
      </c>
      <c r="P741" s="39">
        <f t="shared" si="201"/>
        <v>0</v>
      </c>
      <c r="Q741" s="55">
        <f t="shared" si="199"/>
      </c>
      <c r="R741" s="39">
        <v>0</v>
      </c>
      <c r="S741" s="50">
        <f t="shared" si="200"/>
        <v>0</v>
      </c>
    </row>
    <row r="742" spans="1:19" ht="13.5" customHeight="1">
      <c r="A742" s="59"/>
      <c r="B742" s="7"/>
      <c r="C742" s="11" t="s">
        <v>55</v>
      </c>
      <c r="D742" s="39">
        <v>147.456</v>
      </c>
      <c r="E742" s="55">
        <f t="shared" si="192"/>
        <v>10.848241302742414</v>
      </c>
      <c r="F742" s="39">
        <v>1211.8058</v>
      </c>
      <c r="G742" s="55">
        <f t="shared" si="193"/>
        <v>89.15175869725759</v>
      </c>
      <c r="H742" s="39">
        <v>0</v>
      </c>
      <c r="I742" s="55">
        <f t="shared" si="195"/>
        <v>0</v>
      </c>
      <c r="J742" s="39">
        <v>0</v>
      </c>
      <c r="K742" s="55">
        <f t="shared" si="196"/>
        <v>0</v>
      </c>
      <c r="L742" s="45">
        <v>0</v>
      </c>
      <c r="M742" s="55">
        <f t="shared" si="197"/>
        <v>0</v>
      </c>
      <c r="N742" s="39">
        <v>0</v>
      </c>
      <c r="O742" s="55">
        <f t="shared" si="198"/>
        <v>0</v>
      </c>
      <c r="P742" s="39">
        <f t="shared" si="201"/>
        <v>1359.2618</v>
      </c>
      <c r="Q742" s="55">
        <f t="shared" si="199"/>
        <v>100</v>
      </c>
      <c r="R742" s="39">
        <v>0</v>
      </c>
      <c r="S742" s="50">
        <f t="shared" si="200"/>
        <v>1359.2618</v>
      </c>
    </row>
    <row r="743" spans="1:19" ht="13.5" customHeight="1">
      <c r="A743" s="59"/>
      <c r="B743" s="7"/>
      <c r="C743" s="12" t="s">
        <v>91</v>
      </c>
      <c r="D743" s="39">
        <v>0</v>
      </c>
      <c r="E743" s="55">
        <f t="shared" si="192"/>
      </c>
      <c r="F743" s="39">
        <v>0</v>
      </c>
      <c r="G743" s="55">
        <f t="shared" si="193"/>
      </c>
      <c r="H743" s="39">
        <v>0</v>
      </c>
      <c r="I743" s="55">
        <f t="shared" si="195"/>
      </c>
      <c r="J743" s="39">
        <v>0</v>
      </c>
      <c r="K743" s="55">
        <f t="shared" si="196"/>
      </c>
      <c r="L743" s="45">
        <v>0</v>
      </c>
      <c r="M743" s="55">
        <f t="shared" si="197"/>
      </c>
      <c r="N743" s="39">
        <v>0</v>
      </c>
      <c r="O743" s="55">
        <f t="shared" si="198"/>
      </c>
      <c r="P743" s="39">
        <f t="shared" si="201"/>
        <v>0</v>
      </c>
      <c r="Q743" s="55">
        <f t="shared" si="199"/>
      </c>
      <c r="R743" s="39">
        <v>0</v>
      </c>
      <c r="S743" s="50">
        <f t="shared" si="200"/>
        <v>0</v>
      </c>
    </row>
    <row r="744" spans="1:19" ht="13.5" customHeight="1">
      <c r="A744" s="59"/>
      <c r="B744" s="9"/>
      <c r="C744" s="13" t="s">
        <v>2</v>
      </c>
      <c r="D744" s="40">
        <f>SUM(D720:D743)</f>
        <v>702.9107</v>
      </c>
      <c r="E744" s="56">
        <f t="shared" si="192"/>
        <v>9.41473833218728</v>
      </c>
      <c r="F744" s="40">
        <f>SUM(F720:F743)</f>
        <v>1396.201</v>
      </c>
      <c r="G744" s="56">
        <f t="shared" si="193"/>
        <v>18.700621678028533</v>
      </c>
      <c r="H744" s="40">
        <f>SUM(H720:H743)</f>
        <v>0</v>
      </c>
      <c r="I744" s="56">
        <f t="shared" si="195"/>
        <v>0</v>
      </c>
      <c r="J744" s="40">
        <f>SUM(J720:J743)</f>
        <v>2812.3315000000002</v>
      </c>
      <c r="K744" s="56">
        <f t="shared" si="196"/>
        <v>37.66817772992751</v>
      </c>
      <c r="L744" s="46">
        <f>SUM(L720:L743)</f>
        <v>623.3697999999999</v>
      </c>
      <c r="M744" s="56">
        <f t="shared" si="197"/>
        <v>8.349372902116752</v>
      </c>
      <c r="N744" s="40">
        <f>SUM(N720:N743)</f>
        <v>1931.2543</v>
      </c>
      <c r="O744" s="56">
        <f t="shared" si="198"/>
        <v>25.867089357739914</v>
      </c>
      <c r="P744" s="40">
        <f>SUM(P720:P743)</f>
        <v>7466.0673000000015</v>
      </c>
      <c r="Q744" s="56">
        <f t="shared" si="199"/>
        <v>100</v>
      </c>
      <c r="R744" s="40">
        <f>SUM(R720:R743)</f>
        <v>0</v>
      </c>
      <c r="S744" s="51">
        <f t="shared" si="200"/>
        <v>7466.0673000000015</v>
      </c>
    </row>
    <row r="745" spans="1:19" ht="13.5" customHeight="1">
      <c r="A745" s="59"/>
      <c r="B745" s="5"/>
      <c r="C745" s="14" t="s">
        <v>56</v>
      </c>
      <c r="D745" s="39">
        <v>0</v>
      </c>
      <c r="E745" s="55">
        <f aca="true" t="shared" si="202" ref="E745:E770">IF($S745=0,"",D745/$S745*100)</f>
      </c>
      <c r="F745" s="39">
        <v>0</v>
      </c>
      <c r="G745" s="55">
        <f aca="true" t="shared" si="203" ref="G745:G770">IF($S745=0,"",F745/$S745*100)</f>
      </c>
      <c r="H745" s="39">
        <v>0</v>
      </c>
      <c r="I745" s="55">
        <f t="shared" si="195"/>
      </c>
      <c r="J745" s="39">
        <v>0</v>
      </c>
      <c r="K745" s="55">
        <f t="shared" si="196"/>
      </c>
      <c r="L745" s="45">
        <v>0</v>
      </c>
      <c r="M745" s="55">
        <f t="shared" si="197"/>
      </c>
      <c r="N745" s="39">
        <v>0</v>
      </c>
      <c r="O745" s="55">
        <f t="shared" si="198"/>
      </c>
      <c r="P745" s="39">
        <f aca="true" t="shared" si="204" ref="P745:P760">SUM(N745,L745,D745,F745,H745,J745)</f>
        <v>0</v>
      </c>
      <c r="Q745" s="55">
        <f t="shared" si="199"/>
      </c>
      <c r="R745" s="39">
        <v>0</v>
      </c>
      <c r="S745" s="50">
        <f t="shared" si="200"/>
        <v>0</v>
      </c>
    </row>
    <row r="746" spans="1:19" ht="13.5" customHeight="1">
      <c r="A746" s="59"/>
      <c r="B746" s="7"/>
      <c r="C746" s="11" t="s">
        <v>57</v>
      </c>
      <c r="D746" s="39">
        <v>0</v>
      </c>
      <c r="E746" s="55">
        <f t="shared" si="202"/>
      </c>
      <c r="F746" s="39">
        <v>0</v>
      </c>
      <c r="G746" s="55">
        <f t="shared" si="203"/>
      </c>
      <c r="H746" s="39">
        <v>0</v>
      </c>
      <c r="I746" s="55">
        <f t="shared" si="195"/>
      </c>
      <c r="J746" s="39">
        <v>0</v>
      </c>
      <c r="K746" s="55">
        <f t="shared" si="196"/>
      </c>
      <c r="L746" s="45">
        <v>0</v>
      </c>
      <c r="M746" s="55">
        <f t="shared" si="197"/>
      </c>
      <c r="N746" s="39">
        <v>0</v>
      </c>
      <c r="O746" s="55">
        <f t="shared" si="198"/>
      </c>
      <c r="P746" s="39">
        <f t="shared" si="204"/>
        <v>0</v>
      </c>
      <c r="Q746" s="55">
        <f t="shared" si="199"/>
      </c>
      <c r="R746" s="39">
        <v>0</v>
      </c>
      <c r="S746" s="50">
        <f t="shared" si="200"/>
        <v>0</v>
      </c>
    </row>
    <row r="747" spans="1:19" ht="13.5" customHeight="1">
      <c r="A747" s="59"/>
      <c r="B747" s="7"/>
      <c r="C747" s="11" t="s">
        <v>58</v>
      </c>
      <c r="D747" s="39">
        <v>0</v>
      </c>
      <c r="E747" s="55">
        <f t="shared" si="202"/>
      </c>
      <c r="F747" s="39">
        <v>0</v>
      </c>
      <c r="G747" s="55">
        <f t="shared" si="203"/>
      </c>
      <c r="H747" s="39">
        <v>0</v>
      </c>
      <c r="I747" s="55">
        <f t="shared" si="195"/>
      </c>
      <c r="J747" s="39">
        <v>0</v>
      </c>
      <c r="K747" s="55">
        <f t="shared" si="196"/>
      </c>
      <c r="L747" s="45">
        <v>0</v>
      </c>
      <c r="M747" s="55">
        <f t="shared" si="197"/>
      </c>
      <c r="N747" s="39">
        <v>0</v>
      </c>
      <c r="O747" s="55">
        <f t="shared" si="198"/>
      </c>
      <c r="P747" s="39">
        <f t="shared" si="204"/>
        <v>0</v>
      </c>
      <c r="Q747" s="55">
        <f t="shared" si="199"/>
      </c>
      <c r="R747" s="39">
        <v>0</v>
      </c>
      <c r="S747" s="50">
        <f t="shared" si="200"/>
        <v>0</v>
      </c>
    </row>
    <row r="748" spans="1:19" ht="13.5" customHeight="1">
      <c r="A748" s="59"/>
      <c r="B748" s="7" t="s">
        <v>6</v>
      </c>
      <c r="C748" s="11" t="s">
        <v>59</v>
      </c>
      <c r="D748" s="39">
        <v>0</v>
      </c>
      <c r="E748" s="55">
        <f t="shared" si="202"/>
        <v>0</v>
      </c>
      <c r="F748" s="39">
        <v>0</v>
      </c>
      <c r="G748" s="55">
        <f t="shared" si="203"/>
        <v>0</v>
      </c>
      <c r="H748" s="39">
        <v>0</v>
      </c>
      <c r="I748" s="55">
        <f t="shared" si="195"/>
        <v>0</v>
      </c>
      <c r="J748" s="39">
        <v>99.6919</v>
      </c>
      <c r="K748" s="55">
        <f t="shared" si="196"/>
        <v>17.38672812220462</v>
      </c>
      <c r="L748" s="45">
        <v>334.976</v>
      </c>
      <c r="M748" s="55">
        <f t="shared" si="197"/>
        <v>58.42136261284633</v>
      </c>
      <c r="N748" s="39">
        <v>138.7114</v>
      </c>
      <c r="O748" s="55">
        <f t="shared" si="198"/>
        <v>24.191909264949047</v>
      </c>
      <c r="P748" s="39">
        <f t="shared" si="204"/>
        <v>573.3793000000001</v>
      </c>
      <c r="Q748" s="55">
        <f t="shared" si="199"/>
        <v>100</v>
      </c>
      <c r="R748" s="39">
        <v>0</v>
      </c>
      <c r="S748" s="50">
        <f t="shared" si="200"/>
        <v>573.3793000000001</v>
      </c>
    </row>
    <row r="749" spans="1:19" ht="13.5" customHeight="1">
      <c r="A749" s="59"/>
      <c r="B749" s="7"/>
      <c r="C749" s="11" t="s">
        <v>60</v>
      </c>
      <c r="D749" s="39">
        <v>0</v>
      </c>
      <c r="E749" s="55">
        <f t="shared" si="202"/>
        <v>0</v>
      </c>
      <c r="F749" s="39">
        <v>0</v>
      </c>
      <c r="G749" s="55">
        <f t="shared" si="203"/>
        <v>0</v>
      </c>
      <c r="H749" s="39">
        <v>0</v>
      </c>
      <c r="I749" s="55">
        <f t="shared" si="195"/>
        <v>0</v>
      </c>
      <c r="J749" s="39">
        <v>303.7744</v>
      </c>
      <c r="K749" s="55">
        <f t="shared" si="196"/>
        <v>100</v>
      </c>
      <c r="L749" s="45">
        <v>0</v>
      </c>
      <c r="M749" s="55">
        <f t="shared" si="197"/>
        <v>0</v>
      </c>
      <c r="N749" s="39">
        <v>0</v>
      </c>
      <c r="O749" s="55">
        <f t="shared" si="198"/>
        <v>0</v>
      </c>
      <c r="P749" s="39">
        <f t="shared" si="204"/>
        <v>303.7744</v>
      </c>
      <c r="Q749" s="55">
        <f t="shared" si="199"/>
        <v>100</v>
      </c>
      <c r="R749" s="39">
        <v>0</v>
      </c>
      <c r="S749" s="50">
        <f t="shared" si="200"/>
        <v>303.7744</v>
      </c>
    </row>
    <row r="750" spans="1:19" ht="13.5" customHeight="1">
      <c r="A750" s="59"/>
      <c r="B750" s="7"/>
      <c r="C750" s="11" t="s">
        <v>61</v>
      </c>
      <c r="D750" s="39">
        <v>0</v>
      </c>
      <c r="E750" s="55">
        <f t="shared" si="202"/>
      </c>
      <c r="F750" s="39">
        <v>0</v>
      </c>
      <c r="G750" s="55">
        <f t="shared" si="203"/>
      </c>
      <c r="H750" s="39">
        <v>0</v>
      </c>
      <c r="I750" s="55">
        <f t="shared" si="195"/>
      </c>
      <c r="J750" s="39">
        <v>0</v>
      </c>
      <c r="K750" s="55">
        <f t="shared" si="196"/>
      </c>
      <c r="L750" s="45">
        <v>0</v>
      </c>
      <c r="M750" s="55">
        <f t="shared" si="197"/>
      </c>
      <c r="N750" s="39">
        <v>0</v>
      </c>
      <c r="O750" s="55">
        <f t="shared" si="198"/>
      </c>
      <c r="P750" s="39">
        <f t="shared" si="204"/>
        <v>0</v>
      </c>
      <c r="Q750" s="55">
        <f t="shared" si="199"/>
      </c>
      <c r="R750" s="39">
        <v>0</v>
      </c>
      <c r="S750" s="50">
        <f t="shared" si="200"/>
        <v>0</v>
      </c>
    </row>
    <row r="751" spans="1:19" ht="13.5" customHeight="1">
      <c r="A751" s="59"/>
      <c r="B751" s="7"/>
      <c r="C751" s="11" t="s">
        <v>62</v>
      </c>
      <c r="D751" s="39">
        <v>0</v>
      </c>
      <c r="E751" s="55">
        <f t="shared" si="202"/>
        <v>0</v>
      </c>
      <c r="F751" s="39">
        <v>0</v>
      </c>
      <c r="G751" s="55">
        <f t="shared" si="203"/>
        <v>0</v>
      </c>
      <c r="H751" s="39">
        <v>0</v>
      </c>
      <c r="I751" s="55">
        <f t="shared" si="195"/>
        <v>0</v>
      </c>
      <c r="J751" s="39">
        <v>0</v>
      </c>
      <c r="K751" s="55">
        <f t="shared" si="196"/>
        <v>0</v>
      </c>
      <c r="L751" s="45">
        <v>0</v>
      </c>
      <c r="M751" s="55">
        <f t="shared" si="197"/>
        <v>0</v>
      </c>
      <c r="N751" s="39">
        <v>2.734</v>
      </c>
      <c r="O751" s="55">
        <f t="shared" si="198"/>
        <v>100</v>
      </c>
      <c r="P751" s="39">
        <f t="shared" si="204"/>
        <v>2.734</v>
      </c>
      <c r="Q751" s="55">
        <f t="shared" si="199"/>
        <v>100</v>
      </c>
      <c r="R751" s="39">
        <v>0</v>
      </c>
      <c r="S751" s="50">
        <f t="shared" si="200"/>
        <v>2.734</v>
      </c>
    </row>
    <row r="752" spans="1:19" ht="13.5" customHeight="1">
      <c r="A752" s="59"/>
      <c r="B752" s="7"/>
      <c r="C752" s="11" t="s">
        <v>63</v>
      </c>
      <c r="D752" s="39">
        <v>0</v>
      </c>
      <c r="E752" s="55">
        <f t="shared" si="202"/>
        <v>0</v>
      </c>
      <c r="F752" s="39">
        <v>0</v>
      </c>
      <c r="G752" s="55">
        <f t="shared" si="203"/>
        <v>0</v>
      </c>
      <c r="H752" s="39">
        <v>0</v>
      </c>
      <c r="I752" s="55">
        <f t="shared" si="195"/>
        <v>0</v>
      </c>
      <c r="J752" s="39">
        <v>0</v>
      </c>
      <c r="K752" s="55">
        <f t="shared" si="196"/>
        <v>0</v>
      </c>
      <c r="L752" s="45">
        <v>0</v>
      </c>
      <c r="M752" s="55">
        <f t="shared" si="197"/>
        <v>0</v>
      </c>
      <c r="N752" s="39">
        <v>801.2257</v>
      </c>
      <c r="O752" s="55">
        <f t="shared" si="198"/>
        <v>100</v>
      </c>
      <c r="P752" s="39">
        <f t="shared" si="204"/>
        <v>801.2257</v>
      </c>
      <c r="Q752" s="55">
        <f t="shared" si="199"/>
        <v>100</v>
      </c>
      <c r="R752" s="39">
        <v>0</v>
      </c>
      <c r="S752" s="50">
        <f t="shared" si="200"/>
        <v>801.2257</v>
      </c>
    </row>
    <row r="753" spans="1:19" ht="13.5" customHeight="1">
      <c r="A753" s="59"/>
      <c r="B753" s="7" t="s">
        <v>7</v>
      </c>
      <c r="C753" s="11" t="s">
        <v>64</v>
      </c>
      <c r="D753" s="39">
        <v>0</v>
      </c>
      <c r="E753" s="55">
        <f t="shared" si="202"/>
      </c>
      <c r="F753" s="39">
        <v>0</v>
      </c>
      <c r="G753" s="55">
        <f t="shared" si="203"/>
      </c>
      <c r="H753" s="39">
        <v>0</v>
      </c>
      <c r="I753" s="55">
        <f t="shared" si="195"/>
      </c>
      <c r="J753" s="39">
        <v>0</v>
      </c>
      <c r="K753" s="55">
        <f t="shared" si="196"/>
      </c>
      <c r="L753" s="45">
        <v>0</v>
      </c>
      <c r="M753" s="55">
        <f t="shared" si="197"/>
      </c>
      <c r="N753" s="39">
        <v>0</v>
      </c>
      <c r="O753" s="55">
        <f t="shared" si="198"/>
      </c>
      <c r="P753" s="39">
        <f t="shared" si="204"/>
        <v>0</v>
      </c>
      <c r="Q753" s="55">
        <f t="shared" si="199"/>
      </c>
      <c r="R753" s="39">
        <v>0</v>
      </c>
      <c r="S753" s="50">
        <f t="shared" si="200"/>
        <v>0</v>
      </c>
    </row>
    <row r="754" spans="1:19" ht="13.5" customHeight="1">
      <c r="A754" s="59"/>
      <c r="B754" s="7"/>
      <c r="C754" s="11" t="s">
        <v>65</v>
      </c>
      <c r="D754" s="39">
        <v>0</v>
      </c>
      <c r="E754" s="55">
        <f t="shared" si="202"/>
      </c>
      <c r="F754" s="39">
        <v>0</v>
      </c>
      <c r="G754" s="55">
        <f t="shared" si="203"/>
      </c>
      <c r="H754" s="39">
        <v>0</v>
      </c>
      <c r="I754" s="55">
        <f t="shared" si="195"/>
      </c>
      <c r="J754" s="39">
        <v>0</v>
      </c>
      <c r="K754" s="55">
        <f t="shared" si="196"/>
      </c>
      <c r="L754" s="45">
        <v>0</v>
      </c>
      <c r="M754" s="55">
        <f t="shared" si="197"/>
      </c>
      <c r="N754" s="39">
        <v>0</v>
      </c>
      <c r="O754" s="55">
        <f t="shared" si="198"/>
      </c>
      <c r="P754" s="39">
        <f t="shared" si="204"/>
        <v>0</v>
      </c>
      <c r="Q754" s="55">
        <f t="shared" si="199"/>
      </c>
      <c r="R754" s="39">
        <v>0</v>
      </c>
      <c r="S754" s="50">
        <f t="shared" si="200"/>
        <v>0</v>
      </c>
    </row>
    <row r="755" spans="1:19" ht="13.5" customHeight="1">
      <c r="A755" s="59"/>
      <c r="B755" s="7"/>
      <c r="C755" s="11" t="s">
        <v>66</v>
      </c>
      <c r="D755" s="39">
        <v>0</v>
      </c>
      <c r="E755" s="55">
        <f t="shared" si="202"/>
      </c>
      <c r="F755" s="39">
        <v>0</v>
      </c>
      <c r="G755" s="55">
        <f t="shared" si="203"/>
      </c>
      <c r="H755" s="39">
        <v>0</v>
      </c>
      <c r="I755" s="55">
        <f t="shared" si="195"/>
      </c>
      <c r="J755" s="39">
        <v>0</v>
      </c>
      <c r="K755" s="55">
        <f t="shared" si="196"/>
      </c>
      <c r="L755" s="45">
        <v>0</v>
      </c>
      <c r="M755" s="55">
        <f t="shared" si="197"/>
      </c>
      <c r="N755" s="39">
        <v>0</v>
      </c>
      <c r="O755" s="55">
        <f t="shared" si="198"/>
      </c>
      <c r="P755" s="39">
        <f t="shared" si="204"/>
        <v>0</v>
      </c>
      <c r="Q755" s="55">
        <f t="shared" si="199"/>
      </c>
      <c r="R755" s="39">
        <v>0</v>
      </c>
      <c r="S755" s="50">
        <f t="shared" si="200"/>
        <v>0</v>
      </c>
    </row>
    <row r="756" spans="1:19" ht="13.5" customHeight="1">
      <c r="A756" s="59"/>
      <c r="B756" s="7"/>
      <c r="C756" s="11" t="s">
        <v>67</v>
      </c>
      <c r="D756" s="39">
        <v>0</v>
      </c>
      <c r="E756" s="55">
        <f t="shared" si="202"/>
      </c>
      <c r="F756" s="39">
        <v>0</v>
      </c>
      <c r="G756" s="55">
        <f t="shared" si="203"/>
      </c>
      <c r="H756" s="39">
        <v>0</v>
      </c>
      <c r="I756" s="55">
        <f t="shared" si="195"/>
      </c>
      <c r="J756" s="39">
        <v>0</v>
      </c>
      <c r="K756" s="55">
        <f t="shared" si="196"/>
      </c>
      <c r="L756" s="45">
        <v>0</v>
      </c>
      <c r="M756" s="55">
        <f t="shared" si="197"/>
      </c>
      <c r="N756" s="39">
        <v>0</v>
      </c>
      <c r="O756" s="55">
        <f t="shared" si="198"/>
      </c>
      <c r="P756" s="39">
        <f t="shared" si="204"/>
        <v>0</v>
      </c>
      <c r="Q756" s="55">
        <f t="shared" si="199"/>
      </c>
      <c r="R756" s="39">
        <v>0</v>
      </c>
      <c r="S756" s="50">
        <f t="shared" si="200"/>
        <v>0</v>
      </c>
    </row>
    <row r="757" spans="1:19" ht="13.5" customHeight="1">
      <c r="A757" s="59"/>
      <c r="B757" s="7"/>
      <c r="C757" s="11" t="s">
        <v>68</v>
      </c>
      <c r="D757" s="39">
        <v>0</v>
      </c>
      <c r="E757" s="55">
        <f t="shared" si="202"/>
      </c>
      <c r="F757" s="39">
        <v>0</v>
      </c>
      <c r="G757" s="55">
        <f t="shared" si="203"/>
      </c>
      <c r="H757" s="39">
        <v>0</v>
      </c>
      <c r="I757" s="55">
        <f t="shared" si="195"/>
      </c>
      <c r="J757" s="39">
        <v>0</v>
      </c>
      <c r="K757" s="55">
        <f t="shared" si="196"/>
      </c>
      <c r="L757" s="45">
        <v>0</v>
      </c>
      <c r="M757" s="55">
        <f t="shared" si="197"/>
      </c>
      <c r="N757" s="39">
        <v>0</v>
      </c>
      <c r="O757" s="55">
        <f t="shared" si="198"/>
      </c>
      <c r="P757" s="39">
        <f t="shared" si="204"/>
        <v>0</v>
      </c>
      <c r="Q757" s="55">
        <f t="shared" si="199"/>
      </c>
      <c r="R757" s="39">
        <v>0</v>
      </c>
      <c r="S757" s="50">
        <f t="shared" si="200"/>
        <v>0</v>
      </c>
    </row>
    <row r="758" spans="1:19" ht="13.5" customHeight="1">
      <c r="A758" s="59"/>
      <c r="B758" s="7" t="s">
        <v>8</v>
      </c>
      <c r="C758" s="11" t="s">
        <v>69</v>
      </c>
      <c r="D758" s="39">
        <v>0</v>
      </c>
      <c r="E758" s="55">
        <f t="shared" si="202"/>
      </c>
      <c r="F758" s="39">
        <v>0</v>
      </c>
      <c r="G758" s="55">
        <f t="shared" si="203"/>
      </c>
      <c r="H758" s="39">
        <v>0</v>
      </c>
      <c r="I758" s="55">
        <f t="shared" si="195"/>
      </c>
      <c r="J758" s="39">
        <v>0</v>
      </c>
      <c r="K758" s="55">
        <f t="shared" si="196"/>
      </c>
      <c r="L758" s="45">
        <v>0</v>
      </c>
      <c r="M758" s="55">
        <f t="shared" si="197"/>
      </c>
      <c r="N758" s="39">
        <v>0</v>
      </c>
      <c r="O758" s="55">
        <f t="shared" si="198"/>
      </c>
      <c r="P758" s="39">
        <f t="shared" si="204"/>
        <v>0</v>
      </c>
      <c r="Q758" s="55">
        <f t="shared" si="199"/>
      </c>
      <c r="R758" s="39">
        <v>0</v>
      </c>
      <c r="S758" s="50">
        <f t="shared" si="200"/>
        <v>0</v>
      </c>
    </row>
    <row r="759" spans="1:19" ht="13.5" customHeight="1">
      <c r="A759" s="59"/>
      <c r="B759" s="7"/>
      <c r="C759" s="11" t="s">
        <v>94</v>
      </c>
      <c r="D759" s="39">
        <v>0</v>
      </c>
      <c r="E759" s="55">
        <f t="shared" si="202"/>
      </c>
      <c r="F759" s="39">
        <v>0</v>
      </c>
      <c r="G759" s="55">
        <f t="shared" si="203"/>
      </c>
      <c r="H759" s="39">
        <v>0</v>
      </c>
      <c r="I759" s="55">
        <f t="shared" si="195"/>
      </c>
      <c r="J759" s="39">
        <v>0</v>
      </c>
      <c r="K759" s="55">
        <f t="shared" si="196"/>
      </c>
      <c r="L759" s="45">
        <v>0</v>
      </c>
      <c r="M759" s="55">
        <f t="shared" si="197"/>
      </c>
      <c r="N759" s="39">
        <v>0</v>
      </c>
      <c r="O759" s="55">
        <f t="shared" si="198"/>
      </c>
      <c r="P759" s="39">
        <f t="shared" si="204"/>
        <v>0</v>
      </c>
      <c r="Q759" s="55">
        <f t="shared" si="199"/>
      </c>
      <c r="R759" s="39">
        <v>0</v>
      </c>
      <c r="S759" s="50">
        <f t="shared" si="200"/>
        <v>0</v>
      </c>
    </row>
    <row r="760" spans="1:19" ht="13.5" customHeight="1">
      <c r="A760" s="59"/>
      <c r="B760" s="7"/>
      <c r="C760" s="12" t="s">
        <v>70</v>
      </c>
      <c r="D760" s="41">
        <v>0</v>
      </c>
      <c r="E760" s="55">
        <f t="shared" si="202"/>
        <v>0</v>
      </c>
      <c r="F760" s="41">
        <v>0</v>
      </c>
      <c r="G760" s="55">
        <f t="shared" si="203"/>
        <v>0</v>
      </c>
      <c r="H760" s="41">
        <v>0</v>
      </c>
      <c r="I760" s="55">
        <f t="shared" si="195"/>
        <v>0</v>
      </c>
      <c r="J760" s="41">
        <v>0</v>
      </c>
      <c r="K760" s="55">
        <f t="shared" si="196"/>
        <v>0</v>
      </c>
      <c r="L760" s="47">
        <v>0</v>
      </c>
      <c r="M760" s="55">
        <f t="shared" si="197"/>
        <v>0</v>
      </c>
      <c r="N760" s="41">
        <v>162.6572</v>
      </c>
      <c r="O760" s="55">
        <f t="shared" si="198"/>
        <v>100</v>
      </c>
      <c r="P760" s="39">
        <f t="shared" si="204"/>
        <v>162.6572</v>
      </c>
      <c r="Q760" s="55">
        <f t="shared" si="199"/>
        <v>100</v>
      </c>
      <c r="R760" s="41">
        <v>0</v>
      </c>
      <c r="S760" s="52">
        <f t="shared" si="200"/>
        <v>162.6572</v>
      </c>
    </row>
    <row r="761" spans="1:19" ht="13.5" customHeight="1">
      <c r="A761" s="59"/>
      <c r="B761" s="9"/>
      <c r="C761" s="15" t="s">
        <v>2</v>
      </c>
      <c r="D761" s="41">
        <f>SUM(D745:D760)</f>
        <v>0</v>
      </c>
      <c r="E761" s="56">
        <f t="shared" si="202"/>
        <v>0</v>
      </c>
      <c r="F761" s="41">
        <f>SUM(F745:F760)</f>
        <v>0</v>
      </c>
      <c r="G761" s="56">
        <f t="shared" si="203"/>
        <v>0</v>
      </c>
      <c r="H761" s="41">
        <f>SUM(H745:H760)</f>
        <v>0</v>
      </c>
      <c r="I761" s="56">
        <f t="shared" si="195"/>
        <v>0</v>
      </c>
      <c r="J761" s="41">
        <f>SUM(J745:J760)</f>
        <v>403.46630000000005</v>
      </c>
      <c r="K761" s="56">
        <f t="shared" si="196"/>
        <v>21.88267347358722</v>
      </c>
      <c r="L761" s="47">
        <f>SUM(L745:L760)</f>
        <v>334.976</v>
      </c>
      <c r="M761" s="56">
        <f t="shared" si="197"/>
        <v>18.167986841747013</v>
      </c>
      <c r="N761" s="41">
        <f>SUM(N745:N760)</f>
        <v>1105.3283000000001</v>
      </c>
      <c r="O761" s="56">
        <f t="shared" si="198"/>
        <v>59.94933968466576</v>
      </c>
      <c r="P761" s="40">
        <f>SUM(P745:P760)</f>
        <v>1843.7706000000003</v>
      </c>
      <c r="Q761" s="56">
        <f t="shared" si="199"/>
        <v>100</v>
      </c>
      <c r="R761" s="41">
        <f>SUM(R745:R760)</f>
        <v>0</v>
      </c>
      <c r="S761" s="52">
        <f t="shared" si="200"/>
        <v>1843.7706000000003</v>
      </c>
    </row>
    <row r="762" spans="1:19" ht="13.5" customHeight="1">
      <c r="A762" s="59"/>
      <c r="B762" s="7"/>
      <c r="C762" s="8" t="s">
        <v>23</v>
      </c>
      <c r="D762" s="38">
        <v>0</v>
      </c>
      <c r="E762" s="54">
        <f t="shared" si="202"/>
        <v>0</v>
      </c>
      <c r="F762" s="38">
        <v>0</v>
      </c>
      <c r="G762" s="54">
        <f t="shared" si="203"/>
        <v>0</v>
      </c>
      <c r="H762" s="38">
        <v>0</v>
      </c>
      <c r="I762" s="54">
        <f t="shared" si="195"/>
        <v>0</v>
      </c>
      <c r="J762" s="38">
        <v>495.6287</v>
      </c>
      <c r="K762" s="54">
        <f t="shared" si="196"/>
        <v>65.72779236100557</v>
      </c>
      <c r="L762" s="44">
        <v>67.0651</v>
      </c>
      <c r="M762" s="54">
        <f t="shared" si="197"/>
        <v>8.893837196009986</v>
      </c>
      <c r="N762" s="38">
        <v>191.3688</v>
      </c>
      <c r="O762" s="54">
        <f t="shared" si="198"/>
        <v>25.378370442984444</v>
      </c>
      <c r="P762" s="39">
        <f aca="true" t="shared" si="205" ref="P762:P768">SUM(N762,L762,D762,F762,H762,J762)</f>
        <v>754.0626</v>
      </c>
      <c r="Q762" s="54">
        <f t="shared" si="199"/>
        <v>100</v>
      </c>
      <c r="R762" s="38">
        <v>0</v>
      </c>
      <c r="S762" s="49">
        <f t="shared" si="200"/>
        <v>754.0626</v>
      </c>
    </row>
    <row r="763" spans="1:19" ht="13.5" customHeight="1">
      <c r="A763" s="59"/>
      <c r="B763" s="7" t="s">
        <v>10</v>
      </c>
      <c r="C763" s="8" t="s">
        <v>11</v>
      </c>
      <c r="D763" s="39">
        <v>0</v>
      </c>
      <c r="E763" s="55">
        <f t="shared" si="202"/>
      </c>
      <c r="F763" s="39">
        <v>0</v>
      </c>
      <c r="G763" s="55">
        <f t="shared" si="203"/>
      </c>
      <c r="H763" s="39">
        <v>0</v>
      </c>
      <c r="I763" s="55">
        <f t="shared" si="195"/>
      </c>
      <c r="J763" s="39">
        <v>0</v>
      </c>
      <c r="K763" s="55">
        <f t="shared" si="196"/>
      </c>
      <c r="L763" s="45">
        <v>0</v>
      </c>
      <c r="M763" s="55">
        <f t="shared" si="197"/>
      </c>
      <c r="N763" s="39">
        <v>0</v>
      </c>
      <c r="O763" s="55">
        <f t="shared" si="198"/>
      </c>
      <c r="P763" s="39">
        <f t="shared" si="205"/>
        <v>0</v>
      </c>
      <c r="Q763" s="55">
        <f t="shared" si="199"/>
      </c>
      <c r="R763" s="39">
        <v>0</v>
      </c>
      <c r="S763" s="50">
        <f t="shared" si="200"/>
        <v>0</v>
      </c>
    </row>
    <row r="764" spans="1:19" ht="13.5" customHeight="1">
      <c r="A764" s="59"/>
      <c r="B764" s="7"/>
      <c r="C764" s="8" t="s">
        <v>12</v>
      </c>
      <c r="D764" s="39">
        <v>0</v>
      </c>
      <c r="E764" s="55">
        <f t="shared" si="202"/>
      </c>
      <c r="F764" s="39">
        <v>0</v>
      </c>
      <c r="G764" s="55">
        <f t="shared" si="203"/>
      </c>
      <c r="H764" s="39">
        <v>0</v>
      </c>
      <c r="I764" s="55">
        <f t="shared" si="195"/>
      </c>
      <c r="J764" s="39">
        <v>0</v>
      </c>
      <c r="K764" s="55">
        <f t="shared" si="196"/>
      </c>
      <c r="L764" s="45">
        <v>0</v>
      </c>
      <c r="M764" s="55">
        <f t="shared" si="197"/>
      </c>
      <c r="N764" s="39">
        <v>0</v>
      </c>
      <c r="O764" s="55">
        <f t="shared" si="198"/>
      </c>
      <c r="P764" s="39">
        <f t="shared" si="205"/>
        <v>0</v>
      </c>
      <c r="Q764" s="55">
        <f t="shared" si="199"/>
      </c>
      <c r="R764" s="39">
        <v>0</v>
      </c>
      <c r="S764" s="50">
        <f t="shared" si="200"/>
        <v>0</v>
      </c>
    </row>
    <row r="765" spans="1:19" ht="13.5" customHeight="1">
      <c r="A765" s="59"/>
      <c r="B765" s="7" t="s">
        <v>13</v>
      </c>
      <c r="C765" s="8" t="s">
        <v>14</v>
      </c>
      <c r="D765" s="39">
        <v>0</v>
      </c>
      <c r="E765" s="55">
        <f t="shared" si="202"/>
        <v>0</v>
      </c>
      <c r="F765" s="39">
        <v>0</v>
      </c>
      <c r="G765" s="55">
        <f t="shared" si="203"/>
        <v>0</v>
      </c>
      <c r="H765" s="39">
        <v>0</v>
      </c>
      <c r="I765" s="55">
        <f t="shared" si="195"/>
        <v>0</v>
      </c>
      <c r="J765" s="39">
        <v>0.7314</v>
      </c>
      <c r="K765" s="55">
        <f t="shared" si="196"/>
        <v>100</v>
      </c>
      <c r="L765" s="45">
        <v>0</v>
      </c>
      <c r="M765" s="55">
        <f t="shared" si="197"/>
        <v>0</v>
      </c>
      <c r="N765" s="39">
        <v>0</v>
      </c>
      <c r="O765" s="55">
        <f t="shared" si="198"/>
        <v>0</v>
      </c>
      <c r="P765" s="39">
        <f t="shared" si="205"/>
        <v>0.7314</v>
      </c>
      <c r="Q765" s="55">
        <f t="shared" si="199"/>
        <v>100</v>
      </c>
      <c r="R765" s="39">
        <v>0</v>
      </c>
      <c r="S765" s="50">
        <f t="shared" si="200"/>
        <v>0.7314</v>
      </c>
    </row>
    <row r="766" spans="1:19" ht="13.5" customHeight="1">
      <c r="A766" s="59"/>
      <c r="B766" s="7"/>
      <c r="C766" s="8" t="s">
        <v>15</v>
      </c>
      <c r="D766" s="39">
        <v>180</v>
      </c>
      <c r="E766" s="55">
        <f t="shared" si="202"/>
        <v>100</v>
      </c>
      <c r="F766" s="39">
        <v>0</v>
      </c>
      <c r="G766" s="55">
        <f t="shared" si="203"/>
        <v>0</v>
      </c>
      <c r="H766" s="39">
        <v>0</v>
      </c>
      <c r="I766" s="55">
        <f t="shared" si="195"/>
        <v>0</v>
      </c>
      <c r="J766" s="39">
        <v>0</v>
      </c>
      <c r="K766" s="55">
        <f t="shared" si="196"/>
        <v>0</v>
      </c>
      <c r="L766" s="45">
        <v>0</v>
      </c>
      <c r="M766" s="55">
        <f t="shared" si="197"/>
        <v>0</v>
      </c>
      <c r="N766" s="39">
        <v>0</v>
      </c>
      <c r="O766" s="55">
        <f t="shared" si="198"/>
        <v>0</v>
      </c>
      <c r="P766" s="39">
        <f t="shared" si="205"/>
        <v>180</v>
      </c>
      <c r="Q766" s="55">
        <f t="shared" si="199"/>
        <v>100</v>
      </c>
      <c r="R766" s="39">
        <v>0</v>
      </c>
      <c r="S766" s="50">
        <f t="shared" si="200"/>
        <v>180</v>
      </c>
    </row>
    <row r="767" spans="1:19" ht="13.5" customHeight="1">
      <c r="A767" s="59"/>
      <c r="B767" s="7" t="s">
        <v>5</v>
      </c>
      <c r="C767" s="8" t="s">
        <v>16</v>
      </c>
      <c r="D767" s="39">
        <v>0</v>
      </c>
      <c r="E767" s="55">
        <f t="shared" si="202"/>
      </c>
      <c r="F767" s="39">
        <v>0</v>
      </c>
      <c r="G767" s="55">
        <f t="shared" si="203"/>
      </c>
      <c r="H767" s="39">
        <v>0</v>
      </c>
      <c r="I767" s="55">
        <f t="shared" si="195"/>
      </c>
      <c r="J767" s="39">
        <v>0</v>
      </c>
      <c r="K767" s="55">
        <f t="shared" si="196"/>
      </c>
      <c r="L767" s="45">
        <v>0</v>
      </c>
      <c r="M767" s="55">
        <f t="shared" si="197"/>
      </c>
      <c r="N767" s="39">
        <v>0</v>
      </c>
      <c r="O767" s="55">
        <f t="shared" si="198"/>
      </c>
      <c r="P767" s="39">
        <f t="shared" si="205"/>
        <v>0</v>
      </c>
      <c r="Q767" s="55">
        <f t="shared" si="199"/>
      </c>
      <c r="R767" s="39">
        <v>0</v>
      </c>
      <c r="S767" s="50">
        <f t="shared" si="200"/>
        <v>0</v>
      </c>
    </row>
    <row r="768" spans="1:19" ht="13.5" customHeight="1">
      <c r="A768" s="59"/>
      <c r="B768" s="7"/>
      <c r="C768" s="16" t="s">
        <v>17</v>
      </c>
      <c r="D768" s="41">
        <v>0</v>
      </c>
      <c r="E768" s="57">
        <f t="shared" si="202"/>
        <v>0</v>
      </c>
      <c r="F768" s="41">
        <v>0</v>
      </c>
      <c r="G768" s="57">
        <f t="shared" si="203"/>
        <v>0</v>
      </c>
      <c r="H768" s="41">
        <v>0</v>
      </c>
      <c r="I768" s="57">
        <f t="shared" si="195"/>
        <v>0</v>
      </c>
      <c r="J768" s="41">
        <v>126.906</v>
      </c>
      <c r="K768" s="57">
        <f t="shared" si="196"/>
        <v>54.95212592751686</v>
      </c>
      <c r="L768" s="47">
        <v>95.2332</v>
      </c>
      <c r="M768" s="57">
        <f t="shared" si="197"/>
        <v>41.23734731912122</v>
      </c>
      <c r="N768" s="41">
        <v>8.8</v>
      </c>
      <c r="O768" s="57">
        <f t="shared" si="198"/>
        <v>3.8105267533619243</v>
      </c>
      <c r="P768" s="41">
        <f t="shared" si="205"/>
        <v>230.9392</v>
      </c>
      <c r="Q768" s="57">
        <f t="shared" si="199"/>
        <v>100</v>
      </c>
      <c r="R768" s="41">
        <v>0</v>
      </c>
      <c r="S768" s="52">
        <f t="shared" si="200"/>
        <v>230.9392</v>
      </c>
    </row>
    <row r="769" spans="1:19" ht="13.5" customHeight="1">
      <c r="A769" s="59"/>
      <c r="B769" s="9"/>
      <c r="C769" s="15" t="s">
        <v>2</v>
      </c>
      <c r="D769" s="40">
        <f>SUM(D762:D768)</f>
        <v>180</v>
      </c>
      <c r="E769" s="56">
        <f t="shared" si="202"/>
        <v>15.440925933995874</v>
      </c>
      <c r="F769" s="40">
        <f>SUM(F762:F768)</f>
        <v>0</v>
      </c>
      <c r="G769" s="56">
        <f t="shared" si="203"/>
        <v>0</v>
      </c>
      <c r="H769" s="40">
        <f>SUM(H762:H768)</f>
        <v>0</v>
      </c>
      <c r="I769" s="56">
        <f t="shared" si="195"/>
        <v>0</v>
      </c>
      <c r="J769" s="40">
        <f>SUM(J762:J768)</f>
        <v>623.2661</v>
      </c>
      <c r="K769" s="56">
        <f t="shared" si="196"/>
        <v>53.4655871515026</v>
      </c>
      <c r="L769" s="46">
        <f>SUM(L762:L768)</f>
        <v>162.29829999999998</v>
      </c>
      <c r="M769" s="56">
        <f t="shared" si="197"/>
        <v>13.922422386185792</v>
      </c>
      <c r="N769" s="40">
        <f>SUM(N762:N768)</f>
        <v>200.1688</v>
      </c>
      <c r="O769" s="56">
        <f t="shared" si="198"/>
        <v>17.171064528315743</v>
      </c>
      <c r="P769" s="40">
        <f>SUM(P762:P768)</f>
        <v>1165.7332</v>
      </c>
      <c r="Q769" s="56">
        <f t="shared" si="199"/>
        <v>100</v>
      </c>
      <c r="R769" s="40">
        <f>SUM(R762:R768)</f>
        <v>0</v>
      </c>
      <c r="S769" s="51">
        <f t="shared" si="200"/>
        <v>1165.7332</v>
      </c>
    </row>
    <row r="770" spans="2:19" ht="13.5" customHeight="1">
      <c r="B770" s="70" t="s">
        <v>9</v>
      </c>
      <c r="C770" s="71"/>
      <c r="D770" s="42">
        <f>+D719+D744+D761+D769</f>
        <v>882.9107</v>
      </c>
      <c r="E770" s="58">
        <f t="shared" si="202"/>
        <v>8.428282253747481</v>
      </c>
      <c r="F770" s="43">
        <f>+F719+F744+F761+F769</f>
        <v>1396.201</v>
      </c>
      <c r="G770" s="58">
        <f t="shared" si="203"/>
        <v>13.328161172998001</v>
      </c>
      <c r="H770" s="42">
        <f>+H719+H744+H761+H769</f>
        <v>0</v>
      </c>
      <c r="I770" s="58">
        <f t="shared" si="195"/>
        <v>0</v>
      </c>
      <c r="J770" s="42">
        <f>+J719+J744+J761+J769</f>
        <v>3839.0639</v>
      </c>
      <c r="K770" s="58">
        <f t="shared" si="196"/>
        <v>36.647776654391656</v>
      </c>
      <c r="L770" s="48">
        <f>+L719+L744+L761+L769</f>
        <v>1120.6441</v>
      </c>
      <c r="M770" s="58">
        <f t="shared" si="197"/>
        <v>10.697689789915128</v>
      </c>
      <c r="N770" s="43">
        <f>+N719+N744+N761+N769</f>
        <v>3236.7514</v>
      </c>
      <c r="O770" s="58">
        <f t="shared" si="198"/>
        <v>30.898090128947715</v>
      </c>
      <c r="P770" s="42">
        <f>+P719+P744+P761+P769</f>
        <v>10475.571100000003</v>
      </c>
      <c r="Q770" s="58">
        <f t="shared" si="199"/>
        <v>100</v>
      </c>
      <c r="R770" s="42">
        <f>+R719+R744+R761+R769</f>
        <v>0</v>
      </c>
      <c r="S770" s="53">
        <f t="shared" si="200"/>
        <v>10475.571100000003</v>
      </c>
    </row>
    <row r="772" spans="2:54" ht="13.5" customHeight="1">
      <c r="B772" s="36"/>
      <c r="C772" s="37" t="s">
        <v>30</v>
      </c>
      <c r="D772" s="65" t="s">
        <v>76</v>
      </c>
      <c r="E772" s="66"/>
      <c r="G772" s="3"/>
      <c r="I772" s="3"/>
      <c r="K772" s="3"/>
      <c r="M772" s="3"/>
      <c r="O772" s="3"/>
      <c r="Q772" s="3"/>
      <c r="BA772" s="4"/>
      <c r="BB772" s="3"/>
    </row>
    <row r="773" spans="3:54" ht="13.5" customHeight="1">
      <c r="C773" s="18"/>
      <c r="L773" s="2"/>
      <c r="S773" s="17" t="str">
        <f>$S$5</f>
        <v>(３日間調査　単位：トン，％）</v>
      </c>
      <c r="BB773" s="3"/>
    </row>
    <row r="774" spans="2:54" ht="13.5" customHeight="1">
      <c r="B774" s="19"/>
      <c r="C774" s="20" t="s">
        <v>39</v>
      </c>
      <c r="D774" s="67" t="s">
        <v>22</v>
      </c>
      <c r="E774" s="68"/>
      <c r="F774" s="68"/>
      <c r="G774" s="68"/>
      <c r="H774" s="68"/>
      <c r="I774" s="68"/>
      <c r="J774" s="68"/>
      <c r="K774" s="68"/>
      <c r="L774" s="68"/>
      <c r="M774" s="68"/>
      <c r="N774" s="68"/>
      <c r="O774" s="68"/>
      <c r="P774" s="68"/>
      <c r="Q774" s="69"/>
      <c r="R774" s="29"/>
      <c r="S774" s="33"/>
      <c r="BB774" s="3"/>
    </row>
    <row r="775" spans="2:54" ht="27" customHeight="1">
      <c r="B775" s="24"/>
      <c r="C775" s="25"/>
      <c r="D775" s="28" t="s">
        <v>24</v>
      </c>
      <c r="E775" s="26"/>
      <c r="F775" s="28" t="s">
        <v>29</v>
      </c>
      <c r="G775" s="26"/>
      <c r="H775" s="28" t="s">
        <v>25</v>
      </c>
      <c r="I775" s="26"/>
      <c r="J775" s="28" t="s">
        <v>26</v>
      </c>
      <c r="K775" s="26"/>
      <c r="L775" s="28" t="s">
        <v>27</v>
      </c>
      <c r="M775" s="26"/>
      <c r="N775" s="28" t="s">
        <v>28</v>
      </c>
      <c r="O775" s="26"/>
      <c r="P775" s="32" t="s">
        <v>2</v>
      </c>
      <c r="Q775" s="64"/>
      <c r="R775" s="30" t="s">
        <v>21</v>
      </c>
      <c r="S775" s="34" t="s">
        <v>18</v>
      </c>
      <c r="BB775" s="3"/>
    </row>
    <row r="776" spans="2:54" ht="13.5" customHeight="1">
      <c r="B776" s="21" t="s">
        <v>19</v>
      </c>
      <c r="C776" s="22"/>
      <c r="D776" s="23"/>
      <c r="E776" s="27" t="s">
        <v>20</v>
      </c>
      <c r="F776" s="23"/>
      <c r="G776" s="27" t="s">
        <v>20</v>
      </c>
      <c r="H776" s="23"/>
      <c r="I776" s="27" t="s">
        <v>20</v>
      </c>
      <c r="J776" s="23"/>
      <c r="K776" s="27" t="s">
        <v>20</v>
      </c>
      <c r="L776" s="23"/>
      <c r="M776" s="27" t="s">
        <v>20</v>
      </c>
      <c r="N776" s="23"/>
      <c r="O776" s="27" t="s">
        <v>20</v>
      </c>
      <c r="P776" s="23"/>
      <c r="Q776" s="27" t="s">
        <v>20</v>
      </c>
      <c r="R776" s="31"/>
      <c r="S776" s="35"/>
      <c r="BB776" s="3"/>
    </row>
    <row r="777" spans="1:19" ht="13.5" customHeight="1">
      <c r="A777" s="59"/>
      <c r="B777" s="5"/>
      <c r="C777" s="6" t="s">
        <v>41</v>
      </c>
      <c r="D777" s="38">
        <v>0</v>
      </c>
      <c r="E777" s="54">
        <f aca="true" t="shared" si="206" ref="E777:E808">IF($S777=0,"",D777/$S777*100)</f>
      </c>
      <c r="F777" s="38">
        <v>0</v>
      </c>
      <c r="G777" s="54">
        <f aca="true" t="shared" si="207" ref="G777:G808">IF($S777=0,"",F777/$S777*100)</f>
      </c>
      <c r="H777" s="38">
        <v>0</v>
      </c>
      <c r="I777" s="54">
        <f>IF($S777=0,"",H777/$S777*100)</f>
      </c>
      <c r="J777" s="38">
        <v>0</v>
      </c>
      <c r="K777" s="54">
        <f>IF($S777=0,"",J777/$S777*100)</f>
      </c>
      <c r="L777" s="44">
        <v>0</v>
      </c>
      <c r="M777" s="54">
        <f>IF($S777=0,"",L777/$S777*100)</f>
      </c>
      <c r="N777" s="38">
        <v>0</v>
      </c>
      <c r="O777" s="54">
        <f>IF($S777=0,"",N777/$S777*100)</f>
      </c>
      <c r="P777" s="38">
        <f aca="true" t="shared" si="208" ref="P777:P782">SUM(N777,L777,D777,F777,H777,J777)</f>
        <v>0</v>
      </c>
      <c r="Q777" s="54">
        <f>IF($S777=0,"",P777/$S777*100)</f>
      </c>
      <c r="R777" s="38">
        <v>0</v>
      </c>
      <c r="S777" s="49">
        <f>SUM(P777,R777)</f>
        <v>0</v>
      </c>
    </row>
    <row r="778" spans="1:19" ht="13.5" customHeight="1">
      <c r="A778" s="59"/>
      <c r="B778" s="7" t="s">
        <v>0</v>
      </c>
      <c r="C778" s="8" t="s">
        <v>42</v>
      </c>
      <c r="D778" s="39">
        <v>0</v>
      </c>
      <c r="E778" s="55">
        <f t="shared" si="206"/>
      </c>
      <c r="F778" s="39">
        <v>0</v>
      </c>
      <c r="G778" s="55">
        <f t="shared" si="207"/>
      </c>
      <c r="H778" s="39">
        <v>0</v>
      </c>
      <c r="I778" s="55">
        <f aca="true" t="shared" si="209" ref="I778:I834">IF($S778=0,"",H778/$S778*100)</f>
      </c>
      <c r="J778" s="39">
        <v>0</v>
      </c>
      <c r="K778" s="55">
        <f aca="true" t="shared" si="210" ref="K778:K834">IF($S778=0,"",J778/$S778*100)</f>
      </c>
      <c r="L778" s="45">
        <v>0</v>
      </c>
      <c r="M778" s="55">
        <f aca="true" t="shared" si="211" ref="M778:M834">IF($S778=0,"",L778/$S778*100)</f>
      </c>
      <c r="N778" s="39">
        <v>0</v>
      </c>
      <c r="O778" s="55">
        <f aca="true" t="shared" si="212" ref="O778:O834">IF($S778=0,"",N778/$S778*100)</f>
      </c>
      <c r="P778" s="39">
        <f t="shared" si="208"/>
        <v>0</v>
      </c>
      <c r="Q778" s="55">
        <f aca="true" t="shared" si="213" ref="Q778:Q834">IF($S778=0,"",P778/$S778*100)</f>
      </c>
      <c r="R778" s="39">
        <v>0</v>
      </c>
      <c r="S778" s="50">
        <f aca="true" t="shared" si="214" ref="S778:S834">SUM(P778,R778)</f>
        <v>0</v>
      </c>
    </row>
    <row r="779" spans="1:19" ht="13.5" customHeight="1">
      <c r="A779" s="59"/>
      <c r="B779" s="7"/>
      <c r="C779" s="8" t="s">
        <v>43</v>
      </c>
      <c r="D779" s="39">
        <v>0</v>
      </c>
      <c r="E779" s="55">
        <f t="shared" si="206"/>
      </c>
      <c r="F779" s="39">
        <v>0</v>
      </c>
      <c r="G779" s="55">
        <f t="shared" si="207"/>
      </c>
      <c r="H779" s="39">
        <v>0</v>
      </c>
      <c r="I779" s="55">
        <f t="shared" si="209"/>
      </c>
      <c r="J779" s="39">
        <v>0</v>
      </c>
      <c r="K779" s="55">
        <f t="shared" si="210"/>
      </c>
      <c r="L779" s="45">
        <v>0</v>
      </c>
      <c r="M779" s="55">
        <f t="shared" si="211"/>
      </c>
      <c r="N779" s="39">
        <v>0</v>
      </c>
      <c r="O779" s="55">
        <f t="shared" si="212"/>
      </c>
      <c r="P779" s="39">
        <f t="shared" si="208"/>
        <v>0</v>
      </c>
      <c r="Q779" s="55">
        <f t="shared" si="213"/>
      </c>
      <c r="R779" s="39">
        <v>0</v>
      </c>
      <c r="S779" s="50">
        <f t="shared" si="214"/>
        <v>0</v>
      </c>
    </row>
    <row r="780" spans="1:19" ht="13.5" customHeight="1">
      <c r="A780" s="59"/>
      <c r="B780" s="7"/>
      <c r="C780" s="8" t="s">
        <v>92</v>
      </c>
      <c r="D780" s="39">
        <v>0</v>
      </c>
      <c r="E780" s="55">
        <f t="shared" si="206"/>
      </c>
      <c r="F780" s="39">
        <v>0</v>
      </c>
      <c r="G780" s="55">
        <f t="shared" si="207"/>
      </c>
      <c r="H780" s="39">
        <v>0</v>
      </c>
      <c r="I780" s="55">
        <f t="shared" si="209"/>
      </c>
      <c r="J780" s="39">
        <v>0</v>
      </c>
      <c r="K780" s="55">
        <f t="shared" si="210"/>
      </c>
      <c r="L780" s="45">
        <v>0</v>
      </c>
      <c r="M780" s="55">
        <f t="shared" si="211"/>
      </c>
      <c r="N780" s="39">
        <v>0</v>
      </c>
      <c r="O780" s="55">
        <f t="shared" si="212"/>
      </c>
      <c r="P780" s="39">
        <f t="shared" si="208"/>
        <v>0</v>
      </c>
      <c r="Q780" s="55">
        <f t="shared" si="213"/>
      </c>
      <c r="R780" s="39">
        <v>0</v>
      </c>
      <c r="S780" s="50">
        <f t="shared" si="214"/>
        <v>0</v>
      </c>
    </row>
    <row r="781" spans="1:19" ht="13.5" customHeight="1">
      <c r="A781" s="59"/>
      <c r="B781" s="7"/>
      <c r="C781" s="8" t="s">
        <v>44</v>
      </c>
      <c r="D781" s="39">
        <v>0</v>
      </c>
      <c r="E781" s="55">
        <f t="shared" si="206"/>
        <v>0</v>
      </c>
      <c r="F781" s="39">
        <v>0</v>
      </c>
      <c r="G781" s="55">
        <f t="shared" si="207"/>
        <v>0</v>
      </c>
      <c r="H781" s="39">
        <v>0</v>
      </c>
      <c r="I781" s="55">
        <f t="shared" si="209"/>
        <v>0</v>
      </c>
      <c r="J781" s="39">
        <v>0</v>
      </c>
      <c r="K781" s="55">
        <f t="shared" si="210"/>
        <v>0</v>
      </c>
      <c r="L781" s="45">
        <v>0</v>
      </c>
      <c r="M781" s="55">
        <f t="shared" si="211"/>
        <v>0</v>
      </c>
      <c r="N781" s="39">
        <v>0</v>
      </c>
      <c r="O781" s="55">
        <f t="shared" si="212"/>
        <v>0</v>
      </c>
      <c r="P781" s="39">
        <f t="shared" si="208"/>
        <v>0</v>
      </c>
      <c r="Q781" s="55">
        <f t="shared" si="213"/>
        <v>0</v>
      </c>
      <c r="R781" s="39">
        <v>168.4925</v>
      </c>
      <c r="S781" s="50">
        <f t="shared" si="214"/>
        <v>168.4925</v>
      </c>
    </row>
    <row r="782" spans="1:19" ht="13.5" customHeight="1">
      <c r="A782" s="59"/>
      <c r="B782" s="7" t="s">
        <v>1</v>
      </c>
      <c r="C782" s="8" t="s">
        <v>45</v>
      </c>
      <c r="D782" s="39">
        <v>0</v>
      </c>
      <c r="E782" s="55">
        <f t="shared" si="206"/>
      </c>
      <c r="F782" s="39">
        <v>0</v>
      </c>
      <c r="G782" s="55">
        <f t="shared" si="207"/>
      </c>
      <c r="H782" s="39">
        <v>0</v>
      </c>
      <c r="I782" s="55">
        <f t="shared" si="209"/>
      </c>
      <c r="J782" s="39">
        <v>0</v>
      </c>
      <c r="K782" s="55">
        <f t="shared" si="210"/>
      </c>
      <c r="L782" s="45">
        <v>0</v>
      </c>
      <c r="M782" s="55">
        <f t="shared" si="211"/>
      </c>
      <c r="N782" s="39">
        <v>0</v>
      </c>
      <c r="O782" s="55">
        <f t="shared" si="212"/>
      </c>
      <c r="P782" s="39">
        <f t="shared" si="208"/>
        <v>0</v>
      </c>
      <c r="Q782" s="55">
        <f t="shared" si="213"/>
      </c>
      <c r="R782" s="39">
        <v>0</v>
      </c>
      <c r="S782" s="50">
        <f t="shared" si="214"/>
        <v>0</v>
      </c>
    </row>
    <row r="783" spans="1:19" ht="13.5" customHeight="1">
      <c r="A783" s="59"/>
      <c r="B783" s="9"/>
      <c r="C783" s="10" t="s">
        <v>2</v>
      </c>
      <c r="D783" s="40">
        <f>SUM(D777:D782)</f>
        <v>0</v>
      </c>
      <c r="E783" s="56">
        <f t="shared" si="206"/>
        <v>0</v>
      </c>
      <c r="F783" s="40">
        <f>SUM(F777:F782)</f>
        <v>0</v>
      </c>
      <c r="G783" s="56">
        <f t="shared" si="207"/>
        <v>0</v>
      </c>
      <c r="H783" s="40">
        <f>SUM(H777:H782)</f>
        <v>0</v>
      </c>
      <c r="I783" s="56">
        <f t="shared" si="209"/>
        <v>0</v>
      </c>
      <c r="J783" s="40">
        <f>SUM(J777:J782)</f>
        <v>0</v>
      </c>
      <c r="K783" s="56">
        <f t="shared" si="210"/>
        <v>0</v>
      </c>
      <c r="L783" s="46">
        <f>SUM(L777:L782)</f>
        <v>0</v>
      </c>
      <c r="M783" s="56">
        <f t="shared" si="211"/>
        <v>0</v>
      </c>
      <c r="N783" s="40">
        <f>SUM(N777:N782)</f>
        <v>0</v>
      </c>
      <c r="O783" s="56">
        <f t="shared" si="212"/>
        <v>0</v>
      </c>
      <c r="P783" s="40">
        <f>SUM(P777:P782)</f>
        <v>0</v>
      </c>
      <c r="Q783" s="56">
        <f t="shared" si="213"/>
        <v>0</v>
      </c>
      <c r="R783" s="40">
        <f>SUM(R777:R782)</f>
        <v>168.4925</v>
      </c>
      <c r="S783" s="51">
        <f t="shared" si="214"/>
        <v>168.4925</v>
      </c>
    </row>
    <row r="784" spans="1:19" ht="13.5" customHeight="1">
      <c r="A784" s="59"/>
      <c r="B784" s="7"/>
      <c r="C784" s="11" t="s">
        <v>46</v>
      </c>
      <c r="D784" s="39">
        <v>0</v>
      </c>
      <c r="E784" s="55">
        <f t="shared" si="206"/>
        <v>0</v>
      </c>
      <c r="F784" s="39">
        <v>0</v>
      </c>
      <c r="G784" s="55">
        <f t="shared" si="207"/>
        <v>0</v>
      </c>
      <c r="H784" s="39">
        <v>0</v>
      </c>
      <c r="I784" s="55">
        <f t="shared" si="209"/>
        <v>0</v>
      </c>
      <c r="J784" s="39">
        <v>499.3297</v>
      </c>
      <c r="K784" s="55">
        <f t="shared" si="210"/>
        <v>6.802826363314715</v>
      </c>
      <c r="L784" s="45">
        <v>0</v>
      </c>
      <c r="M784" s="55">
        <f t="shared" si="211"/>
        <v>0</v>
      </c>
      <c r="N784" s="39">
        <v>0</v>
      </c>
      <c r="O784" s="55">
        <f t="shared" si="212"/>
        <v>0</v>
      </c>
      <c r="P784" s="39">
        <f aca="true" t="shared" si="215" ref="P784:P807">SUM(N784,L784,D784,F784,H784,J784)</f>
        <v>499.3297</v>
      </c>
      <c r="Q784" s="55">
        <f t="shared" si="213"/>
        <v>6.802826363314715</v>
      </c>
      <c r="R784" s="39">
        <v>6840.7033</v>
      </c>
      <c r="S784" s="50">
        <f t="shared" si="214"/>
        <v>7340.033</v>
      </c>
    </row>
    <row r="785" spans="1:19" ht="13.5" customHeight="1">
      <c r="A785" s="59"/>
      <c r="B785" s="7"/>
      <c r="C785" s="11" t="s">
        <v>95</v>
      </c>
      <c r="D785" s="39">
        <v>0</v>
      </c>
      <c r="E785" s="55">
        <f t="shared" si="206"/>
        <v>0</v>
      </c>
      <c r="F785" s="39">
        <v>0</v>
      </c>
      <c r="G785" s="55">
        <f t="shared" si="207"/>
        <v>0</v>
      </c>
      <c r="H785" s="39">
        <v>0</v>
      </c>
      <c r="I785" s="55">
        <f t="shared" si="209"/>
        <v>0</v>
      </c>
      <c r="J785" s="39">
        <v>0</v>
      </c>
      <c r="K785" s="55">
        <f t="shared" si="210"/>
        <v>0</v>
      </c>
      <c r="L785" s="45">
        <v>0</v>
      </c>
      <c r="M785" s="55">
        <f t="shared" si="211"/>
        <v>0</v>
      </c>
      <c r="N785" s="39">
        <v>0</v>
      </c>
      <c r="O785" s="55">
        <f t="shared" si="212"/>
        <v>0</v>
      </c>
      <c r="P785" s="39">
        <f t="shared" si="215"/>
        <v>0</v>
      </c>
      <c r="Q785" s="55">
        <f t="shared" si="213"/>
        <v>0</v>
      </c>
      <c r="R785" s="39">
        <v>1141.2336</v>
      </c>
      <c r="S785" s="50">
        <f t="shared" si="214"/>
        <v>1141.2336</v>
      </c>
    </row>
    <row r="786" spans="1:19" ht="13.5" customHeight="1">
      <c r="A786" s="59"/>
      <c r="B786" s="7"/>
      <c r="C786" s="11" t="s">
        <v>81</v>
      </c>
      <c r="D786" s="39">
        <v>0</v>
      </c>
      <c r="E786" s="55">
        <f t="shared" si="206"/>
        <v>0</v>
      </c>
      <c r="F786" s="39">
        <v>0</v>
      </c>
      <c r="G786" s="55">
        <f t="shared" si="207"/>
        <v>0</v>
      </c>
      <c r="H786" s="39">
        <v>0</v>
      </c>
      <c r="I786" s="55">
        <f t="shared" si="209"/>
        <v>0</v>
      </c>
      <c r="J786" s="39">
        <v>0</v>
      </c>
      <c r="K786" s="55">
        <f t="shared" si="210"/>
        <v>0</v>
      </c>
      <c r="L786" s="45">
        <v>0</v>
      </c>
      <c r="M786" s="55">
        <f t="shared" si="211"/>
        <v>0</v>
      </c>
      <c r="N786" s="39">
        <v>0</v>
      </c>
      <c r="O786" s="55">
        <f t="shared" si="212"/>
        <v>0</v>
      </c>
      <c r="P786" s="39">
        <f t="shared" si="215"/>
        <v>0</v>
      </c>
      <c r="Q786" s="55">
        <f t="shared" si="213"/>
        <v>0</v>
      </c>
      <c r="R786" s="39">
        <v>312.6061</v>
      </c>
      <c r="S786" s="50">
        <f t="shared" si="214"/>
        <v>312.6061</v>
      </c>
    </row>
    <row r="787" spans="1:19" ht="13.5" customHeight="1">
      <c r="A787" s="59"/>
      <c r="B787" s="7"/>
      <c r="C787" s="11" t="s">
        <v>47</v>
      </c>
      <c r="D787" s="39">
        <v>0</v>
      </c>
      <c r="E787" s="55">
        <f t="shared" si="206"/>
        <v>0</v>
      </c>
      <c r="F787" s="39">
        <v>0</v>
      </c>
      <c r="G787" s="55">
        <f t="shared" si="207"/>
        <v>0</v>
      </c>
      <c r="H787" s="39">
        <v>0</v>
      </c>
      <c r="I787" s="55">
        <f t="shared" si="209"/>
        <v>0</v>
      </c>
      <c r="J787" s="39">
        <v>0</v>
      </c>
      <c r="K787" s="55">
        <f t="shared" si="210"/>
        <v>0</v>
      </c>
      <c r="L787" s="45">
        <v>0</v>
      </c>
      <c r="M787" s="55">
        <f t="shared" si="211"/>
        <v>0</v>
      </c>
      <c r="N787" s="39">
        <v>0</v>
      </c>
      <c r="O787" s="55">
        <f t="shared" si="212"/>
        <v>0</v>
      </c>
      <c r="P787" s="39">
        <f t="shared" si="215"/>
        <v>0</v>
      </c>
      <c r="Q787" s="55">
        <f t="shared" si="213"/>
        <v>0</v>
      </c>
      <c r="R787" s="39">
        <v>1730.6631</v>
      </c>
      <c r="S787" s="50">
        <f t="shared" si="214"/>
        <v>1730.6631</v>
      </c>
    </row>
    <row r="788" spans="1:19" ht="13.5" customHeight="1">
      <c r="A788" s="59"/>
      <c r="B788" s="7"/>
      <c r="C788" s="11" t="s">
        <v>48</v>
      </c>
      <c r="D788" s="39">
        <v>0</v>
      </c>
      <c r="E788" s="55">
        <f t="shared" si="206"/>
        <v>0</v>
      </c>
      <c r="F788" s="39">
        <v>0</v>
      </c>
      <c r="G788" s="55">
        <f t="shared" si="207"/>
        <v>0</v>
      </c>
      <c r="H788" s="39">
        <v>0</v>
      </c>
      <c r="I788" s="55">
        <f t="shared" si="209"/>
        <v>0</v>
      </c>
      <c r="J788" s="39">
        <v>0</v>
      </c>
      <c r="K788" s="55">
        <f t="shared" si="210"/>
        <v>0</v>
      </c>
      <c r="L788" s="45">
        <v>0</v>
      </c>
      <c r="M788" s="55">
        <f t="shared" si="211"/>
        <v>0</v>
      </c>
      <c r="N788" s="39">
        <v>0</v>
      </c>
      <c r="O788" s="55">
        <f t="shared" si="212"/>
        <v>0</v>
      </c>
      <c r="P788" s="39">
        <f t="shared" si="215"/>
        <v>0</v>
      </c>
      <c r="Q788" s="55">
        <f t="shared" si="213"/>
        <v>0</v>
      </c>
      <c r="R788" s="39">
        <v>122.5727</v>
      </c>
      <c r="S788" s="50">
        <f t="shared" si="214"/>
        <v>122.5727</v>
      </c>
    </row>
    <row r="789" spans="1:19" ht="13.5" customHeight="1">
      <c r="A789" s="59"/>
      <c r="B789" s="7" t="s">
        <v>3</v>
      </c>
      <c r="C789" s="11" t="s">
        <v>82</v>
      </c>
      <c r="D789" s="39">
        <v>0</v>
      </c>
      <c r="E789" s="55">
        <f t="shared" si="206"/>
        <v>0</v>
      </c>
      <c r="F789" s="39">
        <v>0</v>
      </c>
      <c r="G789" s="55">
        <f t="shared" si="207"/>
        <v>0</v>
      </c>
      <c r="H789" s="39">
        <v>0</v>
      </c>
      <c r="I789" s="55">
        <f t="shared" si="209"/>
        <v>0</v>
      </c>
      <c r="J789" s="39">
        <v>0</v>
      </c>
      <c r="K789" s="55">
        <f t="shared" si="210"/>
        <v>0</v>
      </c>
      <c r="L789" s="45">
        <v>0</v>
      </c>
      <c r="M789" s="55">
        <f t="shared" si="211"/>
        <v>0</v>
      </c>
      <c r="N789" s="39">
        <v>0</v>
      </c>
      <c r="O789" s="55">
        <f t="shared" si="212"/>
        <v>0</v>
      </c>
      <c r="P789" s="39">
        <f t="shared" si="215"/>
        <v>0</v>
      </c>
      <c r="Q789" s="55">
        <f t="shared" si="213"/>
        <v>0</v>
      </c>
      <c r="R789" s="39">
        <v>19177.7136</v>
      </c>
      <c r="S789" s="50">
        <f t="shared" si="214"/>
        <v>19177.7136</v>
      </c>
    </row>
    <row r="790" spans="1:19" ht="13.5" customHeight="1">
      <c r="A790" s="59"/>
      <c r="B790" s="7"/>
      <c r="C790" s="11" t="s">
        <v>83</v>
      </c>
      <c r="D790" s="39">
        <v>0</v>
      </c>
      <c r="E790" s="55">
        <f t="shared" si="206"/>
        <v>0</v>
      </c>
      <c r="F790" s="39">
        <v>0</v>
      </c>
      <c r="G790" s="55">
        <f t="shared" si="207"/>
        <v>0</v>
      </c>
      <c r="H790" s="39">
        <v>0</v>
      </c>
      <c r="I790" s="55">
        <f t="shared" si="209"/>
        <v>0</v>
      </c>
      <c r="J790" s="39">
        <v>0</v>
      </c>
      <c r="K790" s="55">
        <f t="shared" si="210"/>
        <v>0</v>
      </c>
      <c r="L790" s="45">
        <v>0</v>
      </c>
      <c r="M790" s="55">
        <f t="shared" si="211"/>
        <v>0</v>
      </c>
      <c r="N790" s="39">
        <v>0</v>
      </c>
      <c r="O790" s="55">
        <f t="shared" si="212"/>
        <v>0</v>
      </c>
      <c r="P790" s="39">
        <f t="shared" si="215"/>
        <v>0</v>
      </c>
      <c r="Q790" s="55">
        <f t="shared" si="213"/>
        <v>0</v>
      </c>
      <c r="R790" s="39">
        <v>5.7086</v>
      </c>
      <c r="S790" s="50">
        <f t="shared" si="214"/>
        <v>5.7086</v>
      </c>
    </row>
    <row r="791" spans="1:19" ht="13.5" customHeight="1">
      <c r="A791" s="59"/>
      <c r="B791" s="7"/>
      <c r="C791" s="11" t="s">
        <v>84</v>
      </c>
      <c r="D791" s="39">
        <v>0</v>
      </c>
      <c r="E791" s="55">
        <f t="shared" si="206"/>
        <v>0</v>
      </c>
      <c r="F791" s="39">
        <v>0</v>
      </c>
      <c r="G791" s="55">
        <f t="shared" si="207"/>
        <v>0</v>
      </c>
      <c r="H791" s="39">
        <v>0</v>
      </c>
      <c r="I791" s="55">
        <f t="shared" si="209"/>
        <v>0</v>
      </c>
      <c r="J791" s="39">
        <v>199.1385</v>
      </c>
      <c r="K791" s="55">
        <f t="shared" si="210"/>
        <v>2.641376798780007</v>
      </c>
      <c r="L791" s="45">
        <v>0</v>
      </c>
      <c r="M791" s="55">
        <f t="shared" si="211"/>
        <v>0</v>
      </c>
      <c r="N791" s="39">
        <v>14.4484</v>
      </c>
      <c r="O791" s="55">
        <f t="shared" si="212"/>
        <v>0.19164384857520297</v>
      </c>
      <c r="P791" s="39">
        <f t="shared" si="215"/>
        <v>213.58689999999999</v>
      </c>
      <c r="Q791" s="55">
        <f t="shared" si="213"/>
        <v>2.83302064735521</v>
      </c>
      <c r="R791" s="39">
        <v>7325.6063</v>
      </c>
      <c r="S791" s="50">
        <f t="shared" si="214"/>
        <v>7539.193200000001</v>
      </c>
    </row>
    <row r="792" spans="1:19" ht="13.5" customHeight="1">
      <c r="A792" s="59"/>
      <c r="B792" s="7"/>
      <c r="C792" s="11" t="s">
        <v>96</v>
      </c>
      <c r="D792" s="39">
        <v>0</v>
      </c>
      <c r="E792" s="55">
        <f t="shared" si="206"/>
        <v>0</v>
      </c>
      <c r="F792" s="39">
        <v>0</v>
      </c>
      <c r="G792" s="55">
        <f t="shared" si="207"/>
        <v>0</v>
      </c>
      <c r="H792" s="39">
        <v>0</v>
      </c>
      <c r="I792" s="55">
        <f t="shared" si="209"/>
        <v>0</v>
      </c>
      <c r="J792" s="39">
        <v>0</v>
      </c>
      <c r="K792" s="55">
        <f t="shared" si="210"/>
        <v>0</v>
      </c>
      <c r="L792" s="45">
        <v>0</v>
      </c>
      <c r="M792" s="55">
        <f t="shared" si="211"/>
        <v>0</v>
      </c>
      <c r="N792" s="39">
        <v>0</v>
      </c>
      <c r="O792" s="55">
        <f t="shared" si="212"/>
        <v>0</v>
      </c>
      <c r="P792" s="39">
        <f t="shared" si="215"/>
        <v>0</v>
      </c>
      <c r="Q792" s="55">
        <f t="shared" si="213"/>
        <v>0</v>
      </c>
      <c r="R792" s="39">
        <v>88.3566</v>
      </c>
      <c r="S792" s="50">
        <f t="shared" si="214"/>
        <v>88.3566</v>
      </c>
    </row>
    <row r="793" spans="1:19" ht="13.5" customHeight="1">
      <c r="A793" s="59"/>
      <c r="B793" s="7"/>
      <c r="C793" s="11" t="s">
        <v>49</v>
      </c>
      <c r="D793" s="39">
        <v>0</v>
      </c>
      <c r="E793" s="55">
        <f t="shared" si="206"/>
        <v>0</v>
      </c>
      <c r="F793" s="39">
        <v>0</v>
      </c>
      <c r="G793" s="55">
        <f t="shared" si="207"/>
        <v>0</v>
      </c>
      <c r="H793" s="39">
        <v>0</v>
      </c>
      <c r="I793" s="55">
        <f t="shared" si="209"/>
        <v>0</v>
      </c>
      <c r="J793" s="39">
        <v>0</v>
      </c>
      <c r="K793" s="55">
        <f t="shared" si="210"/>
        <v>0</v>
      </c>
      <c r="L793" s="45">
        <v>0</v>
      </c>
      <c r="M793" s="55">
        <f t="shared" si="211"/>
        <v>0</v>
      </c>
      <c r="N793" s="39">
        <v>0</v>
      </c>
      <c r="O793" s="55">
        <f t="shared" si="212"/>
        <v>0</v>
      </c>
      <c r="P793" s="39">
        <f t="shared" si="215"/>
        <v>0</v>
      </c>
      <c r="Q793" s="55">
        <f t="shared" si="213"/>
        <v>0</v>
      </c>
      <c r="R793" s="39">
        <v>223.319</v>
      </c>
      <c r="S793" s="50">
        <f t="shared" si="214"/>
        <v>223.319</v>
      </c>
    </row>
    <row r="794" spans="1:19" ht="13.5" customHeight="1">
      <c r="A794" s="59"/>
      <c r="B794" s="7"/>
      <c r="C794" s="11" t="s">
        <v>50</v>
      </c>
      <c r="D794" s="39">
        <v>0</v>
      </c>
      <c r="E794" s="55">
        <f t="shared" si="206"/>
        <v>0</v>
      </c>
      <c r="F794" s="39">
        <v>0</v>
      </c>
      <c r="G794" s="55">
        <f t="shared" si="207"/>
        <v>0</v>
      </c>
      <c r="H794" s="39">
        <v>0</v>
      </c>
      <c r="I794" s="55">
        <f t="shared" si="209"/>
        <v>0</v>
      </c>
      <c r="J794" s="39">
        <v>0</v>
      </c>
      <c r="K794" s="55">
        <f t="shared" si="210"/>
        <v>0</v>
      </c>
      <c r="L794" s="45">
        <v>0</v>
      </c>
      <c r="M794" s="55">
        <f t="shared" si="211"/>
        <v>0</v>
      </c>
      <c r="N794" s="39">
        <v>0</v>
      </c>
      <c r="O794" s="55">
        <f t="shared" si="212"/>
        <v>0</v>
      </c>
      <c r="P794" s="39">
        <f t="shared" si="215"/>
        <v>0</v>
      </c>
      <c r="Q794" s="55">
        <f t="shared" si="213"/>
        <v>0</v>
      </c>
      <c r="R794" s="39">
        <v>474.4502</v>
      </c>
      <c r="S794" s="50">
        <f t="shared" si="214"/>
        <v>474.4502</v>
      </c>
    </row>
    <row r="795" spans="1:19" ht="13.5" customHeight="1">
      <c r="A795" s="59"/>
      <c r="B795" s="7" t="s">
        <v>4</v>
      </c>
      <c r="C795" s="11" t="s">
        <v>93</v>
      </c>
      <c r="D795" s="39">
        <v>0</v>
      </c>
      <c r="E795" s="55">
        <f t="shared" si="206"/>
      </c>
      <c r="F795" s="39">
        <v>0</v>
      </c>
      <c r="G795" s="55">
        <f t="shared" si="207"/>
      </c>
      <c r="H795" s="39">
        <v>0</v>
      </c>
      <c r="I795" s="55">
        <f t="shared" si="209"/>
      </c>
      <c r="J795" s="39">
        <v>0</v>
      </c>
      <c r="K795" s="55">
        <f t="shared" si="210"/>
      </c>
      <c r="L795" s="45">
        <v>0</v>
      </c>
      <c r="M795" s="55">
        <f t="shared" si="211"/>
      </c>
      <c r="N795" s="39">
        <v>0</v>
      </c>
      <c r="O795" s="55">
        <f t="shared" si="212"/>
      </c>
      <c r="P795" s="39">
        <f t="shared" si="215"/>
        <v>0</v>
      </c>
      <c r="Q795" s="55">
        <f t="shared" si="213"/>
      </c>
      <c r="R795" s="39">
        <v>0</v>
      </c>
      <c r="S795" s="50">
        <f t="shared" si="214"/>
        <v>0</v>
      </c>
    </row>
    <row r="796" spans="1:19" ht="13.5" customHeight="1">
      <c r="A796" s="59"/>
      <c r="B796" s="7"/>
      <c r="C796" s="11" t="s">
        <v>51</v>
      </c>
      <c r="D796" s="39">
        <v>0</v>
      </c>
      <c r="E796" s="55">
        <f t="shared" si="206"/>
        <v>0</v>
      </c>
      <c r="F796" s="39">
        <v>0</v>
      </c>
      <c r="G796" s="55">
        <f t="shared" si="207"/>
        <v>0</v>
      </c>
      <c r="H796" s="39">
        <v>0</v>
      </c>
      <c r="I796" s="55">
        <f t="shared" si="209"/>
        <v>0</v>
      </c>
      <c r="J796" s="39">
        <v>0</v>
      </c>
      <c r="K796" s="55">
        <f t="shared" si="210"/>
        <v>0</v>
      </c>
      <c r="L796" s="45">
        <v>0</v>
      </c>
      <c r="M796" s="55">
        <f t="shared" si="211"/>
        <v>0</v>
      </c>
      <c r="N796" s="39">
        <v>0</v>
      </c>
      <c r="O796" s="55">
        <f t="shared" si="212"/>
        <v>0</v>
      </c>
      <c r="P796" s="39">
        <f t="shared" si="215"/>
        <v>0</v>
      </c>
      <c r="Q796" s="55">
        <f t="shared" si="213"/>
        <v>0</v>
      </c>
      <c r="R796" s="39">
        <v>963.4602</v>
      </c>
      <c r="S796" s="50">
        <f t="shared" si="214"/>
        <v>963.4602</v>
      </c>
    </row>
    <row r="797" spans="1:19" ht="13.5" customHeight="1">
      <c r="A797" s="59"/>
      <c r="B797" s="7"/>
      <c r="C797" s="11" t="s">
        <v>85</v>
      </c>
      <c r="D797" s="39">
        <v>0</v>
      </c>
      <c r="E797" s="55">
        <f t="shared" si="206"/>
        <v>0</v>
      </c>
      <c r="F797" s="39">
        <v>0</v>
      </c>
      <c r="G797" s="55">
        <f t="shared" si="207"/>
        <v>0</v>
      </c>
      <c r="H797" s="39">
        <v>0</v>
      </c>
      <c r="I797" s="55">
        <f t="shared" si="209"/>
        <v>0</v>
      </c>
      <c r="J797" s="39">
        <v>6.8749</v>
      </c>
      <c r="K797" s="55">
        <f t="shared" si="210"/>
        <v>0.07516675563624385</v>
      </c>
      <c r="L797" s="45">
        <v>0</v>
      </c>
      <c r="M797" s="55">
        <f t="shared" si="211"/>
        <v>0</v>
      </c>
      <c r="N797" s="39">
        <v>0</v>
      </c>
      <c r="O797" s="55">
        <f t="shared" si="212"/>
        <v>0</v>
      </c>
      <c r="P797" s="39">
        <f t="shared" si="215"/>
        <v>6.8749</v>
      </c>
      <c r="Q797" s="55">
        <f t="shared" si="213"/>
        <v>0.07516675563624385</v>
      </c>
      <c r="R797" s="39">
        <v>9139.3227</v>
      </c>
      <c r="S797" s="50">
        <f t="shared" si="214"/>
        <v>9146.197600000001</v>
      </c>
    </row>
    <row r="798" spans="1:19" ht="13.5" customHeight="1">
      <c r="A798" s="59"/>
      <c r="B798" s="7"/>
      <c r="C798" s="11" t="s">
        <v>52</v>
      </c>
      <c r="D798" s="39">
        <v>0</v>
      </c>
      <c r="E798" s="55">
        <f t="shared" si="206"/>
        <v>0</v>
      </c>
      <c r="F798" s="39">
        <v>0</v>
      </c>
      <c r="G798" s="55">
        <f t="shared" si="207"/>
        <v>0</v>
      </c>
      <c r="H798" s="39">
        <v>0</v>
      </c>
      <c r="I798" s="55">
        <f t="shared" si="209"/>
        <v>0</v>
      </c>
      <c r="J798" s="39">
        <v>0</v>
      </c>
      <c r="K798" s="55">
        <f t="shared" si="210"/>
        <v>0</v>
      </c>
      <c r="L798" s="45">
        <v>0</v>
      </c>
      <c r="M798" s="55">
        <f t="shared" si="211"/>
        <v>0</v>
      </c>
      <c r="N798" s="39">
        <v>0</v>
      </c>
      <c r="O798" s="55">
        <f t="shared" si="212"/>
        <v>0</v>
      </c>
      <c r="P798" s="39">
        <f t="shared" si="215"/>
        <v>0</v>
      </c>
      <c r="Q798" s="55">
        <f t="shared" si="213"/>
        <v>0</v>
      </c>
      <c r="R798" s="39">
        <v>288.0721</v>
      </c>
      <c r="S798" s="50">
        <f t="shared" si="214"/>
        <v>288.0721</v>
      </c>
    </row>
    <row r="799" spans="1:19" ht="13.5" customHeight="1">
      <c r="A799" s="59"/>
      <c r="B799" s="7"/>
      <c r="C799" s="11" t="s">
        <v>53</v>
      </c>
      <c r="D799" s="39">
        <v>0</v>
      </c>
      <c r="E799" s="55">
        <f t="shared" si="206"/>
        <v>0</v>
      </c>
      <c r="F799" s="39">
        <v>0</v>
      </c>
      <c r="G799" s="55">
        <f t="shared" si="207"/>
        <v>0</v>
      </c>
      <c r="H799" s="39">
        <v>0</v>
      </c>
      <c r="I799" s="55">
        <f t="shared" si="209"/>
        <v>0</v>
      </c>
      <c r="J799" s="39">
        <v>0</v>
      </c>
      <c r="K799" s="55">
        <f t="shared" si="210"/>
        <v>0</v>
      </c>
      <c r="L799" s="45">
        <v>0</v>
      </c>
      <c r="M799" s="55">
        <f t="shared" si="211"/>
        <v>0</v>
      </c>
      <c r="N799" s="39">
        <v>0</v>
      </c>
      <c r="O799" s="55">
        <f t="shared" si="212"/>
        <v>0</v>
      </c>
      <c r="P799" s="39">
        <f t="shared" si="215"/>
        <v>0</v>
      </c>
      <c r="Q799" s="55">
        <f t="shared" si="213"/>
        <v>0</v>
      </c>
      <c r="R799" s="39">
        <v>772.8574</v>
      </c>
      <c r="S799" s="50">
        <f t="shared" si="214"/>
        <v>772.8574</v>
      </c>
    </row>
    <row r="800" spans="1:19" ht="13.5" customHeight="1">
      <c r="A800" s="59"/>
      <c r="B800" s="7"/>
      <c r="C800" s="11" t="s">
        <v>86</v>
      </c>
      <c r="D800" s="39">
        <v>0</v>
      </c>
      <c r="E800" s="55">
        <f t="shared" si="206"/>
        <v>0</v>
      </c>
      <c r="F800" s="39">
        <v>0</v>
      </c>
      <c r="G800" s="55">
        <f t="shared" si="207"/>
        <v>0</v>
      </c>
      <c r="H800" s="39">
        <v>0</v>
      </c>
      <c r="I800" s="55">
        <f t="shared" si="209"/>
        <v>0</v>
      </c>
      <c r="J800" s="39">
        <v>0</v>
      </c>
      <c r="K800" s="55">
        <f t="shared" si="210"/>
        <v>0</v>
      </c>
      <c r="L800" s="45">
        <v>0</v>
      </c>
      <c r="M800" s="55">
        <f t="shared" si="211"/>
        <v>0</v>
      </c>
      <c r="N800" s="39">
        <v>0</v>
      </c>
      <c r="O800" s="55">
        <f t="shared" si="212"/>
        <v>0</v>
      </c>
      <c r="P800" s="39">
        <f t="shared" si="215"/>
        <v>0</v>
      </c>
      <c r="Q800" s="55">
        <f t="shared" si="213"/>
        <v>0</v>
      </c>
      <c r="R800" s="39">
        <v>169.1077</v>
      </c>
      <c r="S800" s="50">
        <f t="shared" si="214"/>
        <v>169.1077</v>
      </c>
    </row>
    <row r="801" spans="1:19" ht="13.5" customHeight="1">
      <c r="A801" s="59"/>
      <c r="B801" s="7" t="s">
        <v>5</v>
      </c>
      <c r="C801" s="11" t="s">
        <v>87</v>
      </c>
      <c r="D801" s="39">
        <v>0</v>
      </c>
      <c r="E801" s="55">
        <f t="shared" si="206"/>
        <v>0</v>
      </c>
      <c r="F801" s="39">
        <v>0</v>
      </c>
      <c r="G801" s="55">
        <f t="shared" si="207"/>
        <v>0</v>
      </c>
      <c r="H801" s="39">
        <v>0</v>
      </c>
      <c r="I801" s="55">
        <f t="shared" si="209"/>
        <v>0</v>
      </c>
      <c r="J801" s="39">
        <v>0</v>
      </c>
      <c r="K801" s="55">
        <f t="shared" si="210"/>
        <v>0</v>
      </c>
      <c r="L801" s="45">
        <v>0</v>
      </c>
      <c r="M801" s="55">
        <f t="shared" si="211"/>
        <v>0</v>
      </c>
      <c r="N801" s="39">
        <v>0</v>
      </c>
      <c r="O801" s="55">
        <f t="shared" si="212"/>
        <v>0</v>
      </c>
      <c r="P801" s="39">
        <f t="shared" si="215"/>
        <v>0</v>
      </c>
      <c r="Q801" s="55">
        <f t="shared" si="213"/>
        <v>0</v>
      </c>
      <c r="R801" s="39">
        <v>1107.361</v>
      </c>
      <c r="S801" s="50">
        <f t="shared" si="214"/>
        <v>1107.361</v>
      </c>
    </row>
    <row r="802" spans="1:19" ht="13.5" customHeight="1">
      <c r="A802" s="59"/>
      <c r="B802" s="7"/>
      <c r="C802" s="11" t="s">
        <v>88</v>
      </c>
      <c r="D802" s="39">
        <v>0</v>
      </c>
      <c r="E802" s="55">
        <f t="shared" si="206"/>
        <v>0</v>
      </c>
      <c r="F802" s="39">
        <v>0</v>
      </c>
      <c r="G802" s="55">
        <f t="shared" si="207"/>
        <v>0</v>
      </c>
      <c r="H802" s="39">
        <v>0</v>
      </c>
      <c r="I802" s="55">
        <f t="shared" si="209"/>
        <v>0</v>
      </c>
      <c r="J802" s="39">
        <v>0</v>
      </c>
      <c r="K802" s="55">
        <f t="shared" si="210"/>
        <v>0</v>
      </c>
      <c r="L802" s="45">
        <v>0</v>
      </c>
      <c r="M802" s="55">
        <f t="shared" si="211"/>
        <v>0</v>
      </c>
      <c r="N802" s="39">
        <v>1.3739</v>
      </c>
      <c r="O802" s="55">
        <f t="shared" si="212"/>
        <v>2.533557325445664</v>
      </c>
      <c r="P802" s="39">
        <f t="shared" si="215"/>
        <v>1.3739</v>
      </c>
      <c r="Q802" s="55">
        <f t="shared" si="213"/>
        <v>2.533557325445664</v>
      </c>
      <c r="R802" s="39">
        <v>52.8542</v>
      </c>
      <c r="S802" s="50">
        <f t="shared" si="214"/>
        <v>54.2281</v>
      </c>
    </row>
    <row r="803" spans="1:19" ht="13.5" customHeight="1">
      <c r="A803" s="59"/>
      <c r="B803" s="7"/>
      <c r="C803" s="11" t="s">
        <v>89</v>
      </c>
      <c r="D803" s="39">
        <v>0</v>
      </c>
      <c r="E803" s="55">
        <f t="shared" si="206"/>
        <v>0</v>
      </c>
      <c r="F803" s="39">
        <v>0</v>
      </c>
      <c r="G803" s="55">
        <f t="shared" si="207"/>
        <v>0</v>
      </c>
      <c r="H803" s="39">
        <v>0</v>
      </c>
      <c r="I803" s="55">
        <f t="shared" si="209"/>
        <v>0</v>
      </c>
      <c r="J803" s="39">
        <v>0</v>
      </c>
      <c r="K803" s="55">
        <f t="shared" si="210"/>
        <v>0</v>
      </c>
      <c r="L803" s="45">
        <v>0</v>
      </c>
      <c r="M803" s="55">
        <f t="shared" si="211"/>
        <v>0</v>
      </c>
      <c r="N803" s="39">
        <v>0</v>
      </c>
      <c r="O803" s="55">
        <f t="shared" si="212"/>
        <v>0</v>
      </c>
      <c r="P803" s="39">
        <f t="shared" si="215"/>
        <v>0</v>
      </c>
      <c r="Q803" s="55">
        <f t="shared" si="213"/>
        <v>0</v>
      </c>
      <c r="R803" s="39">
        <v>0.3687</v>
      </c>
      <c r="S803" s="50">
        <f t="shared" si="214"/>
        <v>0.3687</v>
      </c>
    </row>
    <row r="804" spans="1:19" ht="13.5" customHeight="1">
      <c r="A804" s="59"/>
      <c r="B804" s="7"/>
      <c r="C804" s="11" t="s">
        <v>54</v>
      </c>
      <c r="D804" s="39">
        <v>0</v>
      </c>
      <c r="E804" s="55">
        <f t="shared" si="206"/>
        <v>0</v>
      </c>
      <c r="F804" s="39">
        <v>0</v>
      </c>
      <c r="G804" s="55">
        <f t="shared" si="207"/>
        <v>0</v>
      </c>
      <c r="H804" s="39">
        <v>0</v>
      </c>
      <c r="I804" s="55">
        <f t="shared" si="209"/>
        <v>0</v>
      </c>
      <c r="J804" s="39">
        <v>0</v>
      </c>
      <c r="K804" s="55">
        <f t="shared" si="210"/>
        <v>0</v>
      </c>
      <c r="L804" s="45">
        <v>0</v>
      </c>
      <c r="M804" s="55">
        <f t="shared" si="211"/>
        <v>0</v>
      </c>
      <c r="N804" s="39">
        <v>5.8718</v>
      </c>
      <c r="O804" s="55">
        <f t="shared" si="212"/>
        <v>1.2284388253448617</v>
      </c>
      <c r="P804" s="39">
        <f t="shared" si="215"/>
        <v>5.8718</v>
      </c>
      <c r="Q804" s="55">
        <f t="shared" si="213"/>
        <v>1.2284388253448617</v>
      </c>
      <c r="R804" s="39">
        <v>472.117</v>
      </c>
      <c r="S804" s="50">
        <f t="shared" si="214"/>
        <v>477.9888</v>
      </c>
    </row>
    <row r="805" spans="1:19" ht="13.5" customHeight="1">
      <c r="A805" s="59"/>
      <c r="B805" s="7"/>
      <c r="C805" s="11" t="s">
        <v>90</v>
      </c>
      <c r="D805" s="39">
        <v>0</v>
      </c>
      <c r="E805" s="55">
        <f t="shared" si="206"/>
        <v>0</v>
      </c>
      <c r="F805" s="39">
        <v>0</v>
      </c>
      <c r="G805" s="55">
        <f t="shared" si="207"/>
        <v>0</v>
      </c>
      <c r="H805" s="39">
        <v>0</v>
      </c>
      <c r="I805" s="55">
        <f t="shared" si="209"/>
        <v>0</v>
      </c>
      <c r="J805" s="39">
        <v>0</v>
      </c>
      <c r="K805" s="55">
        <f t="shared" si="210"/>
        <v>0</v>
      </c>
      <c r="L805" s="45">
        <v>0</v>
      </c>
      <c r="M805" s="55">
        <f t="shared" si="211"/>
        <v>0</v>
      </c>
      <c r="N805" s="39">
        <v>0</v>
      </c>
      <c r="O805" s="55">
        <f t="shared" si="212"/>
        <v>0</v>
      </c>
      <c r="P805" s="39">
        <f t="shared" si="215"/>
        <v>0</v>
      </c>
      <c r="Q805" s="55">
        <f t="shared" si="213"/>
        <v>0</v>
      </c>
      <c r="R805" s="39">
        <v>20.6383</v>
      </c>
      <c r="S805" s="50">
        <f t="shared" si="214"/>
        <v>20.6383</v>
      </c>
    </row>
    <row r="806" spans="1:19" ht="13.5" customHeight="1">
      <c r="A806" s="59"/>
      <c r="B806" s="7"/>
      <c r="C806" s="11" t="s">
        <v>55</v>
      </c>
      <c r="D806" s="39">
        <v>0</v>
      </c>
      <c r="E806" s="55">
        <f t="shared" si="206"/>
        <v>0</v>
      </c>
      <c r="F806" s="39">
        <v>0</v>
      </c>
      <c r="G806" s="55">
        <f t="shared" si="207"/>
        <v>0</v>
      </c>
      <c r="H806" s="39">
        <v>0</v>
      </c>
      <c r="I806" s="55">
        <f t="shared" si="209"/>
        <v>0</v>
      </c>
      <c r="J806" s="39">
        <v>0</v>
      </c>
      <c r="K806" s="55">
        <f t="shared" si="210"/>
        <v>0</v>
      </c>
      <c r="L806" s="45">
        <v>0</v>
      </c>
      <c r="M806" s="55">
        <f t="shared" si="211"/>
        <v>0</v>
      </c>
      <c r="N806" s="39">
        <v>0</v>
      </c>
      <c r="O806" s="55">
        <f t="shared" si="212"/>
        <v>0</v>
      </c>
      <c r="P806" s="39">
        <f t="shared" si="215"/>
        <v>0</v>
      </c>
      <c r="Q806" s="55">
        <f t="shared" si="213"/>
        <v>0</v>
      </c>
      <c r="R806" s="39">
        <v>12159.3901</v>
      </c>
      <c r="S806" s="50">
        <f t="shared" si="214"/>
        <v>12159.3901</v>
      </c>
    </row>
    <row r="807" spans="1:19" ht="13.5" customHeight="1">
      <c r="A807" s="59"/>
      <c r="B807" s="7"/>
      <c r="C807" s="12" t="s">
        <v>91</v>
      </c>
      <c r="D807" s="39">
        <v>0</v>
      </c>
      <c r="E807" s="55">
        <f t="shared" si="206"/>
        <v>0</v>
      </c>
      <c r="F807" s="39">
        <v>0</v>
      </c>
      <c r="G807" s="55">
        <f t="shared" si="207"/>
        <v>0</v>
      </c>
      <c r="H807" s="39">
        <v>0</v>
      </c>
      <c r="I807" s="55">
        <f t="shared" si="209"/>
        <v>0</v>
      </c>
      <c r="J807" s="39">
        <v>0</v>
      </c>
      <c r="K807" s="55">
        <f t="shared" si="210"/>
        <v>0</v>
      </c>
      <c r="L807" s="45">
        <v>0</v>
      </c>
      <c r="M807" s="55">
        <f t="shared" si="211"/>
        <v>0</v>
      </c>
      <c r="N807" s="39">
        <v>0</v>
      </c>
      <c r="O807" s="55">
        <f t="shared" si="212"/>
        <v>0</v>
      </c>
      <c r="P807" s="39">
        <f t="shared" si="215"/>
        <v>0</v>
      </c>
      <c r="Q807" s="55">
        <f t="shared" si="213"/>
        <v>0</v>
      </c>
      <c r="R807" s="39">
        <v>190.0424</v>
      </c>
      <c r="S807" s="50">
        <f t="shared" si="214"/>
        <v>190.0424</v>
      </c>
    </row>
    <row r="808" spans="1:19" ht="13.5" customHeight="1">
      <c r="A808" s="59"/>
      <c r="B808" s="9"/>
      <c r="C808" s="13" t="s">
        <v>2</v>
      </c>
      <c r="D808" s="40">
        <f>SUM(D784:D807)</f>
        <v>0</v>
      </c>
      <c r="E808" s="56">
        <f t="shared" si="206"/>
        <v>0</v>
      </c>
      <c r="F808" s="40">
        <f>SUM(F784:F807)</f>
        <v>0</v>
      </c>
      <c r="G808" s="56">
        <f t="shared" si="207"/>
        <v>0</v>
      </c>
      <c r="H808" s="40">
        <f>SUM(H784:H807)</f>
        <v>0</v>
      </c>
      <c r="I808" s="56">
        <f t="shared" si="209"/>
        <v>0</v>
      </c>
      <c r="J808" s="40">
        <f>SUM(J784:J807)</f>
        <v>705.3431</v>
      </c>
      <c r="K808" s="56">
        <f t="shared" si="210"/>
        <v>1.1106792486763928</v>
      </c>
      <c r="L808" s="46">
        <f>SUM(L784:L807)</f>
        <v>0</v>
      </c>
      <c r="M808" s="56">
        <f t="shared" si="211"/>
        <v>0</v>
      </c>
      <c r="N808" s="40">
        <f>SUM(N784:N807)</f>
        <v>21.6941</v>
      </c>
      <c r="O808" s="56">
        <f t="shared" si="212"/>
        <v>0.03416094477809527</v>
      </c>
      <c r="P808" s="40">
        <f>SUM(P784:P807)</f>
        <v>727.0372000000001</v>
      </c>
      <c r="Q808" s="56">
        <f t="shared" si="213"/>
        <v>1.1448401934544878</v>
      </c>
      <c r="R808" s="40">
        <f>SUM(R784:R807)</f>
        <v>62778.52490000001</v>
      </c>
      <c r="S808" s="51">
        <f t="shared" si="214"/>
        <v>63505.56210000001</v>
      </c>
    </row>
    <row r="809" spans="1:19" ht="13.5" customHeight="1">
      <c r="A809" s="59"/>
      <c r="B809" s="5"/>
      <c r="C809" s="14" t="s">
        <v>56</v>
      </c>
      <c r="D809" s="39">
        <v>0</v>
      </c>
      <c r="E809" s="55">
        <f aca="true" t="shared" si="216" ref="E809:E834">IF($S809=0,"",D809/$S809*100)</f>
      </c>
      <c r="F809" s="39">
        <v>0</v>
      </c>
      <c r="G809" s="55">
        <f aca="true" t="shared" si="217" ref="G809:G834">IF($S809=0,"",F809/$S809*100)</f>
      </c>
      <c r="H809" s="39">
        <v>0</v>
      </c>
      <c r="I809" s="55">
        <f t="shared" si="209"/>
      </c>
      <c r="J809" s="39">
        <v>0</v>
      </c>
      <c r="K809" s="55">
        <f t="shared" si="210"/>
      </c>
      <c r="L809" s="45">
        <v>0</v>
      </c>
      <c r="M809" s="55">
        <f t="shared" si="211"/>
      </c>
      <c r="N809" s="39">
        <v>0</v>
      </c>
      <c r="O809" s="55">
        <f t="shared" si="212"/>
      </c>
      <c r="P809" s="39">
        <f aca="true" t="shared" si="218" ref="P809:P824">SUM(N809,L809,D809,F809,H809,J809)</f>
        <v>0</v>
      </c>
      <c r="Q809" s="55">
        <f t="shared" si="213"/>
      </c>
      <c r="R809" s="39">
        <v>0</v>
      </c>
      <c r="S809" s="50">
        <f t="shared" si="214"/>
        <v>0</v>
      </c>
    </row>
    <row r="810" spans="1:19" ht="13.5" customHeight="1">
      <c r="A810" s="59"/>
      <c r="B810" s="7"/>
      <c r="C810" s="11" t="s">
        <v>57</v>
      </c>
      <c r="D810" s="39">
        <v>0</v>
      </c>
      <c r="E810" s="55">
        <f t="shared" si="216"/>
      </c>
      <c r="F810" s="39">
        <v>0</v>
      </c>
      <c r="G810" s="55">
        <f t="shared" si="217"/>
      </c>
      <c r="H810" s="39">
        <v>0</v>
      </c>
      <c r="I810" s="55">
        <f t="shared" si="209"/>
      </c>
      <c r="J810" s="39">
        <v>0</v>
      </c>
      <c r="K810" s="55">
        <f t="shared" si="210"/>
      </c>
      <c r="L810" s="45">
        <v>0</v>
      </c>
      <c r="M810" s="55">
        <f t="shared" si="211"/>
      </c>
      <c r="N810" s="39">
        <v>0</v>
      </c>
      <c r="O810" s="55">
        <f t="shared" si="212"/>
      </c>
      <c r="P810" s="39">
        <f t="shared" si="218"/>
        <v>0</v>
      </c>
      <c r="Q810" s="55">
        <f t="shared" si="213"/>
      </c>
      <c r="R810" s="39">
        <v>0</v>
      </c>
      <c r="S810" s="50">
        <f t="shared" si="214"/>
        <v>0</v>
      </c>
    </row>
    <row r="811" spans="1:19" ht="13.5" customHeight="1">
      <c r="A811" s="59"/>
      <c r="B811" s="7"/>
      <c r="C811" s="11" t="s">
        <v>58</v>
      </c>
      <c r="D811" s="39">
        <v>0</v>
      </c>
      <c r="E811" s="55">
        <f t="shared" si="216"/>
        <v>0</v>
      </c>
      <c r="F811" s="39">
        <v>0</v>
      </c>
      <c r="G811" s="55">
        <f t="shared" si="217"/>
        <v>0</v>
      </c>
      <c r="H811" s="39">
        <v>0</v>
      </c>
      <c r="I811" s="55">
        <f t="shared" si="209"/>
        <v>0</v>
      </c>
      <c r="J811" s="39">
        <v>0</v>
      </c>
      <c r="K811" s="55">
        <f t="shared" si="210"/>
        <v>0</v>
      </c>
      <c r="L811" s="45">
        <v>0</v>
      </c>
      <c r="M811" s="55">
        <f t="shared" si="211"/>
        <v>0</v>
      </c>
      <c r="N811" s="39">
        <v>0</v>
      </c>
      <c r="O811" s="55">
        <f t="shared" si="212"/>
        <v>0</v>
      </c>
      <c r="P811" s="39">
        <f t="shared" si="218"/>
        <v>0</v>
      </c>
      <c r="Q811" s="55">
        <f t="shared" si="213"/>
        <v>0</v>
      </c>
      <c r="R811" s="39">
        <v>0.7338</v>
      </c>
      <c r="S811" s="50">
        <f t="shared" si="214"/>
        <v>0.7338</v>
      </c>
    </row>
    <row r="812" spans="1:19" ht="13.5" customHeight="1">
      <c r="A812" s="59"/>
      <c r="B812" s="7" t="s">
        <v>6</v>
      </c>
      <c r="C812" s="11" t="s">
        <v>59</v>
      </c>
      <c r="D812" s="39">
        <v>0</v>
      </c>
      <c r="E812" s="55">
        <f t="shared" si="216"/>
        <v>0</v>
      </c>
      <c r="F812" s="39">
        <v>0</v>
      </c>
      <c r="G812" s="55">
        <f t="shared" si="217"/>
        <v>0</v>
      </c>
      <c r="H812" s="39">
        <v>0</v>
      </c>
      <c r="I812" s="55">
        <f t="shared" si="209"/>
        <v>0</v>
      </c>
      <c r="J812" s="39">
        <v>18.7199</v>
      </c>
      <c r="K812" s="55">
        <f t="shared" si="210"/>
        <v>0.9080486231590695</v>
      </c>
      <c r="L812" s="45">
        <v>0</v>
      </c>
      <c r="M812" s="55">
        <f t="shared" si="211"/>
        <v>0</v>
      </c>
      <c r="N812" s="39">
        <v>0</v>
      </c>
      <c r="O812" s="55">
        <f t="shared" si="212"/>
        <v>0</v>
      </c>
      <c r="P812" s="39">
        <f t="shared" si="218"/>
        <v>18.7199</v>
      </c>
      <c r="Q812" s="55">
        <f t="shared" si="213"/>
        <v>0.9080486231590695</v>
      </c>
      <c r="R812" s="39">
        <v>2042.8327</v>
      </c>
      <c r="S812" s="50">
        <f t="shared" si="214"/>
        <v>2061.5526</v>
      </c>
    </row>
    <row r="813" spans="1:19" ht="13.5" customHeight="1">
      <c r="A813" s="59"/>
      <c r="B813" s="7"/>
      <c r="C813" s="11" t="s">
        <v>60</v>
      </c>
      <c r="D813" s="39">
        <v>0</v>
      </c>
      <c r="E813" s="55">
        <f t="shared" si="216"/>
        <v>0</v>
      </c>
      <c r="F813" s="39">
        <v>0</v>
      </c>
      <c r="G813" s="55">
        <f t="shared" si="217"/>
        <v>0</v>
      </c>
      <c r="H813" s="39">
        <v>0</v>
      </c>
      <c r="I813" s="55">
        <f t="shared" si="209"/>
        <v>0</v>
      </c>
      <c r="J813" s="39">
        <v>26.6785</v>
      </c>
      <c r="K813" s="55">
        <f t="shared" si="210"/>
        <v>1.4941556355881063</v>
      </c>
      <c r="L813" s="45">
        <v>0</v>
      </c>
      <c r="M813" s="55">
        <f t="shared" si="211"/>
        <v>0</v>
      </c>
      <c r="N813" s="39">
        <v>0</v>
      </c>
      <c r="O813" s="55">
        <f t="shared" si="212"/>
        <v>0</v>
      </c>
      <c r="P813" s="39">
        <f t="shared" si="218"/>
        <v>26.6785</v>
      </c>
      <c r="Q813" s="55">
        <f t="shared" si="213"/>
        <v>1.4941556355881063</v>
      </c>
      <c r="R813" s="39">
        <v>1758.845</v>
      </c>
      <c r="S813" s="50">
        <f t="shared" si="214"/>
        <v>1785.5235</v>
      </c>
    </row>
    <row r="814" spans="1:19" ht="13.5" customHeight="1">
      <c r="A814" s="59"/>
      <c r="B814" s="7"/>
      <c r="C814" s="11" t="s">
        <v>61</v>
      </c>
      <c r="D814" s="39">
        <v>0</v>
      </c>
      <c r="E814" s="55">
        <f t="shared" si="216"/>
        <v>0</v>
      </c>
      <c r="F814" s="39">
        <v>0</v>
      </c>
      <c r="G814" s="55">
        <f t="shared" si="217"/>
        <v>0</v>
      </c>
      <c r="H814" s="39">
        <v>0</v>
      </c>
      <c r="I814" s="55">
        <f t="shared" si="209"/>
        <v>0</v>
      </c>
      <c r="J814" s="39">
        <v>81.2517</v>
      </c>
      <c r="K814" s="55">
        <f t="shared" si="210"/>
        <v>63.68162206433865</v>
      </c>
      <c r="L814" s="45">
        <v>0</v>
      </c>
      <c r="M814" s="55">
        <f t="shared" si="211"/>
        <v>0</v>
      </c>
      <c r="N814" s="39">
        <v>0</v>
      </c>
      <c r="O814" s="55">
        <f t="shared" si="212"/>
        <v>0</v>
      </c>
      <c r="P814" s="39">
        <f t="shared" si="218"/>
        <v>81.2517</v>
      </c>
      <c r="Q814" s="55">
        <f t="shared" si="213"/>
        <v>63.68162206433865</v>
      </c>
      <c r="R814" s="39">
        <v>46.3388</v>
      </c>
      <c r="S814" s="50">
        <f t="shared" si="214"/>
        <v>127.59049999999999</v>
      </c>
    </row>
    <row r="815" spans="1:19" ht="13.5" customHeight="1">
      <c r="A815" s="59"/>
      <c r="B815" s="7"/>
      <c r="C815" s="11" t="s">
        <v>62</v>
      </c>
      <c r="D815" s="39">
        <v>0</v>
      </c>
      <c r="E815" s="55">
        <f t="shared" si="216"/>
        <v>0</v>
      </c>
      <c r="F815" s="39">
        <v>0</v>
      </c>
      <c r="G815" s="55">
        <f t="shared" si="217"/>
        <v>0</v>
      </c>
      <c r="H815" s="39">
        <v>0</v>
      </c>
      <c r="I815" s="55">
        <f t="shared" si="209"/>
        <v>0</v>
      </c>
      <c r="J815" s="39">
        <v>0</v>
      </c>
      <c r="K815" s="55">
        <f t="shared" si="210"/>
        <v>0</v>
      </c>
      <c r="L815" s="45">
        <v>0</v>
      </c>
      <c r="M815" s="55">
        <f t="shared" si="211"/>
        <v>0</v>
      </c>
      <c r="N815" s="39">
        <v>0</v>
      </c>
      <c r="O815" s="55">
        <f t="shared" si="212"/>
        <v>0</v>
      </c>
      <c r="P815" s="39">
        <f t="shared" si="218"/>
        <v>0</v>
      </c>
      <c r="Q815" s="55">
        <f t="shared" si="213"/>
        <v>0</v>
      </c>
      <c r="R815" s="39">
        <v>2.7163</v>
      </c>
      <c r="S815" s="50">
        <f t="shared" si="214"/>
        <v>2.7163</v>
      </c>
    </row>
    <row r="816" spans="1:19" ht="13.5" customHeight="1">
      <c r="A816" s="59"/>
      <c r="B816" s="7"/>
      <c r="C816" s="11" t="s">
        <v>63</v>
      </c>
      <c r="D816" s="39">
        <v>0</v>
      </c>
      <c r="E816" s="55">
        <f t="shared" si="216"/>
        <v>0</v>
      </c>
      <c r="F816" s="39">
        <v>0</v>
      </c>
      <c r="G816" s="55">
        <f t="shared" si="217"/>
        <v>0</v>
      </c>
      <c r="H816" s="39">
        <v>0</v>
      </c>
      <c r="I816" s="55">
        <f t="shared" si="209"/>
        <v>0</v>
      </c>
      <c r="J816" s="39">
        <v>0</v>
      </c>
      <c r="K816" s="55">
        <f t="shared" si="210"/>
        <v>0</v>
      </c>
      <c r="L816" s="45">
        <v>0</v>
      </c>
      <c r="M816" s="55">
        <f t="shared" si="211"/>
        <v>0</v>
      </c>
      <c r="N816" s="39">
        <v>0</v>
      </c>
      <c r="O816" s="55">
        <f t="shared" si="212"/>
        <v>0</v>
      </c>
      <c r="P816" s="39">
        <f t="shared" si="218"/>
        <v>0</v>
      </c>
      <c r="Q816" s="55">
        <f t="shared" si="213"/>
        <v>0</v>
      </c>
      <c r="R816" s="39">
        <v>1423.9786</v>
      </c>
      <c r="S816" s="50">
        <f t="shared" si="214"/>
        <v>1423.9786</v>
      </c>
    </row>
    <row r="817" spans="1:19" ht="13.5" customHeight="1">
      <c r="A817" s="59"/>
      <c r="B817" s="7" t="s">
        <v>7</v>
      </c>
      <c r="C817" s="11" t="s">
        <v>64</v>
      </c>
      <c r="D817" s="39">
        <v>0</v>
      </c>
      <c r="E817" s="55">
        <f t="shared" si="216"/>
        <v>0</v>
      </c>
      <c r="F817" s="39">
        <v>0</v>
      </c>
      <c r="G817" s="55">
        <f t="shared" si="217"/>
        <v>0</v>
      </c>
      <c r="H817" s="39">
        <v>0</v>
      </c>
      <c r="I817" s="55">
        <f t="shared" si="209"/>
        <v>0</v>
      </c>
      <c r="J817" s="39">
        <v>0</v>
      </c>
      <c r="K817" s="55">
        <f t="shared" si="210"/>
        <v>0</v>
      </c>
      <c r="L817" s="45">
        <v>0</v>
      </c>
      <c r="M817" s="55">
        <f t="shared" si="211"/>
        <v>0</v>
      </c>
      <c r="N817" s="39">
        <v>0</v>
      </c>
      <c r="O817" s="55">
        <f t="shared" si="212"/>
        <v>0</v>
      </c>
      <c r="P817" s="39">
        <f t="shared" si="218"/>
        <v>0</v>
      </c>
      <c r="Q817" s="55">
        <f t="shared" si="213"/>
        <v>0</v>
      </c>
      <c r="R817" s="39">
        <v>3669.3151</v>
      </c>
      <c r="S817" s="50">
        <f t="shared" si="214"/>
        <v>3669.3151</v>
      </c>
    </row>
    <row r="818" spans="1:19" ht="13.5" customHeight="1">
      <c r="A818" s="59"/>
      <c r="B818" s="7"/>
      <c r="C818" s="11" t="s">
        <v>65</v>
      </c>
      <c r="D818" s="39">
        <v>0</v>
      </c>
      <c r="E818" s="55">
        <f t="shared" si="216"/>
        <v>0</v>
      </c>
      <c r="F818" s="39">
        <v>0</v>
      </c>
      <c r="G818" s="55">
        <f t="shared" si="217"/>
        <v>0</v>
      </c>
      <c r="H818" s="39">
        <v>0</v>
      </c>
      <c r="I818" s="55">
        <f t="shared" si="209"/>
        <v>0</v>
      </c>
      <c r="J818" s="39">
        <v>0.4622</v>
      </c>
      <c r="K818" s="55">
        <f t="shared" si="210"/>
        <v>2.5497032149870913</v>
      </c>
      <c r="L818" s="45">
        <v>0</v>
      </c>
      <c r="M818" s="55">
        <f t="shared" si="211"/>
        <v>0</v>
      </c>
      <c r="N818" s="39">
        <v>0</v>
      </c>
      <c r="O818" s="55">
        <f t="shared" si="212"/>
        <v>0</v>
      </c>
      <c r="P818" s="39">
        <f t="shared" si="218"/>
        <v>0.4622</v>
      </c>
      <c r="Q818" s="55">
        <f t="shared" si="213"/>
        <v>2.5497032149870913</v>
      </c>
      <c r="R818" s="39">
        <v>17.6654</v>
      </c>
      <c r="S818" s="50">
        <f t="shared" si="214"/>
        <v>18.1276</v>
      </c>
    </row>
    <row r="819" spans="1:19" ht="13.5" customHeight="1">
      <c r="A819" s="59"/>
      <c r="B819" s="7"/>
      <c r="C819" s="11" t="s">
        <v>66</v>
      </c>
      <c r="D819" s="39">
        <v>0</v>
      </c>
      <c r="E819" s="55">
        <f t="shared" si="216"/>
        <v>0</v>
      </c>
      <c r="F819" s="39">
        <v>0</v>
      </c>
      <c r="G819" s="55">
        <f t="shared" si="217"/>
        <v>0</v>
      </c>
      <c r="H819" s="39">
        <v>0</v>
      </c>
      <c r="I819" s="55">
        <f t="shared" si="209"/>
        <v>0</v>
      </c>
      <c r="J819" s="39">
        <v>0</v>
      </c>
      <c r="K819" s="55">
        <f t="shared" si="210"/>
        <v>0</v>
      </c>
      <c r="L819" s="45">
        <v>0</v>
      </c>
      <c r="M819" s="55">
        <f t="shared" si="211"/>
        <v>0</v>
      </c>
      <c r="N819" s="39">
        <v>0</v>
      </c>
      <c r="O819" s="55">
        <f t="shared" si="212"/>
        <v>0</v>
      </c>
      <c r="P819" s="39">
        <f t="shared" si="218"/>
        <v>0</v>
      </c>
      <c r="Q819" s="55">
        <f t="shared" si="213"/>
        <v>0</v>
      </c>
      <c r="R819" s="39">
        <v>3.2304</v>
      </c>
      <c r="S819" s="50">
        <f t="shared" si="214"/>
        <v>3.2304</v>
      </c>
    </row>
    <row r="820" spans="1:19" ht="13.5" customHeight="1">
      <c r="A820" s="59"/>
      <c r="B820" s="7"/>
      <c r="C820" s="11" t="s">
        <v>67</v>
      </c>
      <c r="D820" s="39">
        <v>0</v>
      </c>
      <c r="E820" s="55">
        <f t="shared" si="216"/>
        <v>0</v>
      </c>
      <c r="F820" s="39">
        <v>0</v>
      </c>
      <c r="G820" s="55">
        <f t="shared" si="217"/>
        <v>0</v>
      </c>
      <c r="H820" s="39">
        <v>0</v>
      </c>
      <c r="I820" s="55">
        <f t="shared" si="209"/>
        <v>0</v>
      </c>
      <c r="J820" s="39">
        <v>0</v>
      </c>
      <c r="K820" s="55">
        <f t="shared" si="210"/>
        <v>0</v>
      </c>
      <c r="L820" s="45">
        <v>0</v>
      </c>
      <c r="M820" s="55">
        <f t="shared" si="211"/>
        <v>0</v>
      </c>
      <c r="N820" s="39">
        <v>0</v>
      </c>
      <c r="O820" s="55">
        <f t="shared" si="212"/>
        <v>0</v>
      </c>
      <c r="P820" s="39">
        <f t="shared" si="218"/>
        <v>0</v>
      </c>
      <c r="Q820" s="55">
        <f t="shared" si="213"/>
        <v>0</v>
      </c>
      <c r="R820" s="39">
        <v>37.1194</v>
      </c>
      <c r="S820" s="50">
        <f t="shared" si="214"/>
        <v>37.1194</v>
      </c>
    </row>
    <row r="821" spans="1:19" ht="13.5" customHeight="1">
      <c r="A821" s="59"/>
      <c r="B821" s="7"/>
      <c r="C821" s="11" t="s">
        <v>68</v>
      </c>
      <c r="D821" s="39">
        <v>0</v>
      </c>
      <c r="E821" s="55">
        <f t="shared" si="216"/>
      </c>
      <c r="F821" s="39">
        <v>0</v>
      </c>
      <c r="G821" s="55">
        <f t="shared" si="217"/>
      </c>
      <c r="H821" s="39">
        <v>0</v>
      </c>
      <c r="I821" s="55">
        <f t="shared" si="209"/>
      </c>
      <c r="J821" s="39">
        <v>0</v>
      </c>
      <c r="K821" s="55">
        <f t="shared" si="210"/>
      </c>
      <c r="L821" s="45">
        <v>0</v>
      </c>
      <c r="M821" s="55">
        <f t="shared" si="211"/>
      </c>
      <c r="N821" s="39">
        <v>0</v>
      </c>
      <c r="O821" s="55">
        <f t="shared" si="212"/>
      </c>
      <c r="P821" s="39">
        <f t="shared" si="218"/>
        <v>0</v>
      </c>
      <c r="Q821" s="55">
        <f t="shared" si="213"/>
      </c>
      <c r="R821" s="39">
        <v>0</v>
      </c>
      <c r="S821" s="50">
        <f t="shared" si="214"/>
        <v>0</v>
      </c>
    </row>
    <row r="822" spans="1:19" ht="13.5" customHeight="1">
      <c r="A822" s="59"/>
      <c r="B822" s="7" t="s">
        <v>8</v>
      </c>
      <c r="C822" s="11" t="s">
        <v>69</v>
      </c>
      <c r="D822" s="39">
        <v>0</v>
      </c>
      <c r="E822" s="55">
        <f t="shared" si="216"/>
      </c>
      <c r="F822" s="39">
        <v>0</v>
      </c>
      <c r="G822" s="55">
        <f t="shared" si="217"/>
      </c>
      <c r="H822" s="39">
        <v>0</v>
      </c>
      <c r="I822" s="55">
        <f t="shared" si="209"/>
      </c>
      <c r="J822" s="39">
        <v>0</v>
      </c>
      <c r="K822" s="55">
        <f t="shared" si="210"/>
      </c>
      <c r="L822" s="45">
        <v>0</v>
      </c>
      <c r="M822" s="55">
        <f t="shared" si="211"/>
      </c>
      <c r="N822" s="39">
        <v>0</v>
      </c>
      <c r="O822" s="55">
        <f t="shared" si="212"/>
      </c>
      <c r="P822" s="39">
        <f t="shared" si="218"/>
        <v>0</v>
      </c>
      <c r="Q822" s="55">
        <f t="shared" si="213"/>
      </c>
      <c r="R822" s="39">
        <v>0</v>
      </c>
      <c r="S822" s="50">
        <f t="shared" si="214"/>
        <v>0</v>
      </c>
    </row>
    <row r="823" spans="1:19" ht="13.5" customHeight="1">
      <c r="A823" s="59"/>
      <c r="B823" s="7"/>
      <c r="C823" s="11" t="s">
        <v>94</v>
      </c>
      <c r="D823" s="39">
        <v>0</v>
      </c>
      <c r="E823" s="55">
        <f t="shared" si="216"/>
        <v>0</v>
      </c>
      <c r="F823" s="39">
        <v>0</v>
      </c>
      <c r="G823" s="55">
        <f t="shared" si="217"/>
        <v>0</v>
      </c>
      <c r="H823" s="39">
        <v>0</v>
      </c>
      <c r="I823" s="55">
        <f t="shared" si="209"/>
        <v>0</v>
      </c>
      <c r="J823" s="39">
        <v>0</v>
      </c>
      <c r="K823" s="55">
        <f t="shared" si="210"/>
        <v>0</v>
      </c>
      <c r="L823" s="45">
        <v>0</v>
      </c>
      <c r="M823" s="55">
        <f t="shared" si="211"/>
        <v>0</v>
      </c>
      <c r="N823" s="39">
        <v>0</v>
      </c>
      <c r="O823" s="55">
        <f t="shared" si="212"/>
        <v>0</v>
      </c>
      <c r="P823" s="39">
        <f t="shared" si="218"/>
        <v>0</v>
      </c>
      <c r="Q823" s="55">
        <f t="shared" si="213"/>
        <v>0</v>
      </c>
      <c r="R823" s="39">
        <v>17.7875</v>
      </c>
      <c r="S823" s="50">
        <f t="shared" si="214"/>
        <v>17.7875</v>
      </c>
    </row>
    <row r="824" spans="1:19" ht="13.5" customHeight="1">
      <c r="A824" s="59"/>
      <c r="B824" s="7"/>
      <c r="C824" s="12" t="s">
        <v>70</v>
      </c>
      <c r="D824" s="41">
        <v>0</v>
      </c>
      <c r="E824" s="55">
        <f t="shared" si="216"/>
        <v>0</v>
      </c>
      <c r="F824" s="41">
        <v>0</v>
      </c>
      <c r="G824" s="55">
        <f t="shared" si="217"/>
        <v>0</v>
      </c>
      <c r="H824" s="41">
        <v>0</v>
      </c>
      <c r="I824" s="55">
        <f t="shared" si="209"/>
        <v>0</v>
      </c>
      <c r="J824" s="41">
        <v>0</v>
      </c>
      <c r="K824" s="55">
        <f t="shared" si="210"/>
        <v>0</v>
      </c>
      <c r="L824" s="47">
        <v>0</v>
      </c>
      <c r="M824" s="55">
        <f t="shared" si="211"/>
        <v>0</v>
      </c>
      <c r="N824" s="41">
        <v>0</v>
      </c>
      <c r="O824" s="55">
        <f t="shared" si="212"/>
        <v>0</v>
      </c>
      <c r="P824" s="39">
        <f t="shared" si="218"/>
        <v>0</v>
      </c>
      <c r="Q824" s="55">
        <f t="shared" si="213"/>
        <v>0</v>
      </c>
      <c r="R824" s="41">
        <v>16.189</v>
      </c>
      <c r="S824" s="52">
        <f t="shared" si="214"/>
        <v>16.189</v>
      </c>
    </row>
    <row r="825" spans="1:19" ht="13.5" customHeight="1">
      <c r="A825" s="59"/>
      <c r="B825" s="9"/>
      <c r="C825" s="15" t="s">
        <v>2</v>
      </c>
      <c r="D825" s="41">
        <f>SUM(D809:D824)</f>
        <v>0</v>
      </c>
      <c r="E825" s="56">
        <f t="shared" si="216"/>
        <v>0</v>
      </c>
      <c r="F825" s="41">
        <f>SUM(F809:F824)</f>
        <v>0</v>
      </c>
      <c r="G825" s="56">
        <f t="shared" si="217"/>
        <v>0</v>
      </c>
      <c r="H825" s="41">
        <f>SUM(H809:H824)</f>
        <v>0</v>
      </c>
      <c r="I825" s="56">
        <f t="shared" si="209"/>
        <v>0</v>
      </c>
      <c r="J825" s="41">
        <f>SUM(J809:J824)</f>
        <v>127.11229999999999</v>
      </c>
      <c r="K825" s="56">
        <f t="shared" si="210"/>
        <v>1.38710369161621</v>
      </c>
      <c r="L825" s="47">
        <f>SUM(L809:L824)</f>
        <v>0</v>
      </c>
      <c r="M825" s="56">
        <f t="shared" si="211"/>
        <v>0</v>
      </c>
      <c r="N825" s="41">
        <f>SUM(N809:N824)</f>
        <v>0</v>
      </c>
      <c r="O825" s="56">
        <f t="shared" si="212"/>
        <v>0</v>
      </c>
      <c r="P825" s="40">
        <f>SUM(P809:P824)</f>
        <v>127.11229999999999</v>
      </c>
      <c r="Q825" s="56">
        <f t="shared" si="213"/>
        <v>1.38710369161621</v>
      </c>
      <c r="R825" s="41">
        <f>SUM(R809:R824)</f>
        <v>9036.752</v>
      </c>
      <c r="S825" s="52">
        <f t="shared" si="214"/>
        <v>9163.864300000001</v>
      </c>
    </row>
    <row r="826" spans="1:19" ht="13.5" customHeight="1">
      <c r="A826" s="59"/>
      <c r="B826" s="7"/>
      <c r="C826" s="8" t="s">
        <v>23</v>
      </c>
      <c r="D826" s="38">
        <v>0</v>
      </c>
      <c r="E826" s="54">
        <f t="shared" si="216"/>
        <v>0</v>
      </c>
      <c r="F826" s="38">
        <v>0</v>
      </c>
      <c r="G826" s="54">
        <f t="shared" si="217"/>
        <v>0</v>
      </c>
      <c r="H826" s="38">
        <v>0</v>
      </c>
      <c r="I826" s="54">
        <f t="shared" si="209"/>
        <v>0</v>
      </c>
      <c r="J826" s="38">
        <v>91.0677</v>
      </c>
      <c r="K826" s="54">
        <f t="shared" si="210"/>
        <v>1.7330485888152267</v>
      </c>
      <c r="L826" s="44">
        <v>190.8398</v>
      </c>
      <c r="M826" s="54">
        <f t="shared" si="211"/>
        <v>3.6317448017220166</v>
      </c>
      <c r="N826" s="38">
        <v>0</v>
      </c>
      <c r="O826" s="54">
        <f t="shared" si="212"/>
        <v>0</v>
      </c>
      <c r="P826" s="39">
        <f aca="true" t="shared" si="219" ref="P826:P832">SUM(N826,L826,D826,F826,H826,J826)</f>
        <v>281.9075</v>
      </c>
      <c r="Q826" s="54">
        <f t="shared" si="213"/>
        <v>5.364793390537244</v>
      </c>
      <c r="R826" s="38">
        <v>4972.8615</v>
      </c>
      <c r="S826" s="49">
        <f t="shared" si="214"/>
        <v>5254.769</v>
      </c>
    </row>
    <row r="827" spans="1:19" ht="13.5" customHeight="1">
      <c r="A827" s="59"/>
      <c r="B827" s="7" t="s">
        <v>10</v>
      </c>
      <c r="C827" s="8" t="s">
        <v>11</v>
      </c>
      <c r="D827" s="39">
        <v>0</v>
      </c>
      <c r="E827" s="55">
        <f t="shared" si="216"/>
        <v>0</v>
      </c>
      <c r="F827" s="39">
        <v>0</v>
      </c>
      <c r="G827" s="55">
        <f t="shared" si="217"/>
        <v>0</v>
      </c>
      <c r="H827" s="39">
        <v>0</v>
      </c>
      <c r="I827" s="55">
        <f t="shared" si="209"/>
        <v>0</v>
      </c>
      <c r="J827" s="39">
        <v>0</v>
      </c>
      <c r="K827" s="55">
        <f t="shared" si="210"/>
        <v>0</v>
      </c>
      <c r="L827" s="45">
        <v>0</v>
      </c>
      <c r="M827" s="55">
        <f t="shared" si="211"/>
        <v>0</v>
      </c>
      <c r="N827" s="39">
        <v>0</v>
      </c>
      <c r="O827" s="55">
        <f t="shared" si="212"/>
        <v>0</v>
      </c>
      <c r="P827" s="39">
        <f t="shared" si="219"/>
        <v>0</v>
      </c>
      <c r="Q827" s="55">
        <f t="shared" si="213"/>
        <v>0</v>
      </c>
      <c r="R827" s="39">
        <v>945.016</v>
      </c>
      <c r="S827" s="50">
        <f t="shared" si="214"/>
        <v>945.016</v>
      </c>
    </row>
    <row r="828" spans="1:19" ht="13.5" customHeight="1">
      <c r="A828" s="59"/>
      <c r="B828" s="7"/>
      <c r="C828" s="8" t="s">
        <v>12</v>
      </c>
      <c r="D828" s="39">
        <v>0</v>
      </c>
      <c r="E828" s="55">
        <f t="shared" si="216"/>
      </c>
      <c r="F828" s="39">
        <v>0</v>
      </c>
      <c r="G828" s="55">
        <f t="shared" si="217"/>
      </c>
      <c r="H828" s="39">
        <v>0</v>
      </c>
      <c r="I828" s="55">
        <f t="shared" si="209"/>
      </c>
      <c r="J828" s="39">
        <v>0</v>
      </c>
      <c r="K828" s="55">
        <f t="shared" si="210"/>
      </c>
      <c r="L828" s="45">
        <v>0</v>
      </c>
      <c r="M828" s="55">
        <f t="shared" si="211"/>
      </c>
      <c r="N828" s="39">
        <v>0</v>
      </c>
      <c r="O828" s="55">
        <f t="shared" si="212"/>
      </c>
      <c r="P828" s="39">
        <f t="shared" si="219"/>
        <v>0</v>
      </c>
      <c r="Q828" s="55">
        <f t="shared" si="213"/>
      </c>
      <c r="R828" s="39">
        <v>0</v>
      </c>
      <c r="S828" s="50">
        <f t="shared" si="214"/>
        <v>0</v>
      </c>
    </row>
    <row r="829" spans="1:19" ht="13.5" customHeight="1">
      <c r="A829" s="59"/>
      <c r="B829" s="7" t="s">
        <v>13</v>
      </c>
      <c r="C829" s="8" t="s">
        <v>14</v>
      </c>
      <c r="D829" s="39">
        <v>0</v>
      </c>
      <c r="E829" s="55">
        <f t="shared" si="216"/>
        <v>0</v>
      </c>
      <c r="F829" s="39">
        <v>0</v>
      </c>
      <c r="G829" s="55">
        <f t="shared" si="217"/>
        <v>0</v>
      </c>
      <c r="H829" s="39">
        <v>0</v>
      </c>
      <c r="I829" s="55">
        <f t="shared" si="209"/>
        <v>0</v>
      </c>
      <c r="J829" s="39">
        <v>0</v>
      </c>
      <c r="K829" s="55">
        <f t="shared" si="210"/>
        <v>0</v>
      </c>
      <c r="L829" s="45">
        <v>0</v>
      </c>
      <c r="M829" s="55">
        <f t="shared" si="211"/>
        <v>0</v>
      </c>
      <c r="N829" s="39">
        <v>0</v>
      </c>
      <c r="O829" s="55">
        <f t="shared" si="212"/>
        <v>0</v>
      </c>
      <c r="P829" s="39">
        <f t="shared" si="219"/>
        <v>0</v>
      </c>
      <c r="Q829" s="55">
        <f t="shared" si="213"/>
        <v>0</v>
      </c>
      <c r="R829" s="39">
        <v>140.9773</v>
      </c>
      <c r="S829" s="50">
        <f t="shared" si="214"/>
        <v>140.9773</v>
      </c>
    </row>
    <row r="830" spans="1:19" ht="13.5" customHeight="1">
      <c r="A830" s="59"/>
      <c r="B830" s="7"/>
      <c r="C830" s="8" t="s">
        <v>15</v>
      </c>
      <c r="D830" s="39">
        <v>0</v>
      </c>
      <c r="E830" s="55">
        <f t="shared" si="216"/>
        <v>0</v>
      </c>
      <c r="F830" s="39">
        <v>0</v>
      </c>
      <c r="G830" s="55">
        <f t="shared" si="217"/>
        <v>0</v>
      </c>
      <c r="H830" s="39">
        <v>0</v>
      </c>
      <c r="I830" s="55">
        <f t="shared" si="209"/>
        <v>0</v>
      </c>
      <c r="J830" s="39">
        <v>0</v>
      </c>
      <c r="K830" s="55">
        <f t="shared" si="210"/>
        <v>0</v>
      </c>
      <c r="L830" s="45">
        <v>0</v>
      </c>
      <c r="M830" s="55">
        <f t="shared" si="211"/>
        <v>0</v>
      </c>
      <c r="N830" s="39">
        <v>0</v>
      </c>
      <c r="O830" s="55">
        <f t="shared" si="212"/>
        <v>0</v>
      </c>
      <c r="P830" s="39">
        <f t="shared" si="219"/>
        <v>0</v>
      </c>
      <c r="Q830" s="55">
        <f t="shared" si="213"/>
        <v>0</v>
      </c>
      <c r="R830" s="39">
        <v>26.499</v>
      </c>
      <c r="S830" s="50">
        <f t="shared" si="214"/>
        <v>26.499</v>
      </c>
    </row>
    <row r="831" spans="1:19" ht="13.5" customHeight="1">
      <c r="A831" s="59"/>
      <c r="B831" s="7" t="s">
        <v>5</v>
      </c>
      <c r="C831" s="8" t="s">
        <v>16</v>
      </c>
      <c r="D831" s="39">
        <v>0</v>
      </c>
      <c r="E831" s="55">
        <f t="shared" si="216"/>
      </c>
      <c r="F831" s="39">
        <v>0</v>
      </c>
      <c r="G831" s="55">
        <f t="shared" si="217"/>
      </c>
      <c r="H831" s="39">
        <v>0</v>
      </c>
      <c r="I831" s="55">
        <f t="shared" si="209"/>
      </c>
      <c r="J831" s="39">
        <v>0</v>
      </c>
      <c r="K831" s="55">
        <f t="shared" si="210"/>
      </c>
      <c r="L831" s="45">
        <v>0</v>
      </c>
      <c r="M831" s="55">
        <f t="shared" si="211"/>
      </c>
      <c r="N831" s="39">
        <v>0</v>
      </c>
      <c r="O831" s="55">
        <f t="shared" si="212"/>
      </c>
      <c r="P831" s="39">
        <f t="shared" si="219"/>
        <v>0</v>
      </c>
      <c r="Q831" s="55">
        <f t="shared" si="213"/>
      </c>
      <c r="R831" s="39">
        <v>0</v>
      </c>
      <c r="S831" s="50">
        <f t="shared" si="214"/>
        <v>0</v>
      </c>
    </row>
    <row r="832" spans="1:19" ht="13.5" customHeight="1">
      <c r="A832" s="59"/>
      <c r="B832" s="7"/>
      <c r="C832" s="16" t="s">
        <v>17</v>
      </c>
      <c r="D832" s="41">
        <v>0</v>
      </c>
      <c r="E832" s="57">
        <f t="shared" si="216"/>
        <v>0</v>
      </c>
      <c r="F832" s="41">
        <v>0</v>
      </c>
      <c r="G832" s="57">
        <f t="shared" si="217"/>
        <v>0</v>
      </c>
      <c r="H832" s="41">
        <v>0</v>
      </c>
      <c r="I832" s="57">
        <f t="shared" si="209"/>
        <v>0</v>
      </c>
      <c r="J832" s="41">
        <v>30.874</v>
      </c>
      <c r="K832" s="57">
        <f t="shared" si="210"/>
        <v>31.12539985462581</v>
      </c>
      <c r="L832" s="47">
        <v>0</v>
      </c>
      <c r="M832" s="57">
        <f t="shared" si="211"/>
        <v>0</v>
      </c>
      <c r="N832" s="41">
        <v>0</v>
      </c>
      <c r="O832" s="57">
        <f t="shared" si="212"/>
        <v>0</v>
      </c>
      <c r="P832" s="41">
        <f t="shared" si="219"/>
        <v>30.874</v>
      </c>
      <c r="Q832" s="57">
        <f t="shared" si="213"/>
        <v>31.12539985462581</v>
      </c>
      <c r="R832" s="41">
        <v>68.3183</v>
      </c>
      <c r="S832" s="52">
        <f t="shared" si="214"/>
        <v>99.19229999999999</v>
      </c>
    </row>
    <row r="833" spans="1:19" ht="13.5" customHeight="1">
      <c r="A833" s="59"/>
      <c r="B833" s="9"/>
      <c r="C833" s="15" t="s">
        <v>2</v>
      </c>
      <c r="D833" s="40">
        <f>SUM(D826:D832)</f>
        <v>0</v>
      </c>
      <c r="E833" s="56">
        <f t="shared" si="216"/>
        <v>0</v>
      </c>
      <c r="F833" s="40">
        <f>SUM(F826:F832)</f>
        <v>0</v>
      </c>
      <c r="G833" s="56">
        <f t="shared" si="217"/>
        <v>0</v>
      </c>
      <c r="H833" s="40">
        <f>SUM(H826:H832)</f>
        <v>0</v>
      </c>
      <c r="I833" s="56">
        <f t="shared" si="209"/>
        <v>0</v>
      </c>
      <c r="J833" s="40">
        <f>SUM(J826:J832)</f>
        <v>121.9417</v>
      </c>
      <c r="K833" s="56">
        <f t="shared" si="210"/>
        <v>1.885758524579841</v>
      </c>
      <c r="L833" s="46">
        <f>SUM(L826:L832)</f>
        <v>190.8398</v>
      </c>
      <c r="M833" s="56">
        <f t="shared" si="211"/>
        <v>2.9512281662393747</v>
      </c>
      <c r="N833" s="40">
        <f>SUM(N826:N832)</f>
        <v>0</v>
      </c>
      <c r="O833" s="56">
        <f t="shared" si="212"/>
        <v>0</v>
      </c>
      <c r="P833" s="40">
        <f>SUM(P826:P832)</f>
        <v>312.78150000000005</v>
      </c>
      <c r="Q833" s="56">
        <f t="shared" si="213"/>
        <v>4.8369866908192165</v>
      </c>
      <c r="R833" s="40">
        <f>SUM(R826:R832)</f>
        <v>6153.672099999999</v>
      </c>
      <c r="S833" s="51">
        <f t="shared" si="214"/>
        <v>6466.453599999999</v>
      </c>
    </row>
    <row r="834" spans="2:19" ht="13.5" customHeight="1">
      <c r="B834" s="70" t="s">
        <v>9</v>
      </c>
      <c r="C834" s="71"/>
      <c r="D834" s="42">
        <f>+D783+D808+D825+D833</f>
        <v>0</v>
      </c>
      <c r="E834" s="58">
        <f t="shared" si="216"/>
        <v>0</v>
      </c>
      <c r="F834" s="43">
        <f>+F783+F808+F825+F833</f>
        <v>0</v>
      </c>
      <c r="G834" s="58">
        <f t="shared" si="217"/>
        <v>0</v>
      </c>
      <c r="H834" s="42">
        <f>+H783+H808+H825+H833</f>
        <v>0</v>
      </c>
      <c r="I834" s="58">
        <f t="shared" si="209"/>
        <v>0</v>
      </c>
      <c r="J834" s="42">
        <f>+J783+J808+J825+J833</f>
        <v>954.3971</v>
      </c>
      <c r="K834" s="58">
        <f t="shared" si="210"/>
        <v>1.203460881050411</v>
      </c>
      <c r="L834" s="48">
        <f>+L783+L808+L825+L833</f>
        <v>190.8398</v>
      </c>
      <c r="M834" s="58">
        <f t="shared" si="211"/>
        <v>0.24064221679580147</v>
      </c>
      <c r="N834" s="43">
        <f>+N783+N808+N825+N833</f>
        <v>21.6941</v>
      </c>
      <c r="O834" s="58">
        <f t="shared" si="212"/>
        <v>0.027355490392411835</v>
      </c>
      <c r="P834" s="42">
        <f>+P783+P808+P825+P833</f>
        <v>1166.931</v>
      </c>
      <c r="Q834" s="58">
        <f t="shared" si="213"/>
        <v>1.4714585882386244</v>
      </c>
      <c r="R834" s="42">
        <f>+R783+R808+R825+R833</f>
        <v>78137.44150000002</v>
      </c>
      <c r="S834" s="53">
        <f t="shared" si="214"/>
        <v>79304.37250000001</v>
      </c>
    </row>
    <row r="836" spans="2:54" ht="13.5" customHeight="1">
      <c r="B836" s="36"/>
      <c r="C836" s="37" t="s">
        <v>30</v>
      </c>
      <c r="D836" s="65" t="s">
        <v>77</v>
      </c>
      <c r="E836" s="72"/>
      <c r="G836" s="3"/>
      <c r="I836" s="3"/>
      <c r="K836" s="3"/>
      <c r="M836" s="3"/>
      <c r="O836" s="3"/>
      <c r="Q836" s="3"/>
      <c r="BA836" s="4"/>
      <c r="BB836" s="3"/>
    </row>
    <row r="837" spans="3:54" ht="13.5" customHeight="1">
      <c r="C837" s="18"/>
      <c r="L837" s="2"/>
      <c r="S837" s="17" t="str">
        <f>$S$5</f>
        <v>(３日間調査　単位：トン，％）</v>
      </c>
      <c r="BB837" s="3"/>
    </row>
    <row r="838" spans="2:54" ht="13.5" customHeight="1">
      <c r="B838" s="19"/>
      <c r="C838" s="20" t="s">
        <v>39</v>
      </c>
      <c r="D838" s="67" t="s">
        <v>22</v>
      </c>
      <c r="E838" s="68"/>
      <c r="F838" s="68"/>
      <c r="G838" s="68"/>
      <c r="H838" s="68"/>
      <c r="I838" s="68"/>
      <c r="J838" s="68"/>
      <c r="K838" s="68"/>
      <c r="L838" s="68"/>
      <c r="M838" s="68"/>
      <c r="N838" s="68"/>
      <c r="O838" s="68"/>
      <c r="P838" s="68"/>
      <c r="Q838" s="69"/>
      <c r="R838" s="29"/>
      <c r="S838" s="33"/>
      <c r="BB838" s="3"/>
    </row>
    <row r="839" spans="2:54" ht="27" customHeight="1">
      <c r="B839" s="24"/>
      <c r="C839" s="25"/>
      <c r="D839" s="28" t="s">
        <v>24</v>
      </c>
      <c r="E839" s="26"/>
      <c r="F839" s="28" t="s">
        <v>29</v>
      </c>
      <c r="G839" s="26"/>
      <c r="H839" s="28" t="s">
        <v>25</v>
      </c>
      <c r="I839" s="26"/>
      <c r="J839" s="28" t="s">
        <v>26</v>
      </c>
      <c r="K839" s="26"/>
      <c r="L839" s="28" t="s">
        <v>27</v>
      </c>
      <c r="M839" s="26"/>
      <c r="N839" s="28" t="s">
        <v>28</v>
      </c>
      <c r="O839" s="26"/>
      <c r="P839" s="32" t="s">
        <v>2</v>
      </c>
      <c r="Q839" s="64"/>
      <c r="R839" s="30" t="s">
        <v>21</v>
      </c>
      <c r="S839" s="34" t="s">
        <v>18</v>
      </c>
      <c r="BB839" s="3"/>
    </row>
    <row r="840" spans="2:54" ht="13.5" customHeight="1">
      <c r="B840" s="21" t="s">
        <v>19</v>
      </c>
      <c r="C840" s="22"/>
      <c r="D840" s="23"/>
      <c r="E840" s="27" t="s">
        <v>20</v>
      </c>
      <c r="F840" s="23"/>
      <c r="G840" s="27" t="s">
        <v>20</v>
      </c>
      <c r="H840" s="23"/>
      <c r="I840" s="27" t="s">
        <v>20</v>
      </c>
      <c r="J840" s="23"/>
      <c r="K840" s="27" t="s">
        <v>20</v>
      </c>
      <c r="L840" s="23"/>
      <c r="M840" s="27" t="s">
        <v>20</v>
      </c>
      <c r="N840" s="23"/>
      <c r="O840" s="27" t="s">
        <v>20</v>
      </c>
      <c r="P840" s="23"/>
      <c r="Q840" s="27" t="s">
        <v>20</v>
      </c>
      <c r="R840" s="31"/>
      <c r="S840" s="35"/>
      <c r="BB840" s="3"/>
    </row>
    <row r="841" spans="1:19" ht="13.5" customHeight="1">
      <c r="A841" s="59"/>
      <c r="B841" s="5"/>
      <c r="C841" s="6" t="s">
        <v>41</v>
      </c>
      <c r="D841" s="38">
        <v>0</v>
      </c>
      <c r="E841" s="54">
        <f aca="true" t="shared" si="220" ref="E841:E872">IF($S841=0,"",D841/$S841*100)</f>
        <v>0</v>
      </c>
      <c r="F841" s="38">
        <v>0</v>
      </c>
      <c r="G841" s="54">
        <f aca="true" t="shared" si="221" ref="G841:G872">IF($S841=0,"",F841/$S841*100)</f>
        <v>0</v>
      </c>
      <c r="H841" s="38">
        <v>0</v>
      </c>
      <c r="I841" s="54">
        <f>IF($S841=0,"",H841/$S841*100)</f>
        <v>0</v>
      </c>
      <c r="J841" s="38">
        <v>0</v>
      </c>
      <c r="K841" s="54">
        <f>IF($S841=0,"",J841/$S841*100)</f>
        <v>0</v>
      </c>
      <c r="L841" s="44">
        <v>0</v>
      </c>
      <c r="M841" s="54">
        <f>IF($S841=0,"",L841/$S841*100)</f>
        <v>0</v>
      </c>
      <c r="N841" s="38">
        <v>0</v>
      </c>
      <c r="O841" s="54">
        <f>IF($S841=0,"",N841/$S841*100)</f>
        <v>0</v>
      </c>
      <c r="P841" s="38">
        <f aca="true" t="shared" si="222" ref="P841:P846">SUM(N841,L841,D841,F841,H841,J841)</f>
        <v>0</v>
      </c>
      <c r="Q841" s="54">
        <f>IF($S841=0,"",P841/$S841*100)</f>
        <v>0</v>
      </c>
      <c r="R841" s="38">
        <v>1578.4755</v>
      </c>
      <c r="S841" s="49">
        <f>SUM(P841,R841)</f>
        <v>1578.4755</v>
      </c>
    </row>
    <row r="842" spans="1:19" ht="13.5" customHeight="1">
      <c r="A842" s="59"/>
      <c r="B842" s="7" t="s">
        <v>0</v>
      </c>
      <c r="C842" s="8" t="s">
        <v>42</v>
      </c>
      <c r="D842" s="39">
        <v>0</v>
      </c>
      <c r="E842" s="55">
        <f t="shared" si="220"/>
      </c>
      <c r="F842" s="39">
        <v>0</v>
      </c>
      <c r="G842" s="55">
        <f t="shared" si="221"/>
      </c>
      <c r="H842" s="39">
        <v>0</v>
      </c>
      <c r="I842" s="55">
        <f aca="true" t="shared" si="223" ref="I842:I898">IF($S842=0,"",H842/$S842*100)</f>
      </c>
      <c r="J842" s="39">
        <v>0</v>
      </c>
      <c r="K842" s="55">
        <f aca="true" t="shared" si="224" ref="K842:K898">IF($S842=0,"",J842/$S842*100)</f>
      </c>
      <c r="L842" s="45">
        <v>0</v>
      </c>
      <c r="M842" s="55">
        <f aca="true" t="shared" si="225" ref="M842:M898">IF($S842=0,"",L842/$S842*100)</f>
      </c>
      <c r="N842" s="39">
        <v>0</v>
      </c>
      <c r="O842" s="55">
        <f aca="true" t="shared" si="226" ref="O842:O898">IF($S842=0,"",N842/$S842*100)</f>
      </c>
      <c r="P842" s="39">
        <f t="shared" si="222"/>
        <v>0</v>
      </c>
      <c r="Q842" s="55">
        <f aca="true" t="shared" si="227" ref="Q842:Q898">IF($S842=0,"",P842/$S842*100)</f>
      </c>
      <c r="R842" s="39">
        <v>0</v>
      </c>
      <c r="S842" s="50">
        <f aca="true" t="shared" si="228" ref="S842:S898">SUM(P842,R842)</f>
        <v>0</v>
      </c>
    </row>
    <row r="843" spans="1:19" ht="13.5" customHeight="1">
      <c r="A843" s="59"/>
      <c r="B843" s="7"/>
      <c r="C843" s="8" t="s">
        <v>43</v>
      </c>
      <c r="D843" s="39">
        <v>0</v>
      </c>
      <c r="E843" s="55">
        <f t="shared" si="220"/>
        <v>0</v>
      </c>
      <c r="F843" s="39">
        <v>0</v>
      </c>
      <c r="G843" s="55">
        <f t="shared" si="221"/>
        <v>0</v>
      </c>
      <c r="H843" s="39">
        <v>0</v>
      </c>
      <c r="I843" s="55">
        <f t="shared" si="223"/>
        <v>0</v>
      </c>
      <c r="J843" s="39">
        <v>0</v>
      </c>
      <c r="K843" s="55">
        <f t="shared" si="224"/>
        <v>0</v>
      </c>
      <c r="L843" s="45">
        <v>0</v>
      </c>
      <c r="M843" s="55">
        <f t="shared" si="225"/>
        <v>0</v>
      </c>
      <c r="N843" s="39">
        <v>0</v>
      </c>
      <c r="O843" s="55">
        <f t="shared" si="226"/>
        <v>0</v>
      </c>
      <c r="P843" s="39">
        <f t="shared" si="222"/>
        <v>0</v>
      </c>
      <c r="Q843" s="55">
        <f t="shared" si="227"/>
        <v>0</v>
      </c>
      <c r="R843" s="39">
        <v>2488.0872</v>
      </c>
      <c r="S843" s="50">
        <f t="shared" si="228"/>
        <v>2488.0872</v>
      </c>
    </row>
    <row r="844" spans="1:19" ht="13.5" customHeight="1">
      <c r="A844" s="59"/>
      <c r="B844" s="7"/>
      <c r="C844" s="8" t="s">
        <v>92</v>
      </c>
      <c r="D844" s="39">
        <v>0</v>
      </c>
      <c r="E844" s="55">
        <f t="shared" si="220"/>
        <v>0</v>
      </c>
      <c r="F844" s="39">
        <v>0</v>
      </c>
      <c r="G844" s="55">
        <f t="shared" si="221"/>
        <v>0</v>
      </c>
      <c r="H844" s="39">
        <v>0</v>
      </c>
      <c r="I844" s="55">
        <f t="shared" si="223"/>
        <v>0</v>
      </c>
      <c r="J844" s="39">
        <v>0</v>
      </c>
      <c r="K844" s="55">
        <f t="shared" si="224"/>
        <v>0</v>
      </c>
      <c r="L844" s="45">
        <v>0</v>
      </c>
      <c r="M844" s="55">
        <f t="shared" si="225"/>
        <v>0</v>
      </c>
      <c r="N844" s="39">
        <v>0</v>
      </c>
      <c r="O844" s="55">
        <f t="shared" si="226"/>
        <v>0</v>
      </c>
      <c r="P844" s="39">
        <f t="shared" si="222"/>
        <v>0</v>
      </c>
      <c r="Q844" s="55">
        <f t="shared" si="227"/>
        <v>0</v>
      </c>
      <c r="R844" s="39">
        <v>136558.0631</v>
      </c>
      <c r="S844" s="50">
        <f t="shared" si="228"/>
        <v>136558.0631</v>
      </c>
    </row>
    <row r="845" spans="1:19" ht="13.5" customHeight="1">
      <c r="A845" s="59"/>
      <c r="B845" s="7"/>
      <c r="C845" s="8" t="s">
        <v>44</v>
      </c>
      <c r="D845" s="39">
        <v>0</v>
      </c>
      <c r="E845" s="55">
        <f t="shared" si="220"/>
        <v>0</v>
      </c>
      <c r="F845" s="39">
        <v>0</v>
      </c>
      <c r="G845" s="55">
        <f t="shared" si="221"/>
        <v>0</v>
      </c>
      <c r="H845" s="39">
        <v>0</v>
      </c>
      <c r="I845" s="55">
        <f t="shared" si="223"/>
        <v>0</v>
      </c>
      <c r="J845" s="39">
        <v>0</v>
      </c>
      <c r="K845" s="55">
        <f t="shared" si="224"/>
        <v>0</v>
      </c>
      <c r="L845" s="45">
        <v>0</v>
      </c>
      <c r="M845" s="55">
        <f t="shared" si="225"/>
        <v>0</v>
      </c>
      <c r="N845" s="39">
        <v>0</v>
      </c>
      <c r="O845" s="55">
        <f t="shared" si="226"/>
        <v>0</v>
      </c>
      <c r="P845" s="39">
        <f t="shared" si="222"/>
        <v>0</v>
      </c>
      <c r="Q845" s="55">
        <f t="shared" si="227"/>
        <v>0</v>
      </c>
      <c r="R845" s="39">
        <v>169024.11</v>
      </c>
      <c r="S845" s="50">
        <f t="shared" si="228"/>
        <v>169024.11</v>
      </c>
    </row>
    <row r="846" spans="1:19" ht="13.5" customHeight="1">
      <c r="A846" s="59"/>
      <c r="B846" s="7" t="s">
        <v>1</v>
      </c>
      <c r="C846" s="8" t="s">
        <v>45</v>
      </c>
      <c r="D846" s="39">
        <v>0</v>
      </c>
      <c r="E846" s="55">
        <f t="shared" si="220"/>
      </c>
      <c r="F846" s="39">
        <v>0</v>
      </c>
      <c r="G846" s="55">
        <f t="shared" si="221"/>
      </c>
      <c r="H846" s="39">
        <v>0</v>
      </c>
      <c r="I846" s="55">
        <f t="shared" si="223"/>
      </c>
      <c r="J846" s="39">
        <v>0</v>
      </c>
      <c r="K846" s="55">
        <f t="shared" si="224"/>
      </c>
      <c r="L846" s="45">
        <v>0</v>
      </c>
      <c r="M846" s="55">
        <f t="shared" si="225"/>
      </c>
      <c r="N846" s="39">
        <v>0</v>
      </c>
      <c r="O846" s="55">
        <f t="shared" si="226"/>
      </c>
      <c r="P846" s="39">
        <f t="shared" si="222"/>
        <v>0</v>
      </c>
      <c r="Q846" s="55">
        <f t="shared" si="227"/>
      </c>
      <c r="R846" s="39">
        <v>0</v>
      </c>
      <c r="S846" s="50">
        <f t="shared" si="228"/>
        <v>0</v>
      </c>
    </row>
    <row r="847" spans="1:19" ht="13.5" customHeight="1">
      <c r="A847" s="59"/>
      <c r="B847" s="9"/>
      <c r="C847" s="10" t="s">
        <v>2</v>
      </c>
      <c r="D847" s="40">
        <f>SUM(D841:D846)</f>
        <v>0</v>
      </c>
      <c r="E847" s="56">
        <f t="shared" si="220"/>
        <v>0</v>
      </c>
      <c r="F847" s="40">
        <f>SUM(F841:F846)</f>
        <v>0</v>
      </c>
      <c r="G847" s="56">
        <f t="shared" si="221"/>
        <v>0</v>
      </c>
      <c r="H847" s="40">
        <f>SUM(H841:H846)</f>
        <v>0</v>
      </c>
      <c r="I847" s="56">
        <f t="shared" si="223"/>
        <v>0</v>
      </c>
      <c r="J847" s="40">
        <f>SUM(J841:J846)</f>
        <v>0</v>
      </c>
      <c r="K847" s="56">
        <f t="shared" si="224"/>
        <v>0</v>
      </c>
      <c r="L847" s="46">
        <f>SUM(L841:L846)</f>
        <v>0</v>
      </c>
      <c r="M847" s="56">
        <f t="shared" si="225"/>
        <v>0</v>
      </c>
      <c r="N847" s="40">
        <f>SUM(N841:N846)</f>
        <v>0</v>
      </c>
      <c r="O847" s="56">
        <f t="shared" si="226"/>
        <v>0</v>
      </c>
      <c r="P847" s="40">
        <f>SUM(P841:P846)</f>
        <v>0</v>
      </c>
      <c r="Q847" s="56">
        <f t="shared" si="227"/>
        <v>0</v>
      </c>
      <c r="R847" s="40">
        <f>SUM(R841:R846)</f>
        <v>309648.7358</v>
      </c>
      <c r="S847" s="51">
        <f t="shared" si="228"/>
        <v>309648.7358</v>
      </c>
    </row>
    <row r="848" spans="1:19" ht="13.5" customHeight="1">
      <c r="A848" s="59"/>
      <c r="B848" s="7"/>
      <c r="C848" s="11" t="s">
        <v>46</v>
      </c>
      <c r="D848" s="39">
        <v>0</v>
      </c>
      <c r="E848" s="55">
        <f t="shared" si="220"/>
        <v>0</v>
      </c>
      <c r="F848" s="39">
        <v>0</v>
      </c>
      <c r="G848" s="55">
        <f t="shared" si="221"/>
        <v>0</v>
      </c>
      <c r="H848" s="39">
        <v>0</v>
      </c>
      <c r="I848" s="55">
        <f t="shared" si="223"/>
        <v>0</v>
      </c>
      <c r="J848" s="39">
        <v>1.4617</v>
      </c>
      <c r="K848" s="55">
        <f t="shared" si="224"/>
        <v>0.006069039209393815</v>
      </c>
      <c r="L848" s="45">
        <v>0</v>
      </c>
      <c r="M848" s="55">
        <f t="shared" si="225"/>
        <v>0</v>
      </c>
      <c r="N848" s="39">
        <v>0</v>
      </c>
      <c r="O848" s="55">
        <f t="shared" si="226"/>
        <v>0</v>
      </c>
      <c r="P848" s="39">
        <f aca="true" t="shared" si="229" ref="P848:P871">SUM(N848,L848,D848,F848,H848,J848)</f>
        <v>1.4617</v>
      </c>
      <c r="Q848" s="55">
        <f t="shared" si="227"/>
        <v>0.006069039209393815</v>
      </c>
      <c r="R848" s="39">
        <v>24083.0754</v>
      </c>
      <c r="S848" s="50">
        <f t="shared" si="228"/>
        <v>24084.5371</v>
      </c>
    </row>
    <row r="849" spans="1:19" ht="13.5" customHeight="1">
      <c r="A849" s="59"/>
      <c r="B849" s="7"/>
      <c r="C849" s="11" t="s">
        <v>95</v>
      </c>
      <c r="D849" s="39">
        <v>0</v>
      </c>
      <c r="E849" s="55">
        <f t="shared" si="220"/>
      </c>
      <c r="F849" s="39">
        <v>0</v>
      </c>
      <c r="G849" s="55">
        <f t="shared" si="221"/>
      </c>
      <c r="H849" s="39">
        <v>0</v>
      </c>
      <c r="I849" s="55">
        <f t="shared" si="223"/>
      </c>
      <c r="J849" s="39">
        <v>0</v>
      </c>
      <c r="K849" s="55">
        <f t="shared" si="224"/>
      </c>
      <c r="L849" s="45">
        <v>0</v>
      </c>
      <c r="M849" s="55">
        <f t="shared" si="225"/>
      </c>
      <c r="N849" s="39">
        <v>0</v>
      </c>
      <c r="O849" s="55">
        <f t="shared" si="226"/>
      </c>
      <c r="P849" s="39">
        <f t="shared" si="229"/>
        <v>0</v>
      </c>
      <c r="Q849" s="55">
        <f t="shared" si="227"/>
      </c>
      <c r="R849" s="39">
        <v>0</v>
      </c>
      <c r="S849" s="50">
        <f t="shared" si="228"/>
        <v>0</v>
      </c>
    </row>
    <row r="850" spans="1:19" ht="13.5" customHeight="1">
      <c r="A850" s="59"/>
      <c r="B850" s="7"/>
      <c r="C850" s="11" t="s">
        <v>81</v>
      </c>
      <c r="D850" s="39">
        <v>0</v>
      </c>
      <c r="E850" s="55">
        <f t="shared" si="220"/>
        <v>0</v>
      </c>
      <c r="F850" s="39">
        <v>0</v>
      </c>
      <c r="G850" s="55">
        <f t="shared" si="221"/>
        <v>0</v>
      </c>
      <c r="H850" s="39">
        <v>0</v>
      </c>
      <c r="I850" s="55">
        <f t="shared" si="223"/>
        <v>0</v>
      </c>
      <c r="J850" s="39">
        <v>0</v>
      </c>
      <c r="K850" s="55">
        <f t="shared" si="224"/>
        <v>0</v>
      </c>
      <c r="L850" s="45">
        <v>0</v>
      </c>
      <c r="M850" s="55">
        <f t="shared" si="225"/>
        <v>0</v>
      </c>
      <c r="N850" s="39">
        <v>0</v>
      </c>
      <c r="O850" s="55">
        <f t="shared" si="226"/>
        <v>0</v>
      </c>
      <c r="P850" s="39">
        <f t="shared" si="229"/>
        <v>0</v>
      </c>
      <c r="Q850" s="55">
        <f t="shared" si="227"/>
        <v>0</v>
      </c>
      <c r="R850" s="39">
        <v>0.0699</v>
      </c>
      <c r="S850" s="50">
        <f t="shared" si="228"/>
        <v>0.0699</v>
      </c>
    </row>
    <row r="851" spans="1:19" ht="13.5" customHeight="1">
      <c r="A851" s="59"/>
      <c r="B851" s="7"/>
      <c r="C851" s="11" t="s">
        <v>47</v>
      </c>
      <c r="D851" s="39">
        <v>0</v>
      </c>
      <c r="E851" s="55">
        <f t="shared" si="220"/>
        <v>0</v>
      </c>
      <c r="F851" s="39">
        <v>0</v>
      </c>
      <c r="G851" s="55">
        <f t="shared" si="221"/>
        <v>0</v>
      </c>
      <c r="H851" s="39">
        <v>0</v>
      </c>
      <c r="I851" s="55">
        <f t="shared" si="223"/>
        <v>0</v>
      </c>
      <c r="J851" s="39">
        <v>0</v>
      </c>
      <c r="K851" s="55">
        <f t="shared" si="224"/>
        <v>0</v>
      </c>
      <c r="L851" s="45">
        <v>0</v>
      </c>
      <c r="M851" s="55">
        <f t="shared" si="225"/>
        <v>0</v>
      </c>
      <c r="N851" s="39">
        <v>0</v>
      </c>
      <c r="O851" s="55">
        <f t="shared" si="226"/>
        <v>0</v>
      </c>
      <c r="P851" s="39">
        <f t="shared" si="229"/>
        <v>0</v>
      </c>
      <c r="Q851" s="55">
        <f t="shared" si="227"/>
        <v>0</v>
      </c>
      <c r="R851" s="39">
        <v>3584.963</v>
      </c>
      <c r="S851" s="50">
        <f t="shared" si="228"/>
        <v>3584.963</v>
      </c>
    </row>
    <row r="852" spans="1:19" ht="13.5" customHeight="1">
      <c r="A852" s="59"/>
      <c r="B852" s="7"/>
      <c r="C852" s="11" t="s">
        <v>48</v>
      </c>
      <c r="D852" s="39">
        <v>0</v>
      </c>
      <c r="E852" s="55">
        <f t="shared" si="220"/>
      </c>
      <c r="F852" s="39">
        <v>0</v>
      </c>
      <c r="G852" s="55">
        <f t="shared" si="221"/>
      </c>
      <c r="H852" s="39">
        <v>0</v>
      </c>
      <c r="I852" s="55">
        <f t="shared" si="223"/>
      </c>
      <c r="J852" s="39">
        <v>0</v>
      </c>
      <c r="K852" s="55">
        <f t="shared" si="224"/>
      </c>
      <c r="L852" s="45">
        <v>0</v>
      </c>
      <c r="M852" s="55">
        <f t="shared" si="225"/>
      </c>
      <c r="N852" s="39">
        <v>0</v>
      </c>
      <c r="O852" s="55">
        <f t="shared" si="226"/>
      </c>
      <c r="P852" s="39">
        <f t="shared" si="229"/>
        <v>0</v>
      </c>
      <c r="Q852" s="55">
        <f t="shared" si="227"/>
      </c>
      <c r="R852" s="39">
        <v>0</v>
      </c>
      <c r="S852" s="50">
        <f t="shared" si="228"/>
        <v>0</v>
      </c>
    </row>
    <row r="853" spans="1:19" ht="13.5" customHeight="1">
      <c r="A853" s="59"/>
      <c r="B853" s="7" t="s">
        <v>3</v>
      </c>
      <c r="C853" s="11" t="s">
        <v>82</v>
      </c>
      <c r="D853" s="39">
        <v>0</v>
      </c>
      <c r="E853" s="55">
        <f t="shared" si="220"/>
        <v>0</v>
      </c>
      <c r="F853" s="39">
        <v>0</v>
      </c>
      <c r="G853" s="55">
        <f t="shared" si="221"/>
        <v>0</v>
      </c>
      <c r="H853" s="39">
        <v>0</v>
      </c>
      <c r="I853" s="55">
        <f t="shared" si="223"/>
        <v>0</v>
      </c>
      <c r="J853" s="39">
        <v>0</v>
      </c>
      <c r="K853" s="55">
        <f t="shared" si="224"/>
        <v>0</v>
      </c>
      <c r="L853" s="45">
        <v>0</v>
      </c>
      <c r="M853" s="55">
        <f t="shared" si="225"/>
        <v>0</v>
      </c>
      <c r="N853" s="39">
        <v>0</v>
      </c>
      <c r="O853" s="55">
        <f t="shared" si="226"/>
        <v>0</v>
      </c>
      <c r="P853" s="39">
        <f t="shared" si="229"/>
        <v>0</v>
      </c>
      <c r="Q853" s="55">
        <f t="shared" si="227"/>
        <v>0</v>
      </c>
      <c r="R853" s="39">
        <v>21996.0562</v>
      </c>
      <c r="S853" s="50">
        <f t="shared" si="228"/>
        <v>21996.0562</v>
      </c>
    </row>
    <row r="854" spans="1:19" ht="13.5" customHeight="1">
      <c r="A854" s="59"/>
      <c r="B854" s="7"/>
      <c r="C854" s="11" t="s">
        <v>83</v>
      </c>
      <c r="D854" s="39">
        <v>0</v>
      </c>
      <c r="E854" s="55">
        <f t="shared" si="220"/>
        <v>0</v>
      </c>
      <c r="F854" s="39">
        <v>0</v>
      </c>
      <c r="G854" s="55">
        <f t="shared" si="221"/>
        <v>0</v>
      </c>
      <c r="H854" s="39">
        <v>0</v>
      </c>
      <c r="I854" s="55">
        <f t="shared" si="223"/>
        <v>0</v>
      </c>
      <c r="J854" s="39">
        <v>0</v>
      </c>
      <c r="K854" s="55">
        <f t="shared" si="224"/>
        <v>0</v>
      </c>
      <c r="L854" s="45">
        <v>0</v>
      </c>
      <c r="M854" s="55">
        <f t="shared" si="225"/>
        <v>0</v>
      </c>
      <c r="N854" s="39">
        <v>0</v>
      </c>
      <c r="O854" s="55">
        <f t="shared" si="226"/>
        <v>0</v>
      </c>
      <c r="P854" s="39">
        <f t="shared" si="229"/>
        <v>0</v>
      </c>
      <c r="Q854" s="55">
        <f t="shared" si="227"/>
        <v>0</v>
      </c>
      <c r="R854" s="39">
        <v>0.1418</v>
      </c>
      <c r="S854" s="50">
        <f t="shared" si="228"/>
        <v>0.1418</v>
      </c>
    </row>
    <row r="855" spans="1:19" ht="13.5" customHeight="1">
      <c r="A855" s="59"/>
      <c r="B855" s="7"/>
      <c r="C855" s="11" t="s">
        <v>84</v>
      </c>
      <c r="D855" s="39">
        <v>0</v>
      </c>
      <c r="E855" s="55">
        <f t="shared" si="220"/>
        <v>0</v>
      </c>
      <c r="F855" s="39">
        <v>0</v>
      </c>
      <c r="G855" s="55">
        <f t="shared" si="221"/>
        <v>0</v>
      </c>
      <c r="H855" s="39">
        <v>0</v>
      </c>
      <c r="I855" s="55">
        <f t="shared" si="223"/>
        <v>0</v>
      </c>
      <c r="J855" s="39">
        <v>0</v>
      </c>
      <c r="K855" s="55">
        <f t="shared" si="224"/>
        <v>0</v>
      </c>
      <c r="L855" s="45">
        <v>0</v>
      </c>
      <c r="M855" s="55">
        <f t="shared" si="225"/>
        <v>0</v>
      </c>
      <c r="N855" s="39">
        <v>0</v>
      </c>
      <c r="O855" s="55">
        <f t="shared" si="226"/>
        <v>0</v>
      </c>
      <c r="P855" s="39">
        <f t="shared" si="229"/>
        <v>0</v>
      </c>
      <c r="Q855" s="55">
        <f t="shared" si="227"/>
        <v>0</v>
      </c>
      <c r="R855" s="39">
        <v>156595.3342</v>
      </c>
      <c r="S855" s="50">
        <f t="shared" si="228"/>
        <v>156595.3342</v>
      </c>
    </row>
    <row r="856" spans="1:19" ht="13.5" customHeight="1">
      <c r="A856" s="59"/>
      <c r="B856" s="7"/>
      <c r="C856" s="11" t="s">
        <v>96</v>
      </c>
      <c r="D856" s="39">
        <v>0</v>
      </c>
      <c r="E856" s="55">
        <f t="shared" si="220"/>
        <v>0</v>
      </c>
      <c r="F856" s="39">
        <v>0</v>
      </c>
      <c r="G856" s="55">
        <f t="shared" si="221"/>
        <v>0</v>
      </c>
      <c r="H856" s="39">
        <v>0</v>
      </c>
      <c r="I856" s="55">
        <f t="shared" si="223"/>
        <v>0</v>
      </c>
      <c r="J856" s="39">
        <v>0</v>
      </c>
      <c r="K856" s="55">
        <f t="shared" si="224"/>
        <v>0</v>
      </c>
      <c r="L856" s="45">
        <v>0</v>
      </c>
      <c r="M856" s="55">
        <f t="shared" si="225"/>
        <v>0</v>
      </c>
      <c r="N856" s="39">
        <v>0</v>
      </c>
      <c r="O856" s="55">
        <f t="shared" si="226"/>
        <v>0</v>
      </c>
      <c r="P856" s="39">
        <f t="shared" si="229"/>
        <v>0</v>
      </c>
      <c r="Q856" s="55">
        <f t="shared" si="227"/>
        <v>0</v>
      </c>
      <c r="R856" s="39">
        <v>623659.3951</v>
      </c>
      <c r="S856" s="50">
        <f t="shared" si="228"/>
        <v>623659.3951</v>
      </c>
    </row>
    <row r="857" spans="1:19" ht="13.5" customHeight="1">
      <c r="A857" s="59"/>
      <c r="B857" s="7"/>
      <c r="C857" s="11" t="s">
        <v>49</v>
      </c>
      <c r="D857" s="39">
        <v>0</v>
      </c>
      <c r="E857" s="55">
        <f t="shared" si="220"/>
      </c>
      <c r="F857" s="39">
        <v>0</v>
      </c>
      <c r="G857" s="55">
        <f t="shared" si="221"/>
      </c>
      <c r="H857" s="39">
        <v>0</v>
      </c>
      <c r="I857" s="55">
        <f t="shared" si="223"/>
      </c>
      <c r="J857" s="39">
        <v>0</v>
      </c>
      <c r="K857" s="55">
        <f t="shared" si="224"/>
      </c>
      <c r="L857" s="45">
        <v>0</v>
      </c>
      <c r="M857" s="55">
        <f t="shared" si="225"/>
      </c>
      <c r="N857" s="39">
        <v>0</v>
      </c>
      <c r="O857" s="55">
        <f t="shared" si="226"/>
      </c>
      <c r="P857" s="39">
        <f t="shared" si="229"/>
        <v>0</v>
      </c>
      <c r="Q857" s="55">
        <f t="shared" si="227"/>
      </c>
      <c r="R857" s="39">
        <v>0</v>
      </c>
      <c r="S857" s="50">
        <f t="shared" si="228"/>
        <v>0</v>
      </c>
    </row>
    <row r="858" spans="1:19" ht="13.5" customHeight="1">
      <c r="A858" s="59"/>
      <c r="B858" s="7"/>
      <c r="C858" s="11" t="s">
        <v>50</v>
      </c>
      <c r="D858" s="39">
        <v>0</v>
      </c>
      <c r="E858" s="55">
        <f t="shared" si="220"/>
      </c>
      <c r="F858" s="39">
        <v>0</v>
      </c>
      <c r="G858" s="55">
        <f t="shared" si="221"/>
      </c>
      <c r="H858" s="39">
        <v>0</v>
      </c>
      <c r="I858" s="55">
        <f t="shared" si="223"/>
      </c>
      <c r="J858" s="39">
        <v>0</v>
      </c>
      <c r="K858" s="55">
        <f t="shared" si="224"/>
      </c>
      <c r="L858" s="45">
        <v>0</v>
      </c>
      <c r="M858" s="55">
        <f t="shared" si="225"/>
      </c>
      <c r="N858" s="39">
        <v>0</v>
      </c>
      <c r="O858" s="55">
        <f t="shared" si="226"/>
      </c>
      <c r="P858" s="39">
        <f t="shared" si="229"/>
        <v>0</v>
      </c>
      <c r="Q858" s="55">
        <f t="shared" si="227"/>
      </c>
      <c r="R858" s="39">
        <v>0</v>
      </c>
      <c r="S858" s="50">
        <f t="shared" si="228"/>
        <v>0</v>
      </c>
    </row>
    <row r="859" spans="1:19" ht="13.5" customHeight="1">
      <c r="A859" s="59"/>
      <c r="B859" s="7" t="s">
        <v>4</v>
      </c>
      <c r="C859" s="11" t="s">
        <v>93</v>
      </c>
      <c r="D859" s="39">
        <v>0</v>
      </c>
      <c r="E859" s="55">
        <f t="shared" si="220"/>
      </c>
      <c r="F859" s="39">
        <v>0</v>
      </c>
      <c r="G859" s="55">
        <f t="shared" si="221"/>
      </c>
      <c r="H859" s="39">
        <v>0</v>
      </c>
      <c r="I859" s="55">
        <f t="shared" si="223"/>
      </c>
      <c r="J859" s="39">
        <v>0</v>
      </c>
      <c r="K859" s="55">
        <f t="shared" si="224"/>
      </c>
      <c r="L859" s="45">
        <v>0</v>
      </c>
      <c r="M859" s="55">
        <f t="shared" si="225"/>
      </c>
      <c r="N859" s="39">
        <v>0</v>
      </c>
      <c r="O859" s="55">
        <f t="shared" si="226"/>
      </c>
      <c r="P859" s="39">
        <f t="shared" si="229"/>
        <v>0</v>
      </c>
      <c r="Q859" s="55">
        <f t="shared" si="227"/>
      </c>
      <c r="R859" s="39">
        <v>0</v>
      </c>
      <c r="S859" s="50">
        <f t="shared" si="228"/>
        <v>0</v>
      </c>
    </row>
    <row r="860" spans="1:19" ht="13.5" customHeight="1">
      <c r="A860" s="59"/>
      <c r="B860" s="7"/>
      <c r="C860" s="11" t="s">
        <v>51</v>
      </c>
      <c r="D860" s="39">
        <v>0</v>
      </c>
      <c r="E860" s="55">
        <f t="shared" si="220"/>
        <v>0</v>
      </c>
      <c r="F860" s="39">
        <v>0</v>
      </c>
      <c r="G860" s="55">
        <f t="shared" si="221"/>
        <v>0</v>
      </c>
      <c r="H860" s="39">
        <v>0</v>
      </c>
      <c r="I860" s="55">
        <f t="shared" si="223"/>
        <v>0</v>
      </c>
      <c r="J860" s="39">
        <v>0</v>
      </c>
      <c r="K860" s="55">
        <f t="shared" si="224"/>
        <v>0</v>
      </c>
      <c r="L860" s="45">
        <v>0</v>
      </c>
      <c r="M860" s="55">
        <f t="shared" si="225"/>
        <v>0</v>
      </c>
      <c r="N860" s="39">
        <v>0</v>
      </c>
      <c r="O860" s="55">
        <f t="shared" si="226"/>
        <v>0</v>
      </c>
      <c r="P860" s="39">
        <f t="shared" si="229"/>
        <v>0</v>
      </c>
      <c r="Q860" s="55">
        <f t="shared" si="227"/>
        <v>0</v>
      </c>
      <c r="R860" s="39">
        <v>212462.4389</v>
      </c>
      <c r="S860" s="50">
        <f t="shared" si="228"/>
        <v>212462.4389</v>
      </c>
    </row>
    <row r="861" spans="1:19" ht="13.5" customHeight="1">
      <c r="A861" s="59"/>
      <c r="B861" s="7"/>
      <c r="C861" s="11" t="s">
        <v>85</v>
      </c>
      <c r="D861" s="39">
        <v>629.577</v>
      </c>
      <c r="E861" s="55">
        <f t="shared" si="220"/>
        <v>0.13851496981807174</v>
      </c>
      <c r="F861" s="39">
        <v>0</v>
      </c>
      <c r="G861" s="55">
        <f t="shared" si="221"/>
        <v>0</v>
      </c>
      <c r="H861" s="39">
        <v>0</v>
      </c>
      <c r="I861" s="55">
        <f t="shared" si="223"/>
        <v>0</v>
      </c>
      <c r="J861" s="39">
        <v>0</v>
      </c>
      <c r="K861" s="55">
        <f t="shared" si="224"/>
        <v>0</v>
      </c>
      <c r="L861" s="45">
        <v>0</v>
      </c>
      <c r="M861" s="55">
        <f t="shared" si="225"/>
        <v>0</v>
      </c>
      <c r="N861" s="39">
        <v>0</v>
      </c>
      <c r="O861" s="55">
        <f t="shared" si="226"/>
        <v>0</v>
      </c>
      <c r="P861" s="39">
        <f t="shared" si="229"/>
        <v>629.577</v>
      </c>
      <c r="Q861" s="55">
        <f t="shared" si="227"/>
        <v>0.13851496981807174</v>
      </c>
      <c r="R861" s="39">
        <v>453889.5272</v>
      </c>
      <c r="S861" s="50">
        <f t="shared" si="228"/>
        <v>454519.1042</v>
      </c>
    </row>
    <row r="862" spans="1:19" ht="13.5" customHeight="1">
      <c r="A862" s="59"/>
      <c r="B862" s="7"/>
      <c r="C862" s="11" t="s">
        <v>52</v>
      </c>
      <c r="D862" s="39">
        <v>0</v>
      </c>
      <c r="E862" s="55">
        <f t="shared" si="220"/>
        <v>0</v>
      </c>
      <c r="F862" s="39">
        <v>0</v>
      </c>
      <c r="G862" s="55">
        <f t="shared" si="221"/>
        <v>0</v>
      </c>
      <c r="H862" s="39">
        <v>0</v>
      </c>
      <c r="I862" s="55">
        <f t="shared" si="223"/>
        <v>0</v>
      </c>
      <c r="J862" s="39">
        <v>0</v>
      </c>
      <c r="K862" s="55">
        <f t="shared" si="224"/>
        <v>0</v>
      </c>
      <c r="L862" s="45">
        <v>0</v>
      </c>
      <c r="M862" s="55">
        <f t="shared" si="225"/>
        <v>0</v>
      </c>
      <c r="N862" s="39">
        <v>0</v>
      </c>
      <c r="O862" s="55">
        <f t="shared" si="226"/>
        <v>0</v>
      </c>
      <c r="P862" s="39">
        <f t="shared" si="229"/>
        <v>0</v>
      </c>
      <c r="Q862" s="55">
        <f t="shared" si="227"/>
        <v>0</v>
      </c>
      <c r="R862" s="39">
        <v>43563.924</v>
      </c>
      <c r="S862" s="50">
        <f t="shared" si="228"/>
        <v>43563.924</v>
      </c>
    </row>
    <row r="863" spans="1:19" ht="13.5" customHeight="1">
      <c r="A863" s="59"/>
      <c r="B863" s="7"/>
      <c r="C863" s="11" t="s">
        <v>53</v>
      </c>
      <c r="D863" s="39">
        <v>0</v>
      </c>
      <c r="E863" s="55">
        <f t="shared" si="220"/>
        <v>0</v>
      </c>
      <c r="F863" s="39">
        <v>0</v>
      </c>
      <c r="G863" s="55">
        <f t="shared" si="221"/>
        <v>0</v>
      </c>
      <c r="H863" s="39">
        <v>0</v>
      </c>
      <c r="I863" s="55">
        <f t="shared" si="223"/>
        <v>0</v>
      </c>
      <c r="J863" s="39">
        <v>0</v>
      </c>
      <c r="K863" s="55">
        <f t="shared" si="224"/>
        <v>0</v>
      </c>
      <c r="L863" s="45">
        <v>0</v>
      </c>
      <c r="M863" s="55">
        <f t="shared" si="225"/>
        <v>0</v>
      </c>
      <c r="N863" s="39">
        <v>0</v>
      </c>
      <c r="O863" s="55">
        <f t="shared" si="226"/>
        <v>0</v>
      </c>
      <c r="P863" s="39">
        <f t="shared" si="229"/>
        <v>0</v>
      </c>
      <c r="Q863" s="55">
        <f t="shared" si="227"/>
        <v>0</v>
      </c>
      <c r="R863" s="39">
        <v>1483.6174</v>
      </c>
      <c r="S863" s="50">
        <f t="shared" si="228"/>
        <v>1483.6174</v>
      </c>
    </row>
    <row r="864" spans="1:19" ht="13.5" customHeight="1">
      <c r="A864" s="59"/>
      <c r="B864" s="7"/>
      <c r="C864" s="11" t="s">
        <v>86</v>
      </c>
      <c r="D864" s="39">
        <v>0</v>
      </c>
      <c r="E864" s="55">
        <f t="shared" si="220"/>
        <v>0</v>
      </c>
      <c r="F864" s="39">
        <v>0</v>
      </c>
      <c r="G864" s="55">
        <f t="shared" si="221"/>
        <v>0</v>
      </c>
      <c r="H864" s="39">
        <v>0</v>
      </c>
      <c r="I864" s="55">
        <f t="shared" si="223"/>
        <v>0</v>
      </c>
      <c r="J864" s="39">
        <v>0</v>
      </c>
      <c r="K864" s="55">
        <f t="shared" si="224"/>
        <v>0</v>
      </c>
      <c r="L864" s="45">
        <v>0</v>
      </c>
      <c r="M864" s="55">
        <f t="shared" si="225"/>
        <v>0</v>
      </c>
      <c r="N864" s="39">
        <v>0</v>
      </c>
      <c r="O864" s="55">
        <f t="shared" si="226"/>
        <v>0</v>
      </c>
      <c r="P864" s="39">
        <f t="shared" si="229"/>
        <v>0</v>
      </c>
      <c r="Q864" s="55">
        <f t="shared" si="227"/>
        <v>0</v>
      </c>
      <c r="R864" s="39">
        <v>2254.6196</v>
      </c>
      <c r="S864" s="50">
        <f t="shared" si="228"/>
        <v>2254.6196</v>
      </c>
    </row>
    <row r="865" spans="1:19" ht="13.5" customHeight="1">
      <c r="A865" s="59"/>
      <c r="B865" s="7" t="s">
        <v>5</v>
      </c>
      <c r="C865" s="11" t="s">
        <v>87</v>
      </c>
      <c r="D865" s="39">
        <v>0</v>
      </c>
      <c r="E865" s="55">
        <f t="shared" si="220"/>
        <v>0</v>
      </c>
      <c r="F865" s="39">
        <v>0</v>
      </c>
      <c r="G865" s="55">
        <f t="shared" si="221"/>
        <v>0</v>
      </c>
      <c r="H865" s="39">
        <v>0</v>
      </c>
      <c r="I865" s="55">
        <f t="shared" si="223"/>
        <v>0</v>
      </c>
      <c r="J865" s="39">
        <v>0</v>
      </c>
      <c r="K865" s="55">
        <f t="shared" si="224"/>
        <v>0</v>
      </c>
      <c r="L865" s="45">
        <v>0</v>
      </c>
      <c r="M865" s="55">
        <f t="shared" si="225"/>
        <v>0</v>
      </c>
      <c r="N865" s="39">
        <v>0</v>
      </c>
      <c r="O865" s="55">
        <f t="shared" si="226"/>
        <v>0</v>
      </c>
      <c r="P865" s="39">
        <f t="shared" si="229"/>
        <v>0</v>
      </c>
      <c r="Q865" s="55">
        <f t="shared" si="227"/>
        <v>0</v>
      </c>
      <c r="R865" s="39">
        <v>2946.1885</v>
      </c>
      <c r="S865" s="50">
        <f t="shared" si="228"/>
        <v>2946.1885</v>
      </c>
    </row>
    <row r="866" spans="1:19" ht="13.5" customHeight="1">
      <c r="A866" s="59"/>
      <c r="B866" s="7"/>
      <c r="C866" s="11" t="s">
        <v>88</v>
      </c>
      <c r="D866" s="39">
        <v>0</v>
      </c>
      <c r="E866" s="55">
        <f t="shared" si="220"/>
      </c>
      <c r="F866" s="39">
        <v>0</v>
      </c>
      <c r="G866" s="55">
        <f t="shared" si="221"/>
      </c>
      <c r="H866" s="39">
        <v>0</v>
      </c>
      <c r="I866" s="55">
        <f t="shared" si="223"/>
      </c>
      <c r="J866" s="39">
        <v>0</v>
      </c>
      <c r="K866" s="55">
        <f t="shared" si="224"/>
      </c>
      <c r="L866" s="45">
        <v>0</v>
      </c>
      <c r="M866" s="55">
        <f t="shared" si="225"/>
      </c>
      <c r="N866" s="39">
        <v>0</v>
      </c>
      <c r="O866" s="55">
        <f t="shared" si="226"/>
      </c>
      <c r="P866" s="39">
        <f t="shared" si="229"/>
        <v>0</v>
      </c>
      <c r="Q866" s="55">
        <f t="shared" si="227"/>
      </c>
      <c r="R866" s="39">
        <v>0</v>
      </c>
      <c r="S866" s="50">
        <f t="shared" si="228"/>
        <v>0</v>
      </c>
    </row>
    <row r="867" spans="1:19" ht="13.5" customHeight="1">
      <c r="A867" s="59"/>
      <c r="B867" s="7"/>
      <c r="C867" s="11" t="s">
        <v>89</v>
      </c>
      <c r="D867" s="39">
        <v>0</v>
      </c>
      <c r="E867" s="55">
        <f t="shared" si="220"/>
      </c>
      <c r="F867" s="39">
        <v>0</v>
      </c>
      <c r="G867" s="55">
        <f t="shared" si="221"/>
      </c>
      <c r="H867" s="39">
        <v>0</v>
      </c>
      <c r="I867" s="55">
        <f t="shared" si="223"/>
      </c>
      <c r="J867" s="39">
        <v>0</v>
      </c>
      <c r="K867" s="55">
        <f t="shared" si="224"/>
      </c>
      <c r="L867" s="45">
        <v>0</v>
      </c>
      <c r="M867" s="55">
        <f t="shared" si="225"/>
      </c>
      <c r="N867" s="39">
        <v>0</v>
      </c>
      <c r="O867" s="55">
        <f t="shared" si="226"/>
      </c>
      <c r="P867" s="39">
        <f t="shared" si="229"/>
        <v>0</v>
      </c>
      <c r="Q867" s="55">
        <f t="shared" si="227"/>
      </c>
      <c r="R867" s="39">
        <v>0</v>
      </c>
      <c r="S867" s="50">
        <f t="shared" si="228"/>
        <v>0</v>
      </c>
    </row>
    <row r="868" spans="1:19" ht="13.5" customHeight="1">
      <c r="A868" s="59"/>
      <c r="B868" s="7"/>
      <c r="C868" s="11" t="s">
        <v>54</v>
      </c>
      <c r="D868" s="39">
        <v>0</v>
      </c>
      <c r="E868" s="55">
        <f t="shared" si="220"/>
      </c>
      <c r="F868" s="39">
        <v>0</v>
      </c>
      <c r="G868" s="55">
        <f t="shared" si="221"/>
      </c>
      <c r="H868" s="39">
        <v>0</v>
      </c>
      <c r="I868" s="55">
        <f t="shared" si="223"/>
      </c>
      <c r="J868" s="39">
        <v>0</v>
      </c>
      <c r="K868" s="55">
        <f t="shared" si="224"/>
      </c>
      <c r="L868" s="45">
        <v>0</v>
      </c>
      <c r="M868" s="55">
        <f t="shared" si="225"/>
      </c>
      <c r="N868" s="39">
        <v>0</v>
      </c>
      <c r="O868" s="55">
        <f t="shared" si="226"/>
      </c>
      <c r="P868" s="39">
        <f t="shared" si="229"/>
        <v>0</v>
      </c>
      <c r="Q868" s="55">
        <f t="shared" si="227"/>
      </c>
      <c r="R868" s="39">
        <v>0</v>
      </c>
      <c r="S868" s="50">
        <f t="shared" si="228"/>
        <v>0</v>
      </c>
    </row>
    <row r="869" spans="1:19" ht="13.5" customHeight="1">
      <c r="A869" s="59"/>
      <c r="B869" s="7"/>
      <c r="C869" s="11" t="s">
        <v>90</v>
      </c>
      <c r="D869" s="39">
        <v>0</v>
      </c>
      <c r="E869" s="55">
        <f t="shared" si="220"/>
        <v>0</v>
      </c>
      <c r="F869" s="39">
        <v>0</v>
      </c>
      <c r="G869" s="55">
        <f t="shared" si="221"/>
        <v>0</v>
      </c>
      <c r="H869" s="39">
        <v>0</v>
      </c>
      <c r="I869" s="55">
        <f t="shared" si="223"/>
        <v>0</v>
      </c>
      <c r="J869" s="39">
        <v>0</v>
      </c>
      <c r="K869" s="55">
        <f t="shared" si="224"/>
        <v>0</v>
      </c>
      <c r="L869" s="45">
        <v>0</v>
      </c>
      <c r="M869" s="55">
        <f t="shared" si="225"/>
        <v>0</v>
      </c>
      <c r="N869" s="39">
        <v>0</v>
      </c>
      <c r="O869" s="55">
        <f t="shared" si="226"/>
        <v>0</v>
      </c>
      <c r="P869" s="39">
        <f t="shared" si="229"/>
        <v>0</v>
      </c>
      <c r="Q869" s="55">
        <f t="shared" si="227"/>
        <v>0</v>
      </c>
      <c r="R869" s="39">
        <v>0.0013</v>
      </c>
      <c r="S869" s="50">
        <f t="shared" si="228"/>
        <v>0.0013</v>
      </c>
    </row>
    <row r="870" spans="1:19" ht="13.5" customHeight="1">
      <c r="A870" s="59"/>
      <c r="B870" s="7"/>
      <c r="C870" s="11" t="s">
        <v>55</v>
      </c>
      <c r="D870" s="39">
        <v>0</v>
      </c>
      <c r="E870" s="55">
        <f t="shared" si="220"/>
        <v>0</v>
      </c>
      <c r="F870" s="39">
        <v>0</v>
      </c>
      <c r="G870" s="55">
        <f t="shared" si="221"/>
        <v>0</v>
      </c>
      <c r="H870" s="39">
        <v>0</v>
      </c>
      <c r="I870" s="55">
        <f t="shared" si="223"/>
        <v>0</v>
      </c>
      <c r="J870" s="39">
        <v>0</v>
      </c>
      <c r="K870" s="55">
        <f t="shared" si="224"/>
        <v>0</v>
      </c>
      <c r="L870" s="45">
        <v>0</v>
      </c>
      <c r="M870" s="55">
        <f t="shared" si="225"/>
        <v>0</v>
      </c>
      <c r="N870" s="39">
        <v>0</v>
      </c>
      <c r="O870" s="55">
        <f t="shared" si="226"/>
        <v>0</v>
      </c>
      <c r="P870" s="39">
        <f t="shared" si="229"/>
        <v>0</v>
      </c>
      <c r="Q870" s="55">
        <f t="shared" si="227"/>
        <v>0</v>
      </c>
      <c r="R870" s="39">
        <v>26870.7141</v>
      </c>
      <c r="S870" s="50">
        <f t="shared" si="228"/>
        <v>26870.7141</v>
      </c>
    </row>
    <row r="871" spans="1:19" ht="13.5" customHeight="1">
      <c r="A871" s="59"/>
      <c r="B871" s="7"/>
      <c r="C871" s="12" t="s">
        <v>91</v>
      </c>
      <c r="D871" s="39">
        <v>0</v>
      </c>
      <c r="E871" s="55">
        <f t="shared" si="220"/>
      </c>
      <c r="F871" s="39">
        <v>0</v>
      </c>
      <c r="G871" s="55">
        <f t="shared" si="221"/>
      </c>
      <c r="H871" s="39">
        <v>0</v>
      </c>
      <c r="I871" s="55">
        <f t="shared" si="223"/>
      </c>
      <c r="J871" s="39">
        <v>0</v>
      </c>
      <c r="K871" s="55">
        <f t="shared" si="224"/>
      </c>
      <c r="L871" s="45">
        <v>0</v>
      </c>
      <c r="M871" s="55">
        <f t="shared" si="225"/>
      </c>
      <c r="N871" s="39">
        <v>0</v>
      </c>
      <c r="O871" s="55">
        <f t="shared" si="226"/>
      </c>
      <c r="P871" s="39">
        <f t="shared" si="229"/>
        <v>0</v>
      </c>
      <c r="Q871" s="55">
        <f t="shared" si="227"/>
      </c>
      <c r="R871" s="39">
        <v>0</v>
      </c>
      <c r="S871" s="50">
        <f t="shared" si="228"/>
        <v>0</v>
      </c>
    </row>
    <row r="872" spans="1:19" ht="13.5" customHeight="1">
      <c r="A872" s="59"/>
      <c r="B872" s="9"/>
      <c r="C872" s="13" t="s">
        <v>2</v>
      </c>
      <c r="D872" s="40">
        <f>SUM(D848:D871)</f>
        <v>629.577</v>
      </c>
      <c r="E872" s="56">
        <f t="shared" si="220"/>
        <v>0.03999800243339215</v>
      </c>
      <c r="F872" s="40">
        <f>SUM(F848:F871)</f>
        <v>0</v>
      </c>
      <c r="G872" s="56">
        <f t="shared" si="221"/>
        <v>0</v>
      </c>
      <c r="H872" s="40">
        <f>SUM(H848:H871)</f>
        <v>0</v>
      </c>
      <c r="I872" s="56">
        <f t="shared" si="223"/>
        <v>0</v>
      </c>
      <c r="J872" s="40">
        <f>SUM(J848:J871)</f>
        <v>1.4617</v>
      </c>
      <c r="K872" s="56">
        <f t="shared" si="224"/>
        <v>9.286406612199827E-05</v>
      </c>
      <c r="L872" s="46">
        <f>SUM(L848:L871)</f>
        <v>0</v>
      </c>
      <c r="M872" s="56">
        <f t="shared" si="225"/>
        <v>0</v>
      </c>
      <c r="N872" s="40">
        <f>SUM(N848:N871)</f>
        <v>0</v>
      </c>
      <c r="O872" s="56">
        <f t="shared" si="226"/>
        <v>0</v>
      </c>
      <c r="P872" s="40">
        <f>SUM(P848:P871)</f>
        <v>631.0387</v>
      </c>
      <c r="Q872" s="56">
        <f t="shared" si="227"/>
        <v>0.04009086649951415</v>
      </c>
      <c r="R872" s="40">
        <f>SUM(R848:R871)</f>
        <v>1573390.0666</v>
      </c>
      <c r="S872" s="51">
        <f t="shared" si="228"/>
        <v>1574021.1053</v>
      </c>
    </row>
    <row r="873" spans="1:19" ht="13.5" customHeight="1">
      <c r="A873" s="59"/>
      <c r="B873" s="5"/>
      <c r="C873" s="14" t="s">
        <v>56</v>
      </c>
      <c r="D873" s="39">
        <v>0</v>
      </c>
      <c r="E873" s="55">
        <f aca="true" t="shared" si="230" ref="E873:E898">IF($S873=0,"",D873/$S873*100)</f>
      </c>
      <c r="F873" s="39">
        <v>0</v>
      </c>
      <c r="G873" s="55">
        <f aca="true" t="shared" si="231" ref="G873:G898">IF($S873=0,"",F873/$S873*100)</f>
      </c>
      <c r="H873" s="39">
        <v>0</v>
      </c>
      <c r="I873" s="55">
        <f t="shared" si="223"/>
      </c>
      <c r="J873" s="39">
        <v>0</v>
      </c>
      <c r="K873" s="55">
        <f t="shared" si="224"/>
      </c>
      <c r="L873" s="45">
        <v>0</v>
      </c>
      <c r="M873" s="55">
        <f t="shared" si="225"/>
      </c>
      <c r="N873" s="39">
        <v>0</v>
      </c>
      <c r="O873" s="55">
        <f t="shared" si="226"/>
      </c>
      <c r="P873" s="39">
        <f aca="true" t="shared" si="232" ref="P873:P888">SUM(N873,L873,D873,F873,H873,J873)</f>
        <v>0</v>
      </c>
      <c r="Q873" s="55">
        <f t="shared" si="227"/>
      </c>
      <c r="R873" s="39">
        <v>0</v>
      </c>
      <c r="S873" s="50">
        <f t="shared" si="228"/>
        <v>0</v>
      </c>
    </row>
    <row r="874" spans="1:19" ht="13.5" customHeight="1">
      <c r="A874" s="59"/>
      <c r="B874" s="7"/>
      <c r="C874" s="11" t="s">
        <v>57</v>
      </c>
      <c r="D874" s="39">
        <v>0</v>
      </c>
      <c r="E874" s="55">
        <f t="shared" si="230"/>
        <v>0</v>
      </c>
      <c r="F874" s="39">
        <v>0</v>
      </c>
      <c r="G874" s="55">
        <f t="shared" si="231"/>
        <v>0</v>
      </c>
      <c r="H874" s="39">
        <v>0</v>
      </c>
      <c r="I874" s="55">
        <f t="shared" si="223"/>
        <v>0</v>
      </c>
      <c r="J874" s="39">
        <v>0</v>
      </c>
      <c r="K874" s="55">
        <f t="shared" si="224"/>
        <v>0</v>
      </c>
      <c r="L874" s="45">
        <v>0</v>
      </c>
      <c r="M874" s="55">
        <f t="shared" si="225"/>
        <v>0</v>
      </c>
      <c r="N874" s="39">
        <v>0</v>
      </c>
      <c r="O874" s="55">
        <f t="shared" si="226"/>
        <v>0</v>
      </c>
      <c r="P874" s="39">
        <f t="shared" si="232"/>
        <v>0</v>
      </c>
      <c r="Q874" s="55">
        <f t="shared" si="227"/>
        <v>0</v>
      </c>
      <c r="R874" s="39">
        <v>0.158</v>
      </c>
      <c r="S874" s="50">
        <f t="shared" si="228"/>
        <v>0.158</v>
      </c>
    </row>
    <row r="875" spans="1:19" ht="13.5" customHeight="1">
      <c r="A875" s="59"/>
      <c r="B875" s="7"/>
      <c r="C875" s="11" t="s">
        <v>58</v>
      </c>
      <c r="D875" s="39">
        <v>0</v>
      </c>
      <c r="E875" s="55">
        <f t="shared" si="230"/>
      </c>
      <c r="F875" s="39">
        <v>0</v>
      </c>
      <c r="G875" s="55">
        <f t="shared" si="231"/>
      </c>
      <c r="H875" s="39">
        <v>0</v>
      </c>
      <c r="I875" s="55">
        <f t="shared" si="223"/>
      </c>
      <c r="J875" s="39">
        <v>0</v>
      </c>
      <c r="K875" s="55">
        <f t="shared" si="224"/>
      </c>
      <c r="L875" s="45">
        <v>0</v>
      </c>
      <c r="M875" s="55">
        <f t="shared" si="225"/>
      </c>
      <c r="N875" s="39">
        <v>0</v>
      </c>
      <c r="O875" s="55">
        <f t="shared" si="226"/>
      </c>
      <c r="P875" s="39">
        <f t="shared" si="232"/>
        <v>0</v>
      </c>
      <c r="Q875" s="55">
        <f t="shared" si="227"/>
      </c>
      <c r="R875" s="39">
        <v>0</v>
      </c>
      <c r="S875" s="50">
        <f t="shared" si="228"/>
        <v>0</v>
      </c>
    </row>
    <row r="876" spans="1:19" ht="13.5" customHeight="1">
      <c r="A876" s="59"/>
      <c r="B876" s="7" t="s">
        <v>6</v>
      </c>
      <c r="C876" s="11" t="s">
        <v>59</v>
      </c>
      <c r="D876" s="39">
        <v>0</v>
      </c>
      <c r="E876" s="55">
        <f t="shared" si="230"/>
        <v>0</v>
      </c>
      <c r="F876" s="39">
        <v>0</v>
      </c>
      <c r="G876" s="55">
        <f t="shared" si="231"/>
        <v>0</v>
      </c>
      <c r="H876" s="39">
        <v>0</v>
      </c>
      <c r="I876" s="55">
        <f t="shared" si="223"/>
        <v>0</v>
      </c>
      <c r="J876" s="39">
        <v>0</v>
      </c>
      <c r="K876" s="55">
        <f t="shared" si="224"/>
        <v>0</v>
      </c>
      <c r="L876" s="45">
        <v>0</v>
      </c>
      <c r="M876" s="55">
        <f t="shared" si="225"/>
        <v>0</v>
      </c>
      <c r="N876" s="39">
        <v>0</v>
      </c>
      <c r="O876" s="55">
        <f t="shared" si="226"/>
        <v>0</v>
      </c>
      <c r="P876" s="39">
        <f t="shared" si="232"/>
        <v>0</v>
      </c>
      <c r="Q876" s="55">
        <f t="shared" si="227"/>
        <v>0</v>
      </c>
      <c r="R876" s="39">
        <v>2.756</v>
      </c>
      <c r="S876" s="50">
        <f t="shared" si="228"/>
        <v>2.756</v>
      </c>
    </row>
    <row r="877" spans="1:19" ht="13.5" customHeight="1">
      <c r="A877" s="59"/>
      <c r="B877" s="7"/>
      <c r="C877" s="11" t="s">
        <v>60</v>
      </c>
      <c r="D877" s="39">
        <v>0</v>
      </c>
      <c r="E877" s="55">
        <f t="shared" si="230"/>
      </c>
      <c r="F877" s="39">
        <v>0</v>
      </c>
      <c r="G877" s="55">
        <f t="shared" si="231"/>
      </c>
      <c r="H877" s="39">
        <v>0</v>
      </c>
      <c r="I877" s="55">
        <f t="shared" si="223"/>
      </c>
      <c r="J877" s="39">
        <v>0</v>
      </c>
      <c r="K877" s="55">
        <f t="shared" si="224"/>
      </c>
      <c r="L877" s="45">
        <v>0</v>
      </c>
      <c r="M877" s="55">
        <f t="shared" si="225"/>
      </c>
      <c r="N877" s="39">
        <v>0</v>
      </c>
      <c r="O877" s="55">
        <f t="shared" si="226"/>
      </c>
      <c r="P877" s="39">
        <f t="shared" si="232"/>
        <v>0</v>
      </c>
      <c r="Q877" s="55">
        <f t="shared" si="227"/>
      </c>
      <c r="R877" s="39">
        <v>0</v>
      </c>
      <c r="S877" s="50">
        <f t="shared" si="228"/>
        <v>0</v>
      </c>
    </row>
    <row r="878" spans="1:19" ht="13.5" customHeight="1">
      <c r="A878" s="59"/>
      <c r="B878" s="7"/>
      <c r="C878" s="11" t="s">
        <v>61</v>
      </c>
      <c r="D878" s="39">
        <v>0</v>
      </c>
      <c r="E878" s="55">
        <f t="shared" si="230"/>
        <v>0</v>
      </c>
      <c r="F878" s="39">
        <v>0</v>
      </c>
      <c r="G878" s="55">
        <f t="shared" si="231"/>
        <v>0</v>
      </c>
      <c r="H878" s="39">
        <v>0</v>
      </c>
      <c r="I878" s="55">
        <f t="shared" si="223"/>
        <v>0</v>
      </c>
      <c r="J878" s="39">
        <v>0</v>
      </c>
      <c r="K878" s="55">
        <f t="shared" si="224"/>
        <v>0</v>
      </c>
      <c r="L878" s="45">
        <v>0</v>
      </c>
      <c r="M878" s="55">
        <f t="shared" si="225"/>
        <v>0</v>
      </c>
      <c r="N878" s="39">
        <v>0</v>
      </c>
      <c r="O878" s="55">
        <f t="shared" si="226"/>
        <v>0</v>
      </c>
      <c r="P878" s="39">
        <f t="shared" si="232"/>
        <v>0</v>
      </c>
      <c r="Q878" s="55">
        <f t="shared" si="227"/>
        <v>0</v>
      </c>
      <c r="R878" s="39">
        <v>1.6122</v>
      </c>
      <c r="S878" s="50">
        <f t="shared" si="228"/>
        <v>1.6122</v>
      </c>
    </row>
    <row r="879" spans="1:19" ht="13.5" customHeight="1">
      <c r="A879" s="59"/>
      <c r="B879" s="7"/>
      <c r="C879" s="11" t="s">
        <v>62</v>
      </c>
      <c r="D879" s="39">
        <v>0</v>
      </c>
      <c r="E879" s="55">
        <f t="shared" si="230"/>
      </c>
      <c r="F879" s="39">
        <v>0</v>
      </c>
      <c r="G879" s="55">
        <f t="shared" si="231"/>
      </c>
      <c r="H879" s="39">
        <v>0</v>
      </c>
      <c r="I879" s="55">
        <f t="shared" si="223"/>
      </c>
      <c r="J879" s="39">
        <v>0</v>
      </c>
      <c r="K879" s="55">
        <f t="shared" si="224"/>
      </c>
      <c r="L879" s="45">
        <v>0</v>
      </c>
      <c r="M879" s="55">
        <f t="shared" si="225"/>
      </c>
      <c r="N879" s="39">
        <v>0</v>
      </c>
      <c r="O879" s="55">
        <f t="shared" si="226"/>
      </c>
      <c r="P879" s="39">
        <f t="shared" si="232"/>
        <v>0</v>
      </c>
      <c r="Q879" s="55">
        <f t="shared" si="227"/>
      </c>
      <c r="R879" s="39">
        <v>0</v>
      </c>
      <c r="S879" s="50">
        <f t="shared" si="228"/>
        <v>0</v>
      </c>
    </row>
    <row r="880" spans="1:19" ht="13.5" customHeight="1">
      <c r="A880" s="59"/>
      <c r="B880" s="7"/>
      <c r="C880" s="11" t="s">
        <v>63</v>
      </c>
      <c r="D880" s="39">
        <v>0</v>
      </c>
      <c r="E880" s="55">
        <f t="shared" si="230"/>
        <v>0</v>
      </c>
      <c r="F880" s="39">
        <v>0</v>
      </c>
      <c r="G880" s="55">
        <f t="shared" si="231"/>
        <v>0</v>
      </c>
      <c r="H880" s="39">
        <v>0</v>
      </c>
      <c r="I880" s="55">
        <f t="shared" si="223"/>
        <v>0</v>
      </c>
      <c r="J880" s="39">
        <v>0</v>
      </c>
      <c r="K880" s="55">
        <f t="shared" si="224"/>
        <v>0</v>
      </c>
      <c r="L880" s="45">
        <v>0</v>
      </c>
      <c r="M880" s="55">
        <f t="shared" si="225"/>
        <v>0</v>
      </c>
      <c r="N880" s="39">
        <v>0</v>
      </c>
      <c r="O880" s="55">
        <f t="shared" si="226"/>
        <v>0</v>
      </c>
      <c r="P880" s="39">
        <f t="shared" si="232"/>
        <v>0</v>
      </c>
      <c r="Q880" s="55">
        <f t="shared" si="227"/>
        <v>0</v>
      </c>
      <c r="R880" s="39">
        <v>4763.4553</v>
      </c>
      <c r="S880" s="50">
        <f t="shared" si="228"/>
        <v>4763.4553</v>
      </c>
    </row>
    <row r="881" spans="1:19" ht="13.5" customHeight="1">
      <c r="A881" s="59"/>
      <c r="B881" s="7" t="s">
        <v>7</v>
      </c>
      <c r="C881" s="11" t="s">
        <v>64</v>
      </c>
      <c r="D881" s="39">
        <v>0</v>
      </c>
      <c r="E881" s="55">
        <f t="shared" si="230"/>
        <v>0</v>
      </c>
      <c r="F881" s="39">
        <v>0</v>
      </c>
      <c r="G881" s="55">
        <f t="shared" si="231"/>
        <v>0</v>
      </c>
      <c r="H881" s="39">
        <v>0</v>
      </c>
      <c r="I881" s="55">
        <f t="shared" si="223"/>
        <v>0</v>
      </c>
      <c r="J881" s="39">
        <v>0</v>
      </c>
      <c r="K881" s="55">
        <f t="shared" si="224"/>
        <v>0</v>
      </c>
      <c r="L881" s="45">
        <v>0</v>
      </c>
      <c r="M881" s="55">
        <f t="shared" si="225"/>
        <v>0</v>
      </c>
      <c r="N881" s="39">
        <v>0</v>
      </c>
      <c r="O881" s="55">
        <f t="shared" si="226"/>
        <v>0</v>
      </c>
      <c r="P881" s="39">
        <f t="shared" si="232"/>
        <v>0</v>
      </c>
      <c r="Q881" s="55">
        <f t="shared" si="227"/>
        <v>0</v>
      </c>
      <c r="R881" s="39">
        <v>5914.71</v>
      </c>
      <c r="S881" s="50">
        <f t="shared" si="228"/>
        <v>5914.71</v>
      </c>
    </row>
    <row r="882" spans="1:19" ht="13.5" customHeight="1">
      <c r="A882" s="59"/>
      <c r="B882" s="7"/>
      <c r="C882" s="11" t="s">
        <v>65</v>
      </c>
      <c r="D882" s="39">
        <v>0</v>
      </c>
      <c r="E882" s="55">
        <f t="shared" si="230"/>
      </c>
      <c r="F882" s="39">
        <v>0</v>
      </c>
      <c r="G882" s="55">
        <f t="shared" si="231"/>
      </c>
      <c r="H882" s="39">
        <v>0</v>
      </c>
      <c r="I882" s="55">
        <f t="shared" si="223"/>
      </c>
      <c r="J882" s="39">
        <v>0</v>
      </c>
      <c r="K882" s="55">
        <f t="shared" si="224"/>
      </c>
      <c r="L882" s="45">
        <v>0</v>
      </c>
      <c r="M882" s="55">
        <f t="shared" si="225"/>
      </c>
      <c r="N882" s="39">
        <v>0</v>
      </c>
      <c r="O882" s="55">
        <f t="shared" si="226"/>
      </c>
      <c r="P882" s="39">
        <f t="shared" si="232"/>
        <v>0</v>
      </c>
      <c r="Q882" s="55">
        <f t="shared" si="227"/>
      </c>
      <c r="R882" s="39">
        <v>0</v>
      </c>
      <c r="S882" s="50">
        <f t="shared" si="228"/>
        <v>0</v>
      </c>
    </row>
    <row r="883" spans="1:19" ht="13.5" customHeight="1">
      <c r="A883" s="59"/>
      <c r="B883" s="7"/>
      <c r="C883" s="11" t="s">
        <v>66</v>
      </c>
      <c r="D883" s="39">
        <v>0</v>
      </c>
      <c r="E883" s="55">
        <f t="shared" si="230"/>
      </c>
      <c r="F883" s="39">
        <v>0</v>
      </c>
      <c r="G883" s="55">
        <f t="shared" si="231"/>
      </c>
      <c r="H883" s="39">
        <v>0</v>
      </c>
      <c r="I883" s="55">
        <f t="shared" si="223"/>
      </c>
      <c r="J883" s="39">
        <v>0</v>
      </c>
      <c r="K883" s="55">
        <f t="shared" si="224"/>
      </c>
      <c r="L883" s="45">
        <v>0</v>
      </c>
      <c r="M883" s="55">
        <f t="shared" si="225"/>
      </c>
      <c r="N883" s="39">
        <v>0</v>
      </c>
      <c r="O883" s="55">
        <f t="shared" si="226"/>
      </c>
      <c r="P883" s="39">
        <f t="shared" si="232"/>
        <v>0</v>
      </c>
      <c r="Q883" s="55">
        <f t="shared" si="227"/>
      </c>
      <c r="R883" s="39">
        <v>0</v>
      </c>
      <c r="S883" s="50">
        <f t="shared" si="228"/>
        <v>0</v>
      </c>
    </row>
    <row r="884" spans="1:19" ht="13.5" customHeight="1">
      <c r="A884" s="59"/>
      <c r="B884" s="7"/>
      <c r="C884" s="11" t="s">
        <v>67</v>
      </c>
      <c r="D884" s="39">
        <v>0</v>
      </c>
      <c r="E884" s="55">
        <f t="shared" si="230"/>
      </c>
      <c r="F884" s="39">
        <v>0</v>
      </c>
      <c r="G884" s="55">
        <f t="shared" si="231"/>
      </c>
      <c r="H884" s="39">
        <v>0</v>
      </c>
      <c r="I884" s="55">
        <f t="shared" si="223"/>
      </c>
      <c r="J884" s="39">
        <v>0</v>
      </c>
      <c r="K884" s="55">
        <f t="shared" si="224"/>
      </c>
      <c r="L884" s="45">
        <v>0</v>
      </c>
      <c r="M884" s="55">
        <f t="shared" si="225"/>
      </c>
      <c r="N884" s="39">
        <v>0</v>
      </c>
      <c r="O884" s="55">
        <f t="shared" si="226"/>
      </c>
      <c r="P884" s="39">
        <f t="shared" si="232"/>
        <v>0</v>
      </c>
      <c r="Q884" s="55">
        <f t="shared" si="227"/>
      </c>
      <c r="R884" s="39">
        <v>0</v>
      </c>
      <c r="S884" s="50">
        <f t="shared" si="228"/>
        <v>0</v>
      </c>
    </row>
    <row r="885" spans="1:19" ht="13.5" customHeight="1">
      <c r="A885" s="59"/>
      <c r="B885" s="7"/>
      <c r="C885" s="11" t="s">
        <v>68</v>
      </c>
      <c r="D885" s="39">
        <v>0</v>
      </c>
      <c r="E885" s="55">
        <f t="shared" si="230"/>
      </c>
      <c r="F885" s="39">
        <v>0</v>
      </c>
      <c r="G885" s="55">
        <f t="shared" si="231"/>
      </c>
      <c r="H885" s="39">
        <v>0</v>
      </c>
      <c r="I885" s="55">
        <f t="shared" si="223"/>
      </c>
      <c r="J885" s="39">
        <v>0</v>
      </c>
      <c r="K885" s="55">
        <f t="shared" si="224"/>
      </c>
      <c r="L885" s="45">
        <v>0</v>
      </c>
      <c r="M885" s="55">
        <f t="shared" si="225"/>
      </c>
      <c r="N885" s="39">
        <v>0</v>
      </c>
      <c r="O885" s="55">
        <f t="shared" si="226"/>
      </c>
      <c r="P885" s="39">
        <f t="shared" si="232"/>
        <v>0</v>
      </c>
      <c r="Q885" s="55">
        <f t="shared" si="227"/>
      </c>
      <c r="R885" s="39">
        <v>0</v>
      </c>
      <c r="S885" s="50">
        <f t="shared" si="228"/>
        <v>0</v>
      </c>
    </row>
    <row r="886" spans="1:19" ht="13.5" customHeight="1">
      <c r="A886" s="59"/>
      <c r="B886" s="7" t="s">
        <v>8</v>
      </c>
      <c r="C886" s="11" t="s">
        <v>69</v>
      </c>
      <c r="D886" s="39">
        <v>0</v>
      </c>
      <c r="E886" s="55">
        <f t="shared" si="230"/>
      </c>
      <c r="F886" s="39">
        <v>0</v>
      </c>
      <c r="G886" s="55">
        <f t="shared" si="231"/>
      </c>
      <c r="H886" s="39">
        <v>0</v>
      </c>
      <c r="I886" s="55">
        <f t="shared" si="223"/>
      </c>
      <c r="J886" s="39">
        <v>0</v>
      </c>
      <c r="K886" s="55">
        <f t="shared" si="224"/>
      </c>
      <c r="L886" s="45">
        <v>0</v>
      </c>
      <c r="M886" s="55">
        <f t="shared" si="225"/>
      </c>
      <c r="N886" s="39">
        <v>0</v>
      </c>
      <c r="O886" s="55">
        <f t="shared" si="226"/>
      </c>
      <c r="P886" s="39">
        <f t="shared" si="232"/>
        <v>0</v>
      </c>
      <c r="Q886" s="55">
        <f t="shared" si="227"/>
      </c>
      <c r="R886" s="39">
        <v>0</v>
      </c>
      <c r="S886" s="50">
        <f t="shared" si="228"/>
        <v>0</v>
      </c>
    </row>
    <row r="887" spans="1:19" ht="13.5" customHeight="1">
      <c r="A887" s="59"/>
      <c r="B887" s="7"/>
      <c r="C887" s="11" t="s">
        <v>94</v>
      </c>
      <c r="D887" s="39">
        <v>0</v>
      </c>
      <c r="E887" s="55">
        <f t="shared" si="230"/>
      </c>
      <c r="F887" s="39">
        <v>0</v>
      </c>
      <c r="G887" s="55">
        <f t="shared" si="231"/>
      </c>
      <c r="H887" s="39">
        <v>0</v>
      </c>
      <c r="I887" s="55">
        <f t="shared" si="223"/>
      </c>
      <c r="J887" s="39">
        <v>0</v>
      </c>
      <c r="K887" s="55">
        <f t="shared" si="224"/>
      </c>
      <c r="L887" s="45">
        <v>0</v>
      </c>
      <c r="M887" s="55">
        <f t="shared" si="225"/>
      </c>
      <c r="N887" s="39">
        <v>0</v>
      </c>
      <c r="O887" s="55">
        <f t="shared" si="226"/>
      </c>
      <c r="P887" s="39">
        <f t="shared" si="232"/>
        <v>0</v>
      </c>
      <c r="Q887" s="55">
        <f t="shared" si="227"/>
      </c>
      <c r="R887" s="39">
        <v>0</v>
      </c>
      <c r="S887" s="50">
        <f t="shared" si="228"/>
        <v>0</v>
      </c>
    </row>
    <row r="888" spans="1:19" ht="13.5" customHeight="1">
      <c r="A888" s="59"/>
      <c r="B888" s="7"/>
      <c r="C888" s="12" t="s">
        <v>70</v>
      </c>
      <c r="D888" s="41">
        <v>0</v>
      </c>
      <c r="E888" s="55">
        <f t="shared" si="230"/>
        <v>0</v>
      </c>
      <c r="F888" s="41">
        <v>0</v>
      </c>
      <c r="G888" s="55">
        <f t="shared" si="231"/>
        <v>0</v>
      </c>
      <c r="H888" s="41">
        <v>0</v>
      </c>
      <c r="I888" s="55">
        <f t="shared" si="223"/>
        <v>0</v>
      </c>
      <c r="J888" s="41">
        <v>0</v>
      </c>
      <c r="K888" s="55">
        <f t="shared" si="224"/>
        <v>0</v>
      </c>
      <c r="L888" s="47">
        <v>0</v>
      </c>
      <c r="M888" s="55">
        <f t="shared" si="225"/>
        <v>0</v>
      </c>
      <c r="N888" s="41">
        <v>0</v>
      </c>
      <c r="O888" s="55">
        <f t="shared" si="226"/>
        <v>0</v>
      </c>
      <c r="P888" s="39">
        <f t="shared" si="232"/>
        <v>0</v>
      </c>
      <c r="Q888" s="55">
        <f t="shared" si="227"/>
        <v>0</v>
      </c>
      <c r="R888" s="41">
        <v>2.4709</v>
      </c>
      <c r="S888" s="52">
        <f t="shared" si="228"/>
        <v>2.4709</v>
      </c>
    </row>
    <row r="889" spans="1:19" ht="13.5" customHeight="1">
      <c r="A889" s="59"/>
      <c r="B889" s="9"/>
      <c r="C889" s="15" t="s">
        <v>2</v>
      </c>
      <c r="D889" s="41">
        <f>SUM(D873:D888)</f>
        <v>0</v>
      </c>
      <c r="E889" s="56">
        <f t="shared" si="230"/>
        <v>0</v>
      </c>
      <c r="F889" s="41">
        <f>SUM(F873:F888)</f>
        <v>0</v>
      </c>
      <c r="G889" s="56">
        <f t="shared" si="231"/>
        <v>0</v>
      </c>
      <c r="H889" s="41">
        <f>SUM(H873:H888)</f>
        <v>0</v>
      </c>
      <c r="I889" s="56">
        <f t="shared" si="223"/>
        <v>0</v>
      </c>
      <c r="J889" s="41">
        <f>SUM(J873:J888)</f>
        <v>0</v>
      </c>
      <c r="K889" s="56">
        <f t="shared" si="224"/>
        <v>0</v>
      </c>
      <c r="L889" s="47">
        <f>SUM(L873:L888)</f>
        <v>0</v>
      </c>
      <c r="M889" s="56">
        <f t="shared" si="225"/>
        <v>0</v>
      </c>
      <c r="N889" s="41">
        <f>SUM(N873:N888)</f>
        <v>0</v>
      </c>
      <c r="O889" s="56">
        <f t="shared" si="226"/>
        <v>0</v>
      </c>
      <c r="P889" s="40">
        <f>SUM(P873:P888)</f>
        <v>0</v>
      </c>
      <c r="Q889" s="56">
        <f t="shared" si="227"/>
        <v>0</v>
      </c>
      <c r="R889" s="41">
        <f>SUM(R873:R888)</f>
        <v>10685.162400000001</v>
      </c>
      <c r="S889" s="52">
        <f t="shared" si="228"/>
        <v>10685.162400000001</v>
      </c>
    </row>
    <row r="890" spans="1:19" ht="13.5" customHeight="1">
      <c r="A890" s="59"/>
      <c r="B890" s="7"/>
      <c r="C890" s="8" t="s">
        <v>23</v>
      </c>
      <c r="D890" s="38">
        <v>0</v>
      </c>
      <c r="E890" s="54">
        <f t="shared" si="230"/>
        <v>0</v>
      </c>
      <c r="F890" s="38">
        <v>0</v>
      </c>
      <c r="G890" s="54">
        <f t="shared" si="231"/>
        <v>0</v>
      </c>
      <c r="H890" s="38">
        <v>0</v>
      </c>
      <c r="I890" s="54">
        <f t="shared" si="223"/>
        <v>0</v>
      </c>
      <c r="J890" s="38">
        <v>0</v>
      </c>
      <c r="K890" s="54">
        <f t="shared" si="224"/>
        <v>0</v>
      </c>
      <c r="L890" s="44">
        <v>0</v>
      </c>
      <c r="M890" s="54">
        <f t="shared" si="225"/>
        <v>0</v>
      </c>
      <c r="N890" s="38">
        <v>0</v>
      </c>
      <c r="O890" s="54">
        <f t="shared" si="226"/>
        <v>0</v>
      </c>
      <c r="P890" s="39">
        <f aca="true" t="shared" si="233" ref="P890:P896">SUM(N890,L890,D890,F890,H890,J890)</f>
        <v>0</v>
      </c>
      <c r="Q890" s="54">
        <f t="shared" si="227"/>
        <v>0</v>
      </c>
      <c r="R890" s="38">
        <v>28377.9213</v>
      </c>
      <c r="S890" s="49">
        <f t="shared" si="228"/>
        <v>28377.9213</v>
      </c>
    </row>
    <row r="891" spans="1:19" ht="13.5" customHeight="1">
      <c r="A891" s="59"/>
      <c r="B891" s="7" t="s">
        <v>10</v>
      </c>
      <c r="C891" s="8" t="s">
        <v>11</v>
      </c>
      <c r="D891" s="39">
        <v>0</v>
      </c>
      <c r="E891" s="55">
        <f t="shared" si="230"/>
        <v>0</v>
      </c>
      <c r="F891" s="39">
        <v>0</v>
      </c>
      <c r="G891" s="55">
        <f t="shared" si="231"/>
        <v>0</v>
      </c>
      <c r="H891" s="39">
        <v>0</v>
      </c>
      <c r="I891" s="55">
        <f t="shared" si="223"/>
        <v>0</v>
      </c>
      <c r="J891" s="39">
        <v>0</v>
      </c>
      <c r="K891" s="55">
        <f t="shared" si="224"/>
        <v>0</v>
      </c>
      <c r="L891" s="45">
        <v>0</v>
      </c>
      <c r="M891" s="55">
        <f t="shared" si="225"/>
        <v>0</v>
      </c>
      <c r="N891" s="39">
        <v>0</v>
      </c>
      <c r="O891" s="55">
        <f t="shared" si="226"/>
        <v>0</v>
      </c>
      <c r="P891" s="39">
        <f t="shared" si="233"/>
        <v>0</v>
      </c>
      <c r="Q891" s="55">
        <f t="shared" si="227"/>
        <v>0</v>
      </c>
      <c r="R891" s="39">
        <v>99422.4443</v>
      </c>
      <c r="S891" s="50">
        <f t="shared" si="228"/>
        <v>99422.4443</v>
      </c>
    </row>
    <row r="892" spans="1:19" ht="13.5" customHeight="1">
      <c r="A892" s="59"/>
      <c r="B892" s="7"/>
      <c r="C892" s="8" t="s">
        <v>12</v>
      </c>
      <c r="D892" s="39">
        <v>0</v>
      </c>
      <c r="E892" s="55">
        <f t="shared" si="230"/>
        <v>0</v>
      </c>
      <c r="F892" s="39">
        <v>0</v>
      </c>
      <c r="G892" s="55">
        <f t="shared" si="231"/>
        <v>0</v>
      </c>
      <c r="H892" s="39">
        <v>0</v>
      </c>
      <c r="I892" s="55">
        <f t="shared" si="223"/>
        <v>0</v>
      </c>
      <c r="J892" s="39">
        <v>0</v>
      </c>
      <c r="K892" s="55">
        <f t="shared" si="224"/>
        <v>0</v>
      </c>
      <c r="L892" s="45">
        <v>0</v>
      </c>
      <c r="M892" s="55">
        <f t="shared" si="225"/>
        <v>0</v>
      </c>
      <c r="N892" s="39">
        <v>0</v>
      </c>
      <c r="O892" s="55">
        <f t="shared" si="226"/>
        <v>0</v>
      </c>
      <c r="P892" s="39">
        <f t="shared" si="233"/>
        <v>0</v>
      </c>
      <c r="Q892" s="55">
        <f t="shared" si="227"/>
        <v>0</v>
      </c>
      <c r="R892" s="39">
        <v>30346.8225</v>
      </c>
      <c r="S892" s="50">
        <f t="shared" si="228"/>
        <v>30346.8225</v>
      </c>
    </row>
    <row r="893" spans="1:19" ht="13.5" customHeight="1">
      <c r="A893" s="59"/>
      <c r="B893" s="7" t="s">
        <v>13</v>
      </c>
      <c r="C893" s="8" t="s">
        <v>14</v>
      </c>
      <c r="D893" s="39">
        <v>0</v>
      </c>
      <c r="E893" s="55">
        <f t="shared" si="230"/>
      </c>
      <c r="F893" s="39">
        <v>0</v>
      </c>
      <c r="G893" s="55">
        <f t="shared" si="231"/>
      </c>
      <c r="H893" s="39">
        <v>0</v>
      </c>
      <c r="I893" s="55">
        <f t="shared" si="223"/>
      </c>
      <c r="J893" s="39">
        <v>0</v>
      </c>
      <c r="K893" s="55">
        <f t="shared" si="224"/>
      </c>
      <c r="L893" s="45">
        <v>0</v>
      </c>
      <c r="M893" s="55">
        <f t="shared" si="225"/>
      </c>
      <c r="N893" s="39">
        <v>0</v>
      </c>
      <c r="O893" s="55">
        <f t="shared" si="226"/>
      </c>
      <c r="P893" s="39">
        <f t="shared" si="233"/>
        <v>0</v>
      </c>
      <c r="Q893" s="55">
        <f t="shared" si="227"/>
      </c>
      <c r="R893" s="39">
        <v>0</v>
      </c>
      <c r="S893" s="50">
        <f t="shared" si="228"/>
        <v>0</v>
      </c>
    </row>
    <row r="894" spans="1:19" ht="13.5" customHeight="1">
      <c r="A894" s="59"/>
      <c r="B894" s="7"/>
      <c r="C894" s="8" t="s">
        <v>15</v>
      </c>
      <c r="D894" s="39">
        <v>0</v>
      </c>
      <c r="E894" s="55">
        <f t="shared" si="230"/>
        <v>0</v>
      </c>
      <c r="F894" s="39">
        <v>0</v>
      </c>
      <c r="G894" s="55">
        <f t="shared" si="231"/>
        <v>0</v>
      </c>
      <c r="H894" s="39">
        <v>0</v>
      </c>
      <c r="I894" s="55">
        <f t="shared" si="223"/>
        <v>0</v>
      </c>
      <c r="J894" s="39">
        <v>0</v>
      </c>
      <c r="K894" s="55">
        <f t="shared" si="224"/>
        <v>0</v>
      </c>
      <c r="L894" s="45">
        <v>0</v>
      </c>
      <c r="M894" s="55">
        <f t="shared" si="225"/>
        <v>0</v>
      </c>
      <c r="N894" s="39">
        <v>0</v>
      </c>
      <c r="O894" s="55">
        <f t="shared" si="226"/>
        <v>0</v>
      </c>
      <c r="P894" s="39">
        <f t="shared" si="233"/>
        <v>0</v>
      </c>
      <c r="Q894" s="55">
        <f t="shared" si="227"/>
        <v>0</v>
      </c>
      <c r="R894" s="39">
        <v>19060.8558</v>
      </c>
      <c r="S894" s="50">
        <f t="shared" si="228"/>
        <v>19060.8558</v>
      </c>
    </row>
    <row r="895" spans="1:19" ht="13.5" customHeight="1">
      <c r="A895" s="59"/>
      <c r="B895" s="7" t="s">
        <v>5</v>
      </c>
      <c r="C895" s="8" t="s">
        <v>16</v>
      </c>
      <c r="D895" s="39">
        <v>0</v>
      </c>
      <c r="E895" s="55">
        <f t="shared" si="230"/>
        <v>0</v>
      </c>
      <c r="F895" s="39">
        <v>0</v>
      </c>
      <c r="G895" s="55">
        <f t="shared" si="231"/>
        <v>0</v>
      </c>
      <c r="H895" s="39">
        <v>0</v>
      </c>
      <c r="I895" s="55">
        <f t="shared" si="223"/>
        <v>0</v>
      </c>
      <c r="J895" s="39">
        <v>0</v>
      </c>
      <c r="K895" s="55">
        <f t="shared" si="224"/>
        <v>0</v>
      </c>
      <c r="L895" s="45">
        <v>0</v>
      </c>
      <c r="M895" s="55">
        <f t="shared" si="225"/>
        <v>0</v>
      </c>
      <c r="N895" s="39">
        <v>0</v>
      </c>
      <c r="O895" s="55">
        <f t="shared" si="226"/>
        <v>0</v>
      </c>
      <c r="P895" s="39">
        <f t="shared" si="233"/>
        <v>0</v>
      </c>
      <c r="Q895" s="55">
        <f t="shared" si="227"/>
        <v>0</v>
      </c>
      <c r="R895" s="39">
        <v>602.878</v>
      </c>
      <c r="S895" s="50">
        <f t="shared" si="228"/>
        <v>602.878</v>
      </c>
    </row>
    <row r="896" spans="1:19" ht="13.5" customHeight="1">
      <c r="A896" s="59"/>
      <c r="B896" s="7"/>
      <c r="C896" s="16" t="s">
        <v>17</v>
      </c>
      <c r="D896" s="41">
        <v>0</v>
      </c>
      <c r="E896" s="57">
        <f t="shared" si="230"/>
      </c>
      <c r="F896" s="41">
        <v>0</v>
      </c>
      <c r="G896" s="57">
        <f t="shared" si="231"/>
      </c>
      <c r="H896" s="41">
        <v>0</v>
      </c>
      <c r="I896" s="57">
        <f t="shared" si="223"/>
      </c>
      <c r="J896" s="41">
        <v>0</v>
      </c>
      <c r="K896" s="57">
        <f t="shared" si="224"/>
      </c>
      <c r="L896" s="47">
        <v>0</v>
      </c>
      <c r="M896" s="57">
        <f t="shared" si="225"/>
      </c>
      <c r="N896" s="41">
        <v>0</v>
      </c>
      <c r="O896" s="57">
        <f t="shared" si="226"/>
      </c>
      <c r="P896" s="41">
        <f t="shared" si="233"/>
        <v>0</v>
      </c>
      <c r="Q896" s="57">
        <f t="shared" si="227"/>
      </c>
      <c r="R896" s="41">
        <v>0</v>
      </c>
      <c r="S896" s="52">
        <f t="shared" si="228"/>
        <v>0</v>
      </c>
    </row>
    <row r="897" spans="1:19" ht="13.5" customHeight="1">
      <c r="A897" s="59"/>
      <c r="B897" s="9"/>
      <c r="C897" s="15" t="s">
        <v>2</v>
      </c>
      <c r="D897" s="40">
        <f>SUM(D890:D896)</f>
        <v>0</v>
      </c>
      <c r="E897" s="56">
        <f t="shared" si="230"/>
        <v>0</v>
      </c>
      <c r="F897" s="40">
        <f>SUM(F890:F896)</f>
        <v>0</v>
      </c>
      <c r="G897" s="56">
        <f t="shared" si="231"/>
        <v>0</v>
      </c>
      <c r="H897" s="40">
        <f>SUM(H890:H896)</f>
        <v>0</v>
      </c>
      <c r="I897" s="56">
        <f t="shared" si="223"/>
        <v>0</v>
      </c>
      <c r="J897" s="40">
        <f>SUM(J890:J896)</f>
        <v>0</v>
      </c>
      <c r="K897" s="56">
        <f t="shared" si="224"/>
        <v>0</v>
      </c>
      <c r="L897" s="46">
        <f>SUM(L890:L896)</f>
        <v>0</v>
      </c>
      <c r="M897" s="56">
        <f t="shared" si="225"/>
        <v>0</v>
      </c>
      <c r="N897" s="40">
        <f>SUM(N890:N896)</f>
        <v>0</v>
      </c>
      <c r="O897" s="56">
        <f t="shared" si="226"/>
        <v>0</v>
      </c>
      <c r="P897" s="40">
        <f>SUM(P890:P896)</f>
        <v>0</v>
      </c>
      <c r="Q897" s="56">
        <f t="shared" si="227"/>
        <v>0</v>
      </c>
      <c r="R897" s="40">
        <f>SUM(R890:R896)</f>
        <v>177810.9219</v>
      </c>
      <c r="S897" s="51">
        <f t="shared" si="228"/>
        <v>177810.9219</v>
      </c>
    </row>
    <row r="898" spans="2:19" ht="13.5" customHeight="1">
      <c r="B898" s="70" t="s">
        <v>9</v>
      </c>
      <c r="C898" s="71"/>
      <c r="D898" s="42">
        <f>+D847+D872+D889+D897</f>
        <v>629.577</v>
      </c>
      <c r="E898" s="58">
        <f t="shared" si="230"/>
        <v>0.03038255731757918</v>
      </c>
      <c r="F898" s="43">
        <f>+F847+F872+F889+F897</f>
        <v>0</v>
      </c>
      <c r="G898" s="58">
        <f t="shared" si="231"/>
        <v>0</v>
      </c>
      <c r="H898" s="42">
        <f>+H847+H872+H889+H897</f>
        <v>0</v>
      </c>
      <c r="I898" s="58">
        <f t="shared" si="223"/>
        <v>0</v>
      </c>
      <c r="J898" s="42">
        <f>+J847+J872+J889+J897</f>
        <v>1.4617</v>
      </c>
      <c r="K898" s="58">
        <f t="shared" si="224"/>
        <v>7.053971798700634E-05</v>
      </c>
      <c r="L898" s="48">
        <f>+L847+L872+L889+L897</f>
        <v>0</v>
      </c>
      <c r="M898" s="58">
        <f t="shared" si="225"/>
        <v>0</v>
      </c>
      <c r="N898" s="43">
        <f>+N847+N872+N889+N897</f>
        <v>0</v>
      </c>
      <c r="O898" s="58">
        <f t="shared" si="226"/>
        <v>0</v>
      </c>
      <c r="P898" s="42">
        <f>+P847+P872+P889+P897</f>
        <v>631.0387</v>
      </c>
      <c r="Q898" s="58">
        <f t="shared" si="227"/>
        <v>0.030453097035566184</v>
      </c>
      <c r="R898" s="42">
        <f>+R847+R872+R889+R897</f>
        <v>2071534.8867</v>
      </c>
      <c r="S898" s="53">
        <f t="shared" si="228"/>
        <v>2072165.9253999998</v>
      </c>
    </row>
    <row r="900" spans="2:54" ht="13.5" customHeight="1">
      <c r="B900" s="36"/>
      <c r="C900" s="37" t="s">
        <v>30</v>
      </c>
      <c r="D900" s="65" t="s">
        <v>78</v>
      </c>
      <c r="E900" s="72"/>
      <c r="G900" s="3"/>
      <c r="I900" s="3"/>
      <c r="K900" s="3"/>
      <c r="M900" s="3"/>
      <c r="O900" s="3"/>
      <c r="Q900" s="3"/>
      <c r="BA900" s="4"/>
      <c r="BB900" s="3"/>
    </row>
    <row r="901" spans="3:54" ht="13.5" customHeight="1">
      <c r="C901" s="18"/>
      <c r="L901" s="2"/>
      <c r="S901" s="17" t="str">
        <f>$S$5</f>
        <v>(３日間調査　単位：トン，％）</v>
      </c>
      <c r="BB901" s="3"/>
    </row>
    <row r="902" spans="2:54" ht="13.5" customHeight="1">
      <c r="B902" s="19"/>
      <c r="C902" s="20" t="s">
        <v>39</v>
      </c>
      <c r="D902" s="67" t="s">
        <v>22</v>
      </c>
      <c r="E902" s="68"/>
      <c r="F902" s="68"/>
      <c r="G902" s="68"/>
      <c r="H902" s="68"/>
      <c r="I902" s="68"/>
      <c r="J902" s="68"/>
      <c r="K902" s="68"/>
      <c r="L902" s="68"/>
      <c r="M902" s="68"/>
      <c r="N902" s="68"/>
      <c r="O902" s="68"/>
      <c r="P902" s="68"/>
      <c r="Q902" s="69"/>
      <c r="R902" s="29"/>
      <c r="S902" s="33"/>
      <c r="BB902" s="3"/>
    </row>
    <row r="903" spans="2:54" ht="27" customHeight="1">
      <c r="B903" s="24"/>
      <c r="C903" s="25"/>
      <c r="D903" s="28" t="s">
        <v>24</v>
      </c>
      <c r="E903" s="26"/>
      <c r="F903" s="28" t="s">
        <v>29</v>
      </c>
      <c r="G903" s="26"/>
      <c r="H903" s="28" t="s">
        <v>25</v>
      </c>
      <c r="I903" s="26"/>
      <c r="J903" s="28" t="s">
        <v>26</v>
      </c>
      <c r="K903" s="26"/>
      <c r="L903" s="28" t="s">
        <v>27</v>
      </c>
      <c r="M903" s="26"/>
      <c r="N903" s="28" t="s">
        <v>28</v>
      </c>
      <c r="O903" s="26"/>
      <c r="P903" s="32" t="s">
        <v>2</v>
      </c>
      <c r="Q903" s="64"/>
      <c r="R903" s="30" t="s">
        <v>21</v>
      </c>
      <c r="S903" s="34" t="s">
        <v>18</v>
      </c>
      <c r="BB903" s="3"/>
    </row>
    <row r="904" spans="2:54" ht="13.5" customHeight="1">
      <c r="B904" s="21" t="s">
        <v>19</v>
      </c>
      <c r="C904" s="22"/>
      <c r="D904" s="23"/>
      <c r="E904" s="27" t="s">
        <v>20</v>
      </c>
      <c r="F904" s="23"/>
      <c r="G904" s="27" t="s">
        <v>20</v>
      </c>
      <c r="H904" s="23"/>
      <c r="I904" s="27" t="s">
        <v>20</v>
      </c>
      <c r="J904" s="23"/>
      <c r="K904" s="27" t="s">
        <v>20</v>
      </c>
      <c r="L904" s="23"/>
      <c r="M904" s="27" t="s">
        <v>20</v>
      </c>
      <c r="N904" s="23"/>
      <c r="O904" s="27" t="s">
        <v>20</v>
      </c>
      <c r="P904" s="23"/>
      <c r="Q904" s="27" t="s">
        <v>20</v>
      </c>
      <c r="R904" s="31"/>
      <c r="S904" s="35"/>
      <c r="BB904" s="3"/>
    </row>
    <row r="905" spans="1:19" ht="13.5" customHeight="1">
      <c r="A905" s="59"/>
      <c r="B905" s="5"/>
      <c r="C905" s="6" t="s">
        <v>41</v>
      </c>
      <c r="D905" s="38">
        <f>SUM(D713,D777,D841)</f>
        <v>0</v>
      </c>
      <c r="E905" s="54">
        <f aca="true" t="shared" si="234" ref="E905:E936">IF($S905=0,"",D905/$S905*100)</f>
        <v>0</v>
      </c>
      <c r="F905" s="38">
        <f>SUM(F713,F777,F841)</f>
        <v>0</v>
      </c>
      <c r="G905" s="54">
        <f aca="true" t="shared" si="235" ref="G905:G936">IF($S905=0,"",F905/$S905*100)</f>
        <v>0</v>
      </c>
      <c r="H905" s="38">
        <f aca="true" t="shared" si="236" ref="H905:H936">SUM(H713,H777,H841)</f>
        <v>0</v>
      </c>
      <c r="I905" s="54">
        <f>IF($S905=0,"",H905/$S905*100)</f>
        <v>0</v>
      </c>
      <c r="J905" s="38">
        <f aca="true" t="shared" si="237" ref="J905:J936">SUM(J713,J777,J841)</f>
        <v>0</v>
      </c>
      <c r="K905" s="54">
        <f>IF($S905=0,"",J905/$S905*100)</f>
        <v>0</v>
      </c>
      <c r="L905" s="38">
        <f aca="true" t="shared" si="238" ref="L905:L936">SUM(L713,L777,L841)</f>
        <v>0</v>
      </c>
      <c r="M905" s="54">
        <f>IF($S905=0,"",L905/$S905*100)</f>
        <v>0</v>
      </c>
      <c r="N905" s="38">
        <f aca="true" t="shared" si="239" ref="N905:N936">SUM(N713,N777,N841)</f>
        <v>0</v>
      </c>
      <c r="O905" s="54">
        <f>IF($S905=0,"",N905/$S905*100)</f>
        <v>0</v>
      </c>
      <c r="P905" s="38">
        <f aca="true" t="shared" si="240" ref="P905:P936">SUM(P713,P777,P841)</f>
        <v>0</v>
      </c>
      <c r="Q905" s="54">
        <f>IF($S905=0,"",P905/$S905*100)</f>
        <v>0</v>
      </c>
      <c r="R905" s="38">
        <f aca="true" t="shared" si="241" ref="R905:S924">SUM(R713,R777,R841)</f>
        <v>1578.4755</v>
      </c>
      <c r="S905" s="49">
        <f t="shared" si="241"/>
        <v>1578.4755</v>
      </c>
    </row>
    <row r="906" spans="1:19" ht="13.5" customHeight="1">
      <c r="A906" s="59"/>
      <c r="B906" s="7" t="s">
        <v>0</v>
      </c>
      <c r="C906" s="8" t="s">
        <v>42</v>
      </c>
      <c r="D906" s="39">
        <f aca="true" t="shared" si="242" ref="D906:F962">SUM(D714,D778,D842)</f>
        <v>0</v>
      </c>
      <c r="E906" s="55">
        <f t="shared" si="234"/>
      </c>
      <c r="F906" s="39">
        <f t="shared" si="242"/>
        <v>0</v>
      </c>
      <c r="G906" s="55">
        <f t="shared" si="235"/>
      </c>
      <c r="H906" s="39">
        <f t="shared" si="236"/>
        <v>0</v>
      </c>
      <c r="I906" s="55">
        <f aca="true" t="shared" si="243" ref="I906:I962">IF($S906=0,"",H906/$S906*100)</f>
      </c>
      <c r="J906" s="39">
        <f t="shared" si="237"/>
        <v>0</v>
      </c>
      <c r="K906" s="55">
        <f aca="true" t="shared" si="244" ref="K906:K962">IF($S906=0,"",J906/$S906*100)</f>
      </c>
      <c r="L906" s="39">
        <f t="shared" si="238"/>
        <v>0</v>
      </c>
      <c r="M906" s="55">
        <f aca="true" t="shared" si="245" ref="M906:M962">IF($S906=0,"",L906/$S906*100)</f>
      </c>
      <c r="N906" s="39">
        <f t="shared" si="239"/>
        <v>0</v>
      </c>
      <c r="O906" s="55">
        <f aca="true" t="shared" si="246" ref="O906:O962">IF($S906=0,"",N906/$S906*100)</f>
      </c>
      <c r="P906" s="39">
        <f t="shared" si="240"/>
        <v>0</v>
      </c>
      <c r="Q906" s="55">
        <f aca="true" t="shared" si="247" ref="Q906:Q962">IF($S906=0,"",P906/$S906*100)</f>
      </c>
      <c r="R906" s="39">
        <f t="shared" si="241"/>
        <v>0</v>
      </c>
      <c r="S906" s="50">
        <f t="shared" si="241"/>
        <v>0</v>
      </c>
    </row>
    <row r="907" spans="1:19" ht="13.5" customHeight="1">
      <c r="A907" s="59"/>
      <c r="B907" s="7"/>
      <c r="C907" s="8" t="s">
        <v>43</v>
      </c>
      <c r="D907" s="39">
        <f t="shared" si="242"/>
        <v>0</v>
      </c>
      <c r="E907" s="55">
        <f t="shared" si="234"/>
        <v>0</v>
      </c>
      <c r="F907" s="39">
        <f t="shared" si="242"/>
        <v>0</v>
      </c>
      <c r="G907" s="55">
        <f t="shared" si="235"/>
        <v>0</v>
      </c>
      <c r="H907" s="39">
        <f t="shared" si="236"/>
        <v>0</v>
      </c>
      <c r="I907" s="55">
        <f t="shared" si="243"/>
        <v>0</v>
      </c>
      <c r="J907" s="39">
        <f t="shared" si="237"/>
        <v>0</v>
      </c>
      <c r="K907" s="55">
        <f t="shared" si="244"/>
        <v>0</v>
      </c>
      <c r="L907" s="39">
        <f t="shared" si="238"/>
        <v>0</v>
      </c>
      <c r="M907" s="55">
        <f t="shared" si="245"/>
        <v>0</v>
      </c>
      <c r="N907" s="39">
        <f t="shared" si="239"/>
        <v>0</v>
      </c>
      <c r="O907" s="55">
        <f t="shared" si="246"/>
        <v>0</v>
      </c>
      <c r="P907" s="39">
        <f t="shared" si="240"/>
        <v>0</v>
      </c>
      <c r="Q907" s="55">
        <f t="shared" si="247"/>
        <v>0</v>
      </c>
      <c r="R907" s="39">
        <f t="shared" si="241"/>
        <v>2488.0872</v>
      </c>
      <c r="S907" s="50">
        <f t="shared" si="241"/>
        <v>2488.0872</v>
      </c>
    </row>
    <row r="908" spans="1:19" ht="13.5" customHeight="1">
      <c r="A908" s="59"/>
      <c r="B908" s="7"/>
      <c r="C908" s="8" t="s">
        <v>92</v>
      </c>
      <c r="D908" s="39">
        <f t="shared" si="242"/>
        <v>0</v>
      </c>
      <c r="E908" s="55">
        <f t="shared" si="234"/>
        <v>0</v>
      </c>
      <c r="F908" s="39">
        <f t="shared" si="242"/>
        <v>0</v>
      </c>
      <c r="G908" s="55">
        <f t="shared" si="235"/>
        <v>0</v>
      </c>
      <c r="H908" s="39">
        <f t="shared" si="236"/>
        <v>0</v>
      </c>
      <c r="I908" s="55">
        <f t="shared" si="243"/>
        <v>0</v>
      </c>
      <c r="J908" s="39">
        <f t="shared" si="237"/>
        <v>0</v>
      </c>
      <c r="K908" s="55">
        <f t="shared" si="244"/>
        <v>0</v>
      </c>
      <c r="L908" s="39">
        <f t="shared" si="238"/>
        <v>0</v>
      </c>
      <c r="M908" s="55">
        <f t="shared" si="245"/>
        <v>0</v>
      </c>
      <c r="N908" s="39">
        <f t="shared" si="239"/>
        <v>0</v>
      </c>
      <c r="O908" s="55">
        <f t="shared" si="246"/>
        <v>0</v>
      </c>
      <c r="P908" s="39">
        <f t="shared" si="240"/>
        <v>0</v>
      </c>
      <c r="Q908" s="55">
        <f t="shared" si="247"/>
        <v>0</v>
      </c>
      <c r="R908" s="39">
        <f t="shared" si="241"/>
        <v>136558.0631</v>
      </c>
      <c r="S908" s="50">
        <f t="shared" si="241"/>
        <v>136558.0631</v>
      </c>
    </row>
    <row r="909" spans="1:19" ht="13.5" customHeight="1">
      <c r="A909" s="59"/>
      <c r="B909" s="7"/>
      <c r="C909" s="8" t="s">
        <v>44</v>
      </c>
      <c r="D909" s="39">
        <f t="shared" si="242"/>
        <v>0</v>
      </c>
      <c r="E909" s="55">
        <f t="shared" si="234"/>
        <v>0</v>
      </c>
      <c r="F909" s="39">
        <f t="shared" si="242"/>
        <v>0</v>
      </c>
      <c r="G909" s="55">
        <f t="shared" si="235"/>
        <v>0</v>
      </c>
      <c r="H909" s="39">
        <f t="shared" si="236"/>
        <v>0</v>
      </c>
      <c r="I909" s="55">
        <f t="shared" si="243"/>
        <v>0</v>
      </c>
      <c r="J909" s="39">
        <f t="shared" si="237"/>
        <v>0</v>
      </c>
      <c r="K909" s="55">
        <f t="shared" si="244"/>
        <v>0</v>
      </c>
      <c r="L909" s="39">
        <f t="shared" si="238"/>
        <v>0</v>
      </c>
      <c r="M909" s="55">
        <f t="shared" si="245"/>
        <v>0</v>
      </c>
      <c r="N909" s="39">
        <f t="shared" si="239"/>
        <v>0</v>
      </c>
      <c r="O909" s="55">
        <f t="shared" si="246"/>
        <v>0</v>
      </c>
      <c r="P909" s="39">
        <f t="shared" si="240"/>
        <v>0</v>
      </c>
      <c r="Q909" s="55">
        <f t="shared" si="247"/>
        <v>0</v>
      </c>
      <c r="R909" s="39">
        <f t="shared" si="241"/>
        <v>169192.60249999998</v>
      </c>
      <c r="S909" s="50">
        <f t="shared" si="241"/>
        <v>169192.60249999998</v>
      </c>
    </row>
    <row r="910" spans="1:19" ht="13.5" customHeight="1">
      <c r="A910" s="59"/>
      <c r="B910" s="7" t="s">
        <v>1</v>
      </c>
      <c r="C910" s="8" t="s">
        <v>45</v>
      </c>
      <c r="D910" s="39">
        <f t="shared" si="242"/>
        <v>0</v>
      </c>
      <c r="E910" s="55">
        <f t="shared" si="234"/>
      </c>
      <c r="F910" s="39">
        <f t="shared" si="242"/>
        <v>0</v>
      </c>
      <c r="G910" s="55">
        <f t="shared" si="235"/>
      </c>
      <c r="H910" s="39">
        <f t="shared" si="236"/>
        <v>0</v>
      </c>
      <c r="I910" s="55">
        <f t="shared" si="243"/>
      </c>
      <c r="J910" s="39">
        <f t="shared" si="237"/>
        <v>0</v>
      </c>
      <c r="K910" s="55">
        <f t="shared" si="244"/>
      </c>
      <c r="L910" s="39">
        <f t="shared" si="238"/>
        <v>0</v>
      </c>
      <c r="M910" s="55">
        <f t="shared" si="245"/>
      </c>
      <c r="N910" s="39">
        <f t="shared" si="239"/>
        <v>0</v>
      </c>
      <c r="O910" s="55">
        <f t="shared" si="246"/>
      </c>
      <c r="P910" s="39">
        <f t="shared" si="240"/>
        <v>0</v>
      </c>
      <c r="Q910" s="55">
        <f t="shared" si="247"/>
      </c>
      <c r="R910" s="39">
        <f t="shared" si="241"/>
        <v>0</v>
      </c>
      <c r="S910" s="50">
        <f t="shared" si="241"/>
        <v>0</v>
      </c>
    </row>
    <row r="911" spans="1:19" ht="13.5" customHeight="1">
      <c r="A911" s="59"/>
      <c r="B911" s="9"/>
      <c r="C911" s="10" t="s">
        <v>2</v>
      </c>
      <c r="D911" s="40">
        <f t="shared" si="242"/>
        <v>0</v>
      </c>
      <c r="E911" s="56">
        <f t="shared" si="234"/>
        <v>0</v>
      </c>
      <c r="F911" s="40">
        <f t="shared" si="242"/>
        <v>0</v>
      </c>
      <c r="G911" s="56">
        <f t="shared" si="235"/>
        <v>0</v>
      </c>
      <c r="H911" s="40">
        <f t="shared" si="236"/>
        <v>0</v>
      </c>
      <c r="I911" s="56">
        <f t="shared" si="243"/>
        <v>0</v>
      </c>
      <c r="J911" s="40">
        <f t="shared" si="237"/>
        <v>0</v>
      </c>
      <c r="K911" s="56">
        <f t="shared" si="244"/>
        <v>0</v>
      </c>
      <c r="L911" s="40">
        <f t="shared" si="238"/>
        <v>0</v>
      </c>
      <c r="M911" s="56">
        <f t="shared" si="245"/>
        <v>0</v>
      </c>
      <c r="N911" s="40">
        <f t="shared" si="239"/>
        <v>0</v>
      </c>
      <c r="O911" s="56">
        <f t="shared" si="246"/>
        <v>0</v>
      </c>
      <c r="P911" s="40">
        <f t="shared" si="240"/>
        <v>0</v>
      </c>
      <c r="Q911" s="56">
        <f t="shared" si="247"/>
        <v>0</v>
      </c>
      <c r="R911" s="40">
        <f t="shared" si="241"/>
        <v>309817.2283</v>
      </c>
      <c r="S911" s="51">
        <f t="shared" si="241"/>
        <v>309817.2283</v>
      </c>
    </row>
    <row r="912" spans="1:19" ht="13.5" customHeight="1">
      <c r="A912" s="59"/>
      <c r="B912" s="7"/>
      <c r="C912" s="11" t="s">
        <v>46</v>
      </c>
      <c r="D912" s="39">
        <f t="shared" si="242"/>
        <v>0</v>
      </c>
      <c r="E912" s="55">
        <f t="shared" si="234"/>
        <v>0</v>
      </c>
      <c r="F912" s="39">
        <f t="shared" si="242"/>
        <v>0</v>
      </c>
      <c r="G912" s="55">
        <f t="shared" si="235"/>
        <v>0</v>
      </c>
      <c r="H912" s="39">
        <f t="shared" si="236"/>
        <v>0</v>
      </c>
      <c r="I912" s="55">
        <f t="shared" si="243"/>
        <v>0</v>
      </c>
      <c r="J912" s="39">
        <f t="shared" si="237"/>
        <v>1027.7222</v>
      </c>
      <c r="K912" s="55">
        <f t="shared" si="244"/>
        <v>3.207513978343272</v>
      </c>
      <c r="L912" s="39">
        <f t="shared" si="238"/>
        <v>77.2387</v>
      </c>
      <c r="M912" s="55">
        <f t="shared" si="245"/>
        <v>0.24106145602290435</v>
      </c>
      <c r="N912" s="39">
        <f t="shared" si="239"/>
        <v>12.3429</v>
      </c>
      <c r="O912" s="55">
        <f t="shared" si="246"/>
        <v>0.03852210673593815</v>
      </c>
      <c r="P912" s="39">
        <f t="shared" si="240"/>
        <v>1117.3038</v>
      </c>
      <c r="Q912" s="55">
        <f t="shared" si="247"/>
        <v>3.4870975411021146</v>
      </c>
      <c r="R912" s="39">
        <f t="shared" si="241"/>
        <v>30923.778700000003</v>
      </c>
      <c r="S912" s="50">
        <f t="shared" si="241"/>
        <v>32041.0825</v>
      </c>
    </row>
    <row r="913" spans="1:19" ht="13.5" customHeight="1">
      <c r="A913" s="59"/>
      <c r="B913" s="7"/>
      <c r="C913" s="11" t="s">
        <v>95</v>
      </c>
      <c r="D913" s="39">
        <f t="shared" si="242"/>
        <v>0</v>
      </c>
      <c r="E913" s="55">
        <f t="shared" si="234"/>
        <v>0</v>
      </c>
      <c r="F913" s="39">
        <f t="shared" si="242"/>
        <v>0</v>
      </c>
      <c r="G913" s="55">
        <f t="shared" si="235"/>
        <v>0</v>
      </c>
      <c r="H913" s="39">
        <f t="shared" si="236"/>
        <v>0</v>
      </c>
      <c r="I913" s="55">
        <f t="shared" si="243"/>
        <v>0</v>
      </c>
      <c r="J913" s="39">
        <f t="shared" si="237"/>
        <v>869.5219</v>
      </c>
      <c r="K913" s="55">
        <f t="shared" si="244"/>
        <v>39.164509407398015</v>
      </c>
      <c r="L913" s="39">
        <f t="shared" si="238"/>
        <v>0</v>
      </c>
      <c r="M913" s="55">
        <f t="shared" si="245"/>
        <v>0</v>
      </c>
      <c r="N913" s="39">
        <f t="shared" si="239"/>
        <v>209.4227</v>
      </c>
      <c r="O913" s="55">
        <f t="shared" si="246"/>
        <v>9.432697789753993</v>
      </c>
      <c r="P913" s="39">
        <f t="shared" si="240"/>
        <v>1078.9446</v>
      </c>
      <c r="Q913" s="55">
        <f t="shared" si="247"/>
        <v>48.59720719715201</v>
      </c>
      <c r="R913" s="39">
        <f t="shared" si="241"/>
        <v>1141.2336</v>
      </c>
      <c r="S913" s="50">
        <f t="shared" si="241"/>
        <v>2220.1782000000003</v>
      </c>
    </row>
    <row r="914" spans="1:19" ht="13.5" customHeight="1">
      <c r="A914" s="59"/>
      <c r="B914" s="7"/>
      <c r="C914" s="11" t="s">
        <v>81</v>
      </c>
      <c r="D914" s="39">
        <f t="shared" si="242"/>
        <v>0</v>
      </c>
      <c r="E914" s="55">
        <f t="shared" si="234"/>
        <v>0</v>
      </c>
      <c r="F914" s="39">
        <f t="shared" si="242"/>
        <v>0</v>
      </c>
      <c r="G914" s="55">
        <f t="shared" si="235"/>
        <v>0</v>
      </c>
      <c r="H914" s="39">
        <f t="shared" si="236"/>
        <v>0</v>
      </c>
      <c r="I914" s="55">
        <f t="shared" si="243"/>
        <v>0</v>
      </c>
      <c r="J914" s="39">
        <f t="shared" si="237"/>
        <v>0</v>
      </c>
      <c r="K914" s="55">
        <f t="shared" si="244"/>
        <v>0</v>
      </c>
      <c r="L914" s="39">
        <f t="shared" si="238"/>
        <v>0</v>
      </c>
      <c r="M914" s="55">
        <f t="shared" si="245"/>
        <v>0</v>
      </c>
      <c r="N914" s="39">
        <f t="shared" si="239"/>
        <v>1.6502</v>
      </c>
      <c r="O914" s="55">
        <f t="shared" si="246"/>
        <v>0.52499600733251</v>
      </c>
      <c r="P914" s="39">
        <f t="shared" si="240"/>
        <v>1.6502</v>
      </c>
      <c r="Q914" s="55">
        <f t="shared" si="247"/>
        <v>0.52499600733251</v>
      </c>
      <c r="R914" s="39">
        <f t="shared" si="241"/>
        <v>312.67600000000004</v>
      </c>
      <c r="S914" s="50">
        <f t="shared" si="241"/>
        <v>314.32620000000003</v>
      </c>
    </row>
    <row r="915" spans="1:19" ht="13.5" customHeight="1">
      <c r="A915" s="59"/>
      <c r="B915" s="7"/>
      <c r="C915" s="11" t="s">
        <v>47</v>
      </c>
      <c r="D915" s="39">
        <f t="shared" si="242"/>
        <v>0</v>
      </c>
      <c r="E915" s="55">
        <f t="shared" si="234"/>
        <v>0</v>
      </c>
      <c r="F915" s="39">
        <f t="shared" si="242"/>
        <v>0</v>
      </c>
      <c r="G915" s="55">
        <f t="shared" si="235"/>
        <v>0</v>
      </c>
      <c r="H915" s="39">
        <f t="shared" si="236"/>
        <v>0</v>
      </c>
      <c r="I915" s="55">
        <f t="shared" si="243"/>
        <v>0</v>
      </c>
      <c r="J915" s="39">
        <f t="shared" si="237"/>
        <v>16.3031</v>
      </c>
      <c r="K915" s="55">
        <f t="shared" si="244"/>
        <v>0.3053403175171465</v>
      </c>
      <c r="L915" s="39">
        <f t="shared" si="238"/>
        <v>7.3919</v>
      </c>
      <c r="M915" s="55">
        <f t="shared" si="245"/>
        <v>0.13844269452159377</v>
      </c>
      <c r="N915" s="39">
        <f t="shared" si="239"/>
        <v>0</v>
      </c>
      <c r="O915" s="55">
        <f t="shared" si="246"/>
        <v>0</v>
      </c>
      <c r="P915" s="39">
        <f t="shared" si="240"/>
        <v>23.695</v>
      </c>
      <c r="Q915" s="55">
        <f t="shared" si="247"/>
        <v>0.44378301203874027</v>
      </c>
      <c r="R915" s="39">
        <f t="shared" si="241"/>
        <v>5315.6261</v>
      </c>
      <c r="S915" s="50">
        <f t="shared" si="241"/>
        <v>5339.3211</v>
      </c>
    </row>
    <row r="916" spans="1:19" ht="13.5" customHeight="1">
      <c r="A916" s="59"/>
      <c r="B916" s="7"/>
      <c r="C916" s="11" t="s">
        <v>48</v>
      </c>
      <c r="D916" s="39">
        <f t="shared" si="242"/>
        <v>0</v>
      </c>
      <c r="E916" s="55">
        <f t="shared" si="234"/>
        <v>0</v>
      </c>
      <c r="F916" s="39">
        <f t="shared" si="242"/>
        <v>0</v>
      </c>
      <c r="G916" s="55">
        <f t="shared" si="235"/>
        <v>0</v>
      </c>
      <c r="H916" s="39">
        <f t="shared" si="236"/>
        <v>0</v>
      </c>
      <c r="I916" s="55">
        <f t="shared" si="243"/>
        <v>0</v>
      </c>
      <c r="J916" s="39">
        <f t="shared" si="237"/>
        <v>0</v>
      </c>
      <c r="K916" s="55">
        <f t="shared" si="244"/>
        <v>0</v>
      </c>
      <c r="L916" s="39">
        <f t="shared" si="238"/>
        <v>0</v>
      </c>
      <c r="M916" s="55">
        <f t="shared" si="245"/>
        <v>0</v>
      </c>
      <c r="N916" s="39">
        <f t="shared" si="239"/>
        <v>0</v>
      </c>
      <c r="O916" s="55">
        <f t="shared" si="246"/>
        <v>0</v>
      </c>
      <c r="P916" s="39">
        <f t="shared" si="240"/>
        <v>0</v>
      </c>
      <c r="Q916" s="55">
        <f t="shared" si="247"/>
        <v>0</v>
      </c>
      <c r="R916" s="39">
        <f t="shared" si="241"/>
        <v>122.5727</v>
      </c>
      <c r="S916" s="50">
        <f t="shared" si="241"/>
        <v>122.5727</v>
      </c>
    </row>
    <row r="917" spans="1:19" ht="13.5" customHeight="1">
      <c r="A917" s="59"/>
      <c r="B917" s="7" t="s">
        <v>3</v>
      </c>
      <c r="C917" s="11" t="s">
        <v>82</v>
      </c>
      <c r="D917" s="39">
        <f t="shared" si="242"/>
        <v>0</v>
      </c>
      <c r="E917" s="55">
        <f t="shared" si="234"/>
        <v>0</v>
      </c>
      <c r="F917" s="39">
        <f t="shared" si="242"/>
        <v>0</v>
      </c>
      <c r="G917" s="55">
        <f t="shared" si="235"/>
        <v>0</v>
      </c>
      <c r="H917" s="39">
        <f t="shared" si="236"/>
        <v>0</v>
      </c>
      <c r="I917" s="55">
        <f t="shared" si="243"/>
        <v>0</v>
      </c>
      <c r="J917" s="39">
        <f t="shared" si="237"/>
        <v>19.9627</v>
      </c>
      <c r="K917" s="55">
        <f t="shared" si="244"/>
        <v>0.04804244514061378</v>
      </c>
      <c r="L917" s="39">
        <f t="shared" si="238"/>
        <v>0</v>
      </c>
      <c r="M917" s="55">
        <f t="shared" si="245"/>
        <v>0</v>
      </c>
      <c r="N917" s="39">
        <f t="shared" si="239"/>
        <v>358.4823</v>
      </c>
      <c r="O917" s="55">
        <f t="shared" si="246"/>
        <v>0.8627272979923082</v>
      </c>
      <c r="P917" s="39">
        <f t="shared" si="240"/>
        <v>378.445</v>
      </c>
      <c r="Q917" s="55">
        <f t="shared" si="247"/>
        <v>0.910769743132922</v>
      </c>
      <c r="R917" s="39">
        <f t="shared" si="241"/>
        <v>41173.769799999995</v>
      </c>
      <c r="S917" s="50">
        <f t="shared" si="241"/>
        <v>41552.2148</v>
      </c>
    </row>
    <row r="918" spans="1:19" ht="13.5" customHeight="1">
      <c r="A918" s="59"/>
      <c r="B918" s="7"/>
      <c r="C918" s="11" t="s">
        <v>83</v>
      </c>
      <c r="D918" s="39">
        <f t="shared" si="242"/>
        <v>0</v>
      </c>
      <c r="E918" s="55">
        <f t="shared" si="234"/>
        <v>0</v>
      </c>
      <c r="F918" s="39">
        <f t="shared" si="242"/>
        <v>0</v>
      </c>
      <c r="G918" s="55">
        <f t="shared" si="235"/>
        <v>0</v>
      </c>
      <c r="H918" s="39">
        <f t="shared" si="236"/>
        <v>0</v>
      </c>
      <c r="I918" s="55">
        <f t="shared" si="243"/>
        <v>0</v>
      </c>
      <c r="J918" s="39">
        <f t="shared" si="237"/>
        <v>0</v>
      </c>
      <c r="K918" s="55">
        <f t="shared" si="244"/>
        <v>0</v>
      </c>
      <c r="L918" s="39">
        <f t="shared" si="238"/>
        <v>0</v>
      </c>
      <c r="M918" s="55">
        <f t="shared" si="245"/>
        <v>0</v>
      </c>
      <c r="N918" s="39">
        <f t="shared" si="239"/>
        <v>29.8215</v>
      </c>
      <c r="O918" s="55">
        <f t="shared" si="246"/>
        <v>83.59941578665561</v>
      </c>
      <c r="P918" s="39">
        <f t="shared" si="240"/>
        <v>29.8215</v>
      </c>
      <c r="Q918" s="55">
        <f t="shared" si="247"/>
        <v>83.59941578665561</v>
      </c>
      <c r="R918" s="39">
        <f t="shared" si="241"/>
        <v>5.8504</v>
      </c>
      <c r="S918" s="50">
        <f t="shared" si="241"/>
        <v>35.6719</v>
      </c>
    </row>
    <row r="919" spans="1:19" ht="13.5" customHeight="1">
      <c r="A919" s="59"/>
      <c r="B919" s="7"/>
      <c r="C919" s="11" t="s">
        <v>84</v>
      </c>
      <c r="D919" s="39">
        <f t="shared" si="242"/>
        <v>83.8099</v>
      </c>
      <c r="E919" s="55">
        <f t="shared" si="234"/>
        <v>0.05052355489579506</v>
      </c>
      <c r="F919" s="39">
        <f t="shared" si="242"/>
        <v>0</v>
      </c>
      <c r="G919" s="55">
        <f t="shared" si="235"/>
        <v>0</v>
      </c>
      <c r="H919" s="39">
        <f t="shared" si="236"/>
        <v>0</v>
      </c>
      <c r="I919" s="55">
        <f t="shared" si="243"/>
        <v>0</v>
      </c>
      <c r="J919" s="39">
        <f t="shared" si="237"/>
        <v>1295.3058</v>
      </c>
      <c r="K919" s="55">
        <f t="shared" si="244"/>
        <v>0.7808558856786818</v>
      </c>
      <c r="L919" s="39">
        <f t="shared" si="238"/>
        <v>535.635</v>
      </c>
      <c r="M919" s="55">
        <f t="shared" si="245"/>
        <v>0.3228996136090031</v>
      </c>
      <c r="N919" s="39">
        <f t="shared" si="239"/>
        <v>47.1335</v>
      </c>
      <c r="O919" s="55">
        <f t="shared" si="246"/>
        <v>0.028413731249899554</v>
      </c>
      <c r="P919" s="39">
        <f t="shared" si="240"/>
        <v>1961.8842000000002</v>
      </c>
      <c r="Q919" s="55">
        <f t="shared" si="247"/>
        <v>1.1826927854333795</v>
      </c>
      <c r="R919" s="39">
        <f t="shared" si="241"/>
        <v>163920.94050000003</v>
      </c>
      <c r="S919" s="50">
        <f t="shared" si="241"/>
        <v>165882.8247</v>
      </c>
    </row>
    <row r="920" spans="1:19" ht="13.5" customHeight="1">
      <c r="A920" s="59"/>
      <c r="B920" s="7"/>
      <c r="C920" s="11" t="s">
        <v>96</v>
      </c>
      <c r="D920" s="39">
        <f t="shared" si="242"/>
        <v>0</v>
      </c>
      <c r="E920" s="55">
        <f t="shared" si="234"/>
        <v>0</v>
      </c>
      <c r="F920" s="39">
        <f t="shared" si="242"/>
        <v>0</v>
      </c>
      <c r="G920" s="55">
        <f t="shared" si="235"/>
        <v>0</v>
      </c>
      <c r="H920" s="39">
        <f t="shared" si="236"/>
        <v>0</v>
      </c>
      <c r="I920" s="55">
        <f t="shared" si="243"/>
        <v>0</v>
      </c>
      <c r="J920" s="39">
        <f t="shared" si="237"/>
        <v>42.3936</v>
      </c>
      <c r="K920" s="55">
        <f t="shared" si="244"/>
        <v>0.00679613173106664</v>
      </c>
      <c r="L920" s="39">
        <f t="shared" si="238"/>
        <v>0</v>
      </c>
      <c r="M920" s="55">
        <f t="shared" si="245"/>
        <v>0</v>
      </c>
      <c r="N920" s="39">
        <f t="shared" si="239"/>
        <v>0</v>
      </c>
      <c r="O920" s="55">
        <f t="shared" si="246"/>
        <v>0</v>
      </c>
      <c r="P920" s="39">
        <f t="shared" si="240"/>
        <v>42.3936</v>
      </c>
      <c r="Q920" s="55">
        <f t="shared" si="247"/>
        <v>0.00679613173106664</v>
      </c>
      <c r="R920" s="39">
        <f t="shared" si="241"/>
        <v>623747.7517</v>
      </c>
      <c r="S920" s="50">
        <f t="shared" si="241"/>
        <v>623790.1453</v>
      </c>
    </row>
    <row r="921" spans="1:19" ht="13.5" customHeight="1">
      <c r="A921" s="59"/>
      <c r="B921" s="7"/>
      <c r="C921" s="11" t="s">
        <v>49</v>
      </c>
      <c r="D921" s="39">
        <f t="shared" si="242"/>
        <v>0</v>
      </c>
      <c r="E921" s="55">
        <f t="shared" si="234"/>
        <v>0</v>
      </c>
      <c r="F921" s="39">
        <f t="shared" si="242"/>
        <v>0</v>
      </c>
      <c r="G921" s="55">
        <f t="shared" si="235"/>
        <v>0</v>
      </c>
      <c r="H921" s="39">
        <f t="shared" si="236"/>
        <v>0</v>
      </c>
      <c r="I921" s="55">
        <f t="shared" si="243"/>
        <v>0</v>
      </c>
      <c r="J921" s="39">
        <f t="shared" si="237"/>
        <v>0</v>
      </c>
      <c r="K921" s="55">
        <f t="shared" si="244"/>
        <v>0</v>
      </c>
      <c r="L921" s="39">
        <f t="shared" si="238"/>
        <v>0</v>
      </c>
      <c r="M921" s="55">
        <f t="shared" si="245"/>
        <v>0</v>
      </c>
      <c r="N921" s="39">
        <f t="shared" si="239"/>
        <v>0</v>
      </c>
      <c r="O921" s="55">
        <f t="shared" si="246"/>
        <v>0</v>
      </c>
      <c r="P921" s="39">
        <f t="shared" si="240"/>
        <v>0</v>
      </c>
      <c r="Q921" s="55">
        <f t="shared" si="247"/>
        <v>0</v>
      </c>
      <c r="R921" s="39">
        <f t="shared" si="241"/>
        <v>223.319</v>
      </c>
      <c r="S921" s="50">
        <f t="shared" si="241"/>
        <v>223.319</v>
      </c>
    </row>
    <row r="922" spans="1:19" ht="13.5" customHeight="1">
      <c r="A922" s="59"/>
      <c r="B922" s="7"/>
      <c r="C922" s="11" t="s">
        <v>50</v>
      </c>
      <c r="D922" s="39">
        <f t="shared" si="242"/>
        <v>0</v>
      </c>
      <c r="E922" s="55">
        <f t="shared" si="234"/>
        <v>0</v>
      </c>
      <c r="F922" s="39">
        <f t="shared" si="242"/>
        <v>0</v>
      </c>
      <c r="G922" s="55">
        <f t="shared" si="235"/>
        <v>0</v>
      </c>
      <c r="H922" s="39">
        <f t="shared" si="236"/>
        <v>0</v>
      </c>
      <c r="I922" s="55">
        <f t="shared" si="243"/>
        <v>0</v>
      </c>
      <c r="J922" s="39">
        <f t="shared" si="237"/>
        <v>0</v>
      </c>
      <c r="K922" s="55">
        <f t="shared" si="244"/>
        <v>0</v>
      </c>
      <c r="L922" s="39">
        <f t="shared" si="238"/>
        <v>0</v>
      </c>
      <c r="M922" s="55">
        <f t="shared" si="245"/>
        <v>0</v>
      </c>
      <c r="N922" s="39">
        <f t="shared" si="239"/>
        <v>0</v>
      </c>
      <c r="O922" s="55">
        <f t="shared" si="246"/>
        <v>0</v>
      </c>
      <c r="P922" s="39">
        <f t="shared" si="240"/>
        <v>0</v>
      </c>
      <c r="Q922" s="55">
        <f t="shared" si="247"/>
        <v>0</v>
      </c>
      <c r="R922" s="39">
        <f t="shared" si="241"/>
        <v>474.4502</v>
      </c>
      <c r="S922" s="50">
        <f t="shared" si="241"/>
        <v>474.4502</v>
      </c>
    </row>
    <row r="923" spans="1:19" ht="13.5" customHeight="1">
      <c r="A923" s="59"/>
      <c r="B923" s="7" t="s">
        <v>4</v>
      </c>
      <c r="C923" s="11" t="s">
        <v>93</v>
      </c>
      <c r="D923" s="39">
        <f t="shared" si="242"/>
        <v>0</v>
      </c>
      <c r="E923" s="55">
        <f t="shared" si="234"/>
      </c>
      <c r="F923" s="39">
        <f t="shared" si="242"/>
        <v>0</v>
      </c>
      <c r="G923" s="55">
        <f t="shared" si="235"/>
      </c>
      <c r="H923" s="39">
        <f t="shared" si="236"/>
        <v>0</v>
      </c>
      <c r="I923" s="55">
        <f t="shared" si="243"/>
      </c>
      <c r="J923" s="39">
        <f t="shared" si="237"/>
        <v>0</v>
      </c>
      <c r="K923" s="55">
        <f t="shared" si="244"/>
      </c>
      <c r="L923" s="39">
        <f t="shared" si="238"/>
        <v>0</v>
      </c>
      <c r="M923" s="55">
        <f t="shared" si="245"/>
      </c>
      <c r="N923" s="39">
        <f t="shared" si="239"/>
        <v>0</v>
      </c>
      <c r="O923" s="55">
        <f t="shared" si="246"/>
      </c>
      <c r="P923" s="39">
        <f t="shared" si="240"/>
        <v>0</v>
      </c>
      <c r="Q923" s="55">
        <f t="shared" si="247"/>
      </c>
      <c r="R923" s="39">
        <f t="shared" si="241"/>
        <v>0</v>
      </c>
      <c r="S923" s="50">
        <f t="shared" si="241"/>
        <v>0</v>
      </c>
    </row>
    <row r="924" spans="1:19" ht="13.5" customHeight="1">
      <c r="A924" s="59"/>
      <c r="B924" s="7"/>
      <c r="C924" s="11" t="s">
        <v>51</v>
      </c>
      <c r="D924" s="39">
        <f t="shared" si="242"/>
        <v>0</v>
      </c>
      <c r="E924" s="55">
        <f t="shared" si="234"/>
        <v>0</v>
      </c>
      <c r="F924" s="39">
        <f t="shared" si="242"/>
        <v>0</v>
      </c>
      <c r="G924" s="55">
        <f t="shared" si="235"/>
        <v>0</v>
      </c>
      <c r="H924" s="39">
        <f t="shared" si="236"/>
        <v>0</v>
      </c>
      <c r="I924" s="55">
        <f t="shared" si="243"/>
        <v>0</v>
      </c>
      <c r="J924" s="39">
        <f t="shared" si="237"/>
        <v>0</v>
      </c>
      <c r="K924" s="55">
        <f t="shared" si="244"/>
        <v>0</v>
      </c>
      <c r="L924" s="39">
        <f t="shared" si="238"/>
        <v>0</v>
      </c>
      <c r="M924" s="55">
        <f t="shared" si="245"/>
        <v>0</v>
      </c>
      <c r="N924" s="39">
        <f t="shared" si="239"/>
        <v>1039.3345</v>
      </c>
      <c r="O924" s="55">
        <f t="shared" si="246"/>
        <v>0.48461677566745714</v>
      </c>
      <c r="P924" s="39">
        <f t="shared" si="240"/>
        <v>1039.3345</v>
      </c>
      <c r="Q924" s="55">
        <f t="shared" si="247"/>
        <v>0.48461677566745714</v>
      </c>
      <c r="R924" s="39">
        <f t="shared" si="241"/>
        <v>213425.8991</v>
      </c>
      <c r="S924" s="50">
        <f t="shared" si="241"/>
        <v>214465.2336</v>
      </c>
    </row>
    <row r="925" spans="1:19" ht="13.5" customHeight="1">
      <c r="A925" s="59"/>
      <c r="B925" s="7"/>
      <c r="C925" s="11" t="s">
        <v>85</v>
      </c>
      <c r="D925" s="39">
        <f t="shared" si="242"/>
        <v>629.577</v>
      </c>
      <c r="E925" s="55">
        <f t="shared" si="234"/>
        <v>0.13571456276262805</v>
      </c>
      <c r="F925" s="39">
        <f t="shared" si="242"/>
        <v>0</v>
      </c>
      <c r="G925" s="55">
        <f t="shared" si="235"/>
        <v>0</v>
      </c>
      <c r="H925" s="39">
        <f t="shared" si="236"/>
        <v>0</v>
      </c>
      <c r="I925" s="55">
        <f t="shared" si="243"/>
        <v>0</v>
      </c>
      <c r="J925" s="39">
        <f t="shared" si="237"/>
        <v>24.4847</v>
      </c>
      <c r="K925" s="55">
        <f t="shared" si="244"/>
        <v>0.005278036451258733</v>
      </c>
      <c r="L925" s="39">
        <f t="shared" si="238"/>
        <v>3.1042</v>
      </c>
      <c r="M925" s="55">
        <f t="shared" si="245"/>
        <v>0.0006691558708906934</v>
      </c>
      <c r="N925" s="39">
        <f t="shared" si="239"/>
        <v>211.8793</v>
      </c>
      <c r="O925" s="55">
        <f t="shared" si="246"/>
        <v>0.04567369290484198</v>
      </c>
      <c r="P925" s="39">
        <f t="shared" si="240"/>
        <v>869.0452</v>
      </c>
      <c r="Q925" s="55">
        <f t="shared" si="247"/>
        <v>0.18733544798961946</v>
      </c>
      <c r="R925" s="39">
        <f aca="true" t="shared" si="248" ref="R925:S944">SUM(R733,R797,R861)</f>
        <v>463028.84990000003</v>
      </c>
      <c r="S925" s="50">
        <f t="shared" si="248"/>
        <v>463897.8951</v>
      </c>
    </row>
    <row r="926" spans="1:19" ht="13.5" customHeight="1">
      <c r="A926" s="59"/>
      <c r="B926" s="7"/>
      <c r="C926" s="11" t="s">
        <v>52</v>
      </c>
      <c r="D926" s="39">
        <f t="shared" si="242"/>
        <v>0</v>
      </c>
      <c r="E926" s="55">
        <f t="shared" si="234"/>
        <v>0</v>
      </c>
      <c r="F926" s="39">
        <f t="shared" si="242"/>
        <v>0</v>
      </c>
      <c r="G926" s="55">
        <f t="shared" si="235"/>
        <v>0</v>
      </c>
      <c r="H926" s="39">
        <f t="shared" si="236"/>
        <v>0</v>
      </c>
      <c r="I926" s="55">
        <f t="shared" si="243"/>
        <v>0</v>
      </c>
      <c r="J926" s="39">
        <f t="shared" si="237"/>
        <v>0</v>
      </c>
      <c r="K926" s="55">
        <f t="shared" si="244"/>
        <v>0</v>
      </c>
      <c r="L926" s="39">
        <f t="shared" si="238"/>
        <v>0</v>
      </c>
      <c r="M926" s="55">
        <f t="shared" si="245"/>
        <v>0</v>
      </c>
      <c r="N926" s="39">
        <f t="shared" si="239"/>
        <v>0</v>
      </c>
      <c r="O926" s="55">
        <f t="shared" si="246"/>
        <v>0</v>
      </c>
      <c r="P926" s="39">
        <f t="shared" si="240"/>
        <v>0</v>
      </c>
      <c r="Q926" s="55">
        <f t="shared" si="247"/>
        <v>0</v>
      </c>
      <c r="R926" s="39">
        <f t="shared" si="248"/>
        <v>43851.9961</v>
      </c>
      <c r="S926" s="50">
        <f t="shared" si="248"/>
        <v>43851.9961</v>
      </c>
    </row>
    <row r="927" spans="1:19" ht="13.5" customHeight="1">
      <c r="A927" s="59"/>
      <c r="B927" s="7"/>
      <c r="C927" s="11" t="s">
        <v>53</v>
      </c>
      <c r="D927" s="39">
        <f t="shared" si="242"/>
        <v>471.6448</v>
      </c>
      <c r="E927" s="55">
        <f t="shared" si="234"/>
        <v>15.954290900822377</v>
      </c>
      <c r="F927" s="39">
        <f t="shared" si="242"/>
        <v>0</v>
      </c>
      <c r="G927" s="55">
        <f t="shared" si="235"/>
        <v>0</v>
      </c>
      <c r="H927" s="39">
        <f t="shared" si="236"/>
        <v>0</v>
      </c>
      <c r="I927" s="55">
        <f t="shared" si="243"/>
        <v>0</v>
      </c>
      <c r="J927" s="39">
        <f t="shared" si="237"/>
        <v>210.4612</v>
      </c>
      <c r="K927" s="55">
        <f t="shared" si="244"/>
        <v>7.119254167831721</v>
      </c>
      <c r="L927" s="39">
        <f t="shared" si="238"/>
        <v>0</v>
      </c>
      <c r="M927" s="55">
        <f t="shared" si="245"/>
        <v>0</v>
      </c>
      <c r="N927" s="39">
        <f t="shared" si="239"/>
        <v>17.6446</v>
      </c>
      <c r="O927" s="55">
        <f t="shared" si="246"/>
        <v>0.5968624719887733</v>
      </c>
      <c r="P927" s="39">
        <f t="shared" si="240"/>
        <v>699.7506</v>
      </c>
      <c r="Q927" s="55">
        <f t="shared" si="247"/>
        <v>23.67040754064287</v>
      </c>
      <c r="R927" s="39">
        <f t="shared" si="248"/>
        <v>2256.4748</v>
      </c>
      <c r="S927" s="50">
        <f t="shared" si="248"/>
        <v>2956.2254000000003</v>
      </c>
    </row>
    <row r="928" spans="1:19" ht="13.5" customHeight="1">
      <c r="A928" s="59"/>
      <c r="B928" s="7"/>
      <c r="C928" s="11" t="s">
        <v>86</v>
      </c>
      <c r="D928" s="39">
        <f t="shared" si="242"/>
        <v>0</v>
      </c>
      <c r="E928" s="55">
        <f t="shared" si="234"/>
        <v>0</v>
      </c>
      <c r="F928" s="39">
        <f t="shared" si="242"/>
        <v>0</v>
      </c>
      <c r="G928" s="55">
        <f t="shared" si="235"/>
        <v>0</v>
      </c>
      <c r="H928" s="39">
        <f t="shared" si="236"/>
        <v>0</v>
      </c>
      <c r="I928" s="55">
        <f t="shared" si="243"/>
        <v>0</v>
      </c>
      <c r="J928" s="39">
        <f t="shared" si="237"/>
        <v>0</v>
      </c>
      <c r="K928" s="55">
        <f t="shared" si="244"/>
        <v>0</v>
      </c>
      <c r="L928" s="39">
        <f t="shared" si="238"/>
        <v>0</v>
      </c>
      <c r="M928" s="55">
        <f t="shared" si="245"/>
        <v>0</v>
      </c>
      <c r="N928" s="39">
        <f t="shared" si="239"/>
        <v>0</v>
      </c>
      <c r="O928" s="55">
        <f t="shared" si="246"/>
        <v>0</v>
      </c>
      <c r="P928" s="39">
        <f t="shared" si="240"/>
        <v>0</v>
      </c>
      <c r="Q928" s="55">
        <f t="shared" si="247"/>
        <v>0</v>
      </c>
      <c r="R928" s="39">
        <f t="shared" si="248"/>
        <v>2423.7273</v>
      </c>
      <c r="S928" s="50">
        <f t="shared" si="248"/>
        <v>2423.7273</v>
      </c>
    </row>
    <row r="929" spans="1:19" ht="13.5" customHeight="1">
      <c r="A929" s="59"/>
      <c r="B929" s="7" t="s">
        <v>5</v>
      </c>
      <c r="C929" s="11" t="s">
        <v>87</v>
      </c>
      <c r="D929" s="39">
        <f t="shared" si="242"/>
        <v>0</v>
      </c>
      <c r="E929" s="55">
        <f t="shared" si="234"/>
        <v>0</v>
      </c>
      <c r="F929" s="39">
        <f t="shared" si="242"/>
        <v>35.7172</v>
      </c>
      <c r="G929" s="55">
        <f t="shared" si="235"/>
        <v>0.8734377730853308</v>
      </c>
      <c r="H929" s="39">
        <f t="shared" si="236"/>
        <v>0</v>
      </c>
      <c r="I929" s="55">
        <f t="shared" si="243"/>
        <v>0</v>
      </c>
      <c r="J929" s="39">
        <f t="shared" si="237"/>
        <v>0</v>
      </c>
      <c r="K929" s="55">
        <f t="shared" si="244"/>
        <v>0</v>
      </c>
      <c r="L929" s="39">
        <f t="shared" si="238"/>
        <v>0</v>
      </c>
      <c r="M929" s="55">
        <f t="shared" si="245"/>
        <v>0</v>
      </c>
      <c r="N929" s="39">
        <f t="shared" si="239"/>
        <v>0</v>
      </c>
      <c r="O929" s="55">
        <f t="shared" si="246"/>
        <v>0</v>
      </c>
      <c r="P929" s="39">
        <f t="shared" si="240"/>
        <v>35.7172</v>
      </c>
      <c r="Q929" s="55">
        <f t="shared" si="247"/>
        <v>0.8734377730853308</v>
      </c>
      <c r="R929" s="39">
        <f t="shared" si="248"/>
        <v>4053.5495</v>
      </c>
      <c r="S929" s="50">
        <f t="shared" si="248"/>
        <v>4089.2667</v>
      </c>
    </row>
    <row r="930" spans="1:19" ht="13.5" customHeight="1">
      <c r="A930" s="59"/>
      <c r="B930" s="7"/>
      <c r="C930" s="11" t="s">
        <v>88</v>
      </c>
      <c r="D930" s="39">
        <f t="shared" si="242"/>
        <v>0</v>
      </c>
      <c r="E930" s="55">
        <f t="shared" si="234"/>
        <v>0</v>
      </c>
      <c r="F930" s="39">
        <f t="shared" si="242"/>
        <v>148.678</v>
      </c>
      <c r="G930" s="55">
        <f t="shared" si="235"/>
        <v>73.27428795881445</v>
      </c>
      <c r="H930" s="39">
        <f t="shared" si="236"/>
        <v>0</v>
      </c>
      <c r="I930" s="55">
        <f t="shared" si="243"/>
        <v>0</v>
      </c>
      <c r="J930" s="39">
        <f t="shared" si="237"/>
        <v>0</v>
      </c>
      <c r="K930" s="55">
        <f t="shared" si="244"/>
        <v>0</v>
      </c>
      <c r="L930" s="39">
        <f t="shared" si="238"/>
        <v>0</v>
      </c>
      <c r="M930" s="55">
        <f t="shared" si="245"/>
        <v>0</v>
      </c>
      <c r="N930" s="39">
        <f t="shared" si="239"/>
        <v>1.3739</v>
      </c>
      <c r="O930" s="55">
        <f t="shared" si="246"/>
        <v>0.6771112351969705</v>
      </c>
      <c r="P930" s="39">
        <f t="shared" si="240"/>
        <v>150.0519</v>
      </c>
      <c r="Q930" s="55">
        <f t="shared" si="247"/>
        <v>73.95139919401142</v>
      </c>
      <c r="R930" s="39">
        <f t="shared" si="248"/>
        <v>52.8542</v>
      </c>
      <c r="S930" s="50">
        <f t="shared" si="248"/>
        <v>202.90609999999998</v>
      </c>
    </row>
    <row r="931" spans="1:19" ht="13.5" customHeight="1">
      <c r="A931" s="59"/>
      <c r="B931" s="7"/>
      <c r="C931" s="11" t="s">
        <v>89</v>
      </c>
      <c r="D931" s="39">
        <f t="shared" si="242"/>
        <v>0</v>
      </c>
      <c r="E931" s="55">
        <f t="shared" si="234"/>
        <v>0</v>
      </c>
      <c r="F931" s="39">
        <f t="shared" si="242"/>
        <v>0</v>
      </c>
      <c r="G931" s="55">
        <f t="shared" si="235"/>
        <v>0</v>
      </c>
      <c r="H931" s="39">
        <f t="shared" si="236"/>
        <v>0</v>
      </c>
      <c r="I931" s="55">
        <f t="shared" si="243"/>
        <v>0</v>
      </c>
      <c r="J931" s="39">
        <f t="shared" si="237"/>
        <v>0</v>
      </c>
      <c r="K931" s="55">
        <f t="shared" si="244"/>
        <v>0</v>
      </c>
      <c r="L931" s="39">
        <f t="shared" si="238"/>
        <v>0</v>
      </c>
      <c r="M931" s="55">
        <f t="shared" si="245"/>
        <v>0</v>
      </c>
      <c r="N931" s="39">
        <f t="shared" si="239"/>
        <v>0</v>
      </c>
      <c r="O931" s="55">
        <f t="shared" si="246"/>
        <v>0</v>
      </c>
      <c r="P931" s="39">
        <f t="shared" si="240"/>
        <v>0</v>
      </c>
      <c r="Q931" s="55">
        <f t="shared" si="247"/>
        <v>0</v>
      </c>
      <c r="R931" s="39">
        <f t="shared" si="248"/>
        <v>0.3687</v>
      </c>
      <c r="S931" s="50">
        <f t="shared" si="248"/>
        <v>0.3687</v>
      </c>
    </row>
    <row r="932" spans="1:19" ht="13.5" customHeight="1">
      <c r="A932" s="59"/>
      <c r="B932" s="7"/>
      <c r="C932" s="11" t="s">
        <v>54</v>
      </c>
      <c r="D932" s="39">
        <f t="shared" si="242"/>
        <v>0</v>
      </c>
      <c r="E932" s="55">
        <f t="shared" si="234"/>
        <v>0</v>
      </c>
      <c r="F932" s="39">
        <f t="shared" si="242"/>
        <v>0</v>
      </c>
      <c r="G932" s="55">
        <f t="shared" si="235"/>
        <v>0</v>
      </c>
      <c r="H932" s="39">
        <f t="shared" si="236"/>
        <v>0</v>
      </c>
      <c r="I932" s="55">
        <f t="shared" si="243"/>
        <v>0</v>
      </c>
      <c r="J932" s="39">
        <f t="shared" si="237"/>
        <v>12.9811</v>
      </c>
      <c r="K932" s="55">
        <f t="shared" si="244"/>
        <v>2.550509262888657</v>
      </c>
      <c r="L932" s="39">
        <f t="shared" si="238"/>
        <v>0</v>
      </c>
      <c r="M932" s="55">
        <f t="shared" si="245"/>
        <v>0</v>
      </c>
      <c r="N932" s="39">
        <f t="shared" si="239"/>
        <v>23.863</v>
      </c>
      <c r="O932" s="55">
        <f t="shared" si="246"/>
        <v>4.688570501753474</v>
      </c>
      <c r="P932" s="39">
        <f t="shared" si="240"/>
        <v>36.8441</v>
      </c>
      <c r="Q932" s="55">
        <f t="shared" si="247"/>
        <v>7.239079764642129</v>
      </c>
      <c r="R932" s="39">
        <f t="shared" si="248"/>
        <v>472.117</v>
      </c>
      <c r="S932" s="50">
        <f t="shared" si="248"/>
        <v>508.96110000000004</v>
      </c>
    </row>
    <row r="933" spans="1:19" ht="13.5" customHeight="1">
      <c r="A933" s="59"/>
      <c r="B933" s="7"/>
      <c r="C933" s="11" t="s">
        <v>90</v>
      </c>
      <c r="D933" s="39">
        <f t="shared" si="242"/>
        <v>0</v>
      </c>
      <c r="E933" s="55">
        <f t="shared" si="234"/>
        <v>0</v>
      </c>
      <c r="F933" s="39">
        <f t="shared" si="242"/>
        <v>0</v>
      </c>
      <c r="G933" s="55">
        <f t="shared" si="235"/>
        <v>0</v>
      </c>
      <c r="H933" s="39">
        <f t="shared" si="236"/>
        <v>0</v>
      </c>
      <c r="I933" s="55">
        <f t="shared" si="243"/>
        <v>0</v>
      </c>
      <c r="J933" s="39">
        <f t="shared" si="237"/>
        <v>0</v>
      </c>
      <c r="K933" s="55">
        <f t="shared" si="244"/>
        <v>0</v>
      </c>
      <c r="L933" s="39">
        <f t="shared" si="238"/>
        <v>0</v>
      </c>
      <c r="M933" s="55">
        <f t="shared" si="245"/>
        <v>0</v>
      </c>
      <c r="N933" s="39">
        <f t="shared" si="239"/>
        <v>0</v>
      </c>
      <c r="O933" s="55">
        <f t="shared" si="246"/>
        <v>0</v>
      </c>
      <c r="P933" s="39">
        <f t="shared" si="240"/>
        <v>0</v>
      </c>
      <c r="Q933" s="55">
        <f t="shared" si="247"/>
        <v>0</v>
      </c>
      <c r="R933" s="39">
        <f t="shared" si="248"/>
        <v>20.6396</v>
      </c>
      <c r="S933" s="50">
        <f t="shared" si="248"/>
        <v>20.6396</v>
      </c>
    </row>
    <row r="934" spans="1:19" ht="13.5" customHeight="1">
      <c r="A934" s="59"/>
      <c r="B934" s="7"/>
      <c r="C934" s="11" t="s">
        <v>55</v>
      </c>
      <c r="D934" s="39">
        <f t="shared" si="242"/>
        <v>147.456</v>
      </c>
      <c r="E934" s="55">
        <f t="shared" si="234"/>
        <v>0.3650861962032283</v>
      </c>
      <c r="F934" s="39">
        <f t="shared" si="242"/>
        <v>1211.8058</v>
      </c>
      <c r="G934" s="55">
        <f t="shared" si="235"/>
        <v>3.0003090417413336</v>
      </c>
      <c r="H934" s="39">
        <f t="shared" si="236"/>
        <v>0</v>
      </c>
      <c r="I934" s="55">
        <f t="shared" si="243"/>
        <v>0</v>
      </c>
      <c r="J934" s="39">
        <f t="shared" si="237"/>
        <v>0</v>
      </c>
      <c r="K934" s="55">
        <f t="shared" si="244"/>
        <v>0</v>
      </c>
      <c r="L934" s="39">
        <f t="shared" si="238"/>
        <v>0</v>
      </c>
      <c r="M934" s="55">
        <f t="shared" si="245"/>
        <v>0</v>
      </c>
      <c r="N934" s="39">
        <f t="shared" si="239"/>
        <v>0</v>
      </c>
      <c r="O934" s="55">
        <f t="shared" si="246"/>
        <v>0</v>
      </c>
      <c r="P934" s="39">
        <f t="shared" si="240"/>
        <v>1359.2618</v>
      </c>
      <c r="Q934" s="55">
        <f t="shared" si="247"/>
        <v>3.3653952379445613</v>
      </c>
      <c r="R934" s="39">
        <f t="shared" si="248"/>
        <v>39030.1042</v>
      </c>
      <c r="S934" s="50">
        <f t="shared" si="248"/>
        <v>40389.366</v>
      </c>
    </row>
    <row r="935" spans="1:19" ht="13.5" customHeight="1">
      <c r="A935" s="59"/>
      <c r="B935" s="7"/>
      <c r="C935" s="12" t="s">
        <v>91</v>
      </c>
      <c r="D935" s="39">
        <f t="shared" si="242"/>
        <v>0</v>
      </c>
      <c r="E935" s="55">
        <f t="shared" si="234"/>
        <v>0</v>
      </c>
      <c r="F935" s="39">
        <f t="shared" si="242"/>
        <v>0</v>
      </c>
      <c r="G935" s="55">
        <f t="shared" si="235"/>
        <v>0</v>
      </c>
      <c r="H935" s="39">
        <f t="shared" si="236"/>
        <v>0</v>
      </c>
      <c r="I935" s="55">
        <f t="shared" si="243"/>
        <v>0</v>
      </c>
      <c r="J935" s="39">
        <f t="shared" si="237"/>
        <v>0</v>
      </c>
      <c r="K935" s="55">
        <f t="shared" si="244"/>
        <v>0</v>
      </c>
      <c r="L935" s="39">
        <f t="shared" si="238"/>
        <v>0</v>
      </c>
      <c r="M935" s="55">
        <f t="shared" si="245"/>
        <v>0</v>
      </c>
      <c r="N935" s="39">
        <f t="shared" si="239"/>
        <v>0</v>
      </c>
      <c r="O935" s="55">
        <f t="shared" si="246"/>
        <v>0</v>
      </c>
      <c r="P935" s="39">
        <f t="shared" si="240"/>
        <v>0</v>
      </c>
      <c r="Q935" s="55">
        <f t="shared" si="247"/>
        <v>0</v>
      </c>
      <c r="R935" s="39">
        <f t="shared" si="248"/>
        <v>190.0424</v>
      </c>
      <c r="S935" s="50">
        <f t="shared" si="248"/>
        <v>190.0424</v>
      </c>
    </row>
    <row r="936" spans="1:19" ht="13.5" customHeight="1">
      <c r="A936" s="59"/>
      <c r="B936" s="9"/>
      <c r="C936" s="13" t="s">
        <v>2</v>
      </c>
      <c r="D936" s="40">
        <f t="shared" si="242"/>
        <v>1332.4877000000001</v>
      </c>
      <c r="E936" s="56">
        <f t="shared" si="234"/>
        <v>0.08100264954927039</v>
      </c>
      <c r="F936" s="40">
        <f t="shared" si="242"/>
        <v>1396.201</v>
      </c>
      <c r="G936" s="56">
        <f t="shared" si="235"/>
        <v>0.08487581559164925</v>
      </c>
      <c r="H936" s="40">
        <f t="shared" si="236"/>
        <v>0</v>
      </c>
      <c r="I936" s="56">
        <f t="shared" si="243"/>
        <v>0</v>
      </c>
      <c r="J936" s="40">
        <f t="shared" si="237"/>
        <v>3519.1363</v>
      </c>
      <c r="K936" s="56">
        <f t="shared" si="244"/>
        <v>0.21393020320188777</v>
      </c>
      <c r="L936" s="40">
        <f t="shared" si="238"/>
        <v>623.3697999999999</v>
      </c>
      <c r="M936" s="56">
        <f t="shared" si="245"/>
        <v>0.03789498803553591</v>
      </c>
      <c r="N936" s="40">
        <f t="shared" si="239"/>
        <v>1952.9484</v>
      </c>
      <c r="O936" s="56">
        <f t="shared" si="246"/>
        <v>0.11872079181894761</v>
      </c>
      <c r="P936" s="40">
        <f t="shared" si="240"/>
        <v>8824.1432</v>
      </c>
      <c r="Q936" s="56">
        <f t="shared" si="247"/>
        <v>0.536424448197291</v>
      </c>
      <c r="R936" s="40">
        <f t="shared" si="248"/>
        <v>1636168.5915</v>
      </c>
      <c r="S936" s="51">
        <f t="shared" si="248"/>
        <v>1644992.7347</v>
      </c>
    </row>
    <row r="937" spans="1:19" ht="13.5" customHeight="1">
      <c r="A937" s="59"/>
      <c r="B937" s="5"/>
      <c r="C937" s="14" t="s">
        <v>56</v>
      </c>
      <c r="D937" s="39">
        <f t="shared" si="242"/>
        <v>0</v>
      </c>
      <c r="E937" s="55">
        <f aca="true" t="shared" si="249" ref="E937:E962">IF($S937=0,"",D937/$S937*100)</f>
      </c>
      <c r="F937" s="39">
        <f t="shared" si="242"/>
        <v>0</v>
      </c>
      <c r="G937" s="55">
        <f aca="true" t="shared" si="250" ref="G937:G962">IF($S937=0,"",F937/$S937*100)</f>
      </c>
      <c r="H937" s="39">
        <f aca="true" t="shared" si="251" ref="H937:H962">SUM(H745,H809,H873)</f>
        <v>0</v>
      </c>
      <c r="I937" s="55">
        <f t="shared" si="243"/>
      </c>
      <c r="J937" s="39">
        <f aca="true" t="shared" si="252" ref="J937:J962">SUM(J745,J809,J873)</f>
        <v>0</v>
      </c>
      <c r="K937" s="55">
        <f t="shared" si="244"/>
      </c>
      <c r="L937" s="39">
        <f aca="true" t="shared" si="253" ref="L937:L962">SUM(L745,L809,L873)</f>
        <v>0</v>
      </c>
      <c r="M937" s="55">
        <f t="shared" si="245"/>
      </c>
      <c r="N937" s="39">
        <f aca="true" t="shared" si="254" ref="N937:N962">SUM(N745,N809,N873)</f>
        <v>0</v>
      </c>
      <c r="O937" s="55">
        <f t="shared" si="246"/>
      </c>
      <c r="P937" s="39">
        <f aca="true" t="shared" si="255" ref="P937:P962">SUM(P745,P809,P873)</f>
        <v>0</v>
      </c>
      <c r="Q937" s="55">
        <f t="shared" si="247"/>
      </c>
      <c r="R937" s="39">
        <f t="shared" si="248"/>
        <v>0</v>
      </c>
      <c r="S937" s="50">
        <f t="shared" si="248"/>
        <v>0</v>
      </c>
    </row>
    <row r="938" spans="1:19" ht="13.5" customHeight="1">
      <c r="A938" s="59"/>
      <c r="B938" s="7"/>
      <c r="C938" s="11" t="s">
        <v>57</v>
      </c>
      <c r="D938" s="39">
        <f t="shared" si="242"/>
        <v>0</v>
      </c>
      <c r="E938" s="55">
        <f t="shared" si="249"/>
        <v>0</v>
      </c>
      <c r="F938" s="39">
        <f t="shared" si="242"/>
        <v>0</v>
      </c>
      <c r="G938" s="55">
        <f t="shared" si="250"/>
        <v>0</v>
      </c>
      <c r="H938" s="39">
        <f t="shared" si="251"/>
        <v>0</v>
      </c>
      <c r="I938" s="55">
        <f t="shared" si="243"/>
        <v>0</v>
      </c>
      <c r="J938" s="39">
        <f t="shared" si="252"/>
        <v>0</v>
      </c>
      <c r="K938" s="55">
        <f t="shared" si="244"/>
        <v>0</v>
      </c>
      <c r="L938" s="39">
        <f t="shared" si="253"/>
        <v>0</v>
      </c>
      <c r="M938" s="55">
        <f t="shared" si="245"/>
        <v>0</v>
      </c>
      <c r="N938" s="39">
        <f t="shared" si="254"/>
        <v>0</v>
      </c>
      <c r="O938" s="55">
        <f t="shared" si="246"/>
        <v>0</v>
      </c>
      <c r="P938" s="39">
        <f t="shared" si="255"/>
        <v>0</v>
      </c>
      <c r="Q938" s="55">
        <f t="shared" si="247"/>
        <v>0</v>
      </c>
      <c r="R938" s="39">
        <f t="shared" si="248"/>
        <v>0.158</v>
      </c>
      <c r="S938" s="50">
        <f t="shared" si="248"/>
        <v>0.158</v>
      </c>
    </row>
    <row r="939" spans="1:19" ht="13.5" customHeight="1">
      <c r="A939" s="59"/>
      <c r="B939" s="7"/>
      <c r="C939" s="11" t="s">
        <v>58</v>
      </c>
      <c r="D939" s="39">
        <f t="shared" si="242"/>
        <v>0</v>
      </c>
      <c r="E939" s="55">
        <f t="shared" si="249"/>
        <v>0</v>
      </c>
      <c r="F939" s="39">
        <f t="shared" si="242"/>
        <v>0</v>
      </c>
      <c r="G939" s="55">
        <f t="shared" si="250"/>
        <v>0</v>
      </c>
      <c r="H939" s="39">
        <f t="shared" si="251"/>
        <v>0</v>
      </c>
      <c r="I939" s="55">
        <f t="shared" si="243"/>
        <v>0</v>
      </c>
      <c r="J939" s="39">
        <f t="shared" si="252"/>
        <v>0</v>
      </c>
      <c r="K939" s="55">
        <f t="shared" si="244"/>
        <v>0</v>
      </c>
      <c r="L939" s="39">
        <f t="shared" si="253"/>
        <v>0</v>
      </c>
      <c r="M939" s="55">
        <f t="shared" si="245"/>
        <v>0</v>
      </c>
      <c r="N939" s="39">
        <f t="shared" si="254"/>
        <v>0</v>
      </c>
      <c r="O939" s="55">
        <f t="shared" si="246"/>
        <v>0</v>
      </c>
      <c r="P939" s="39">
        <f t="shared" si="255"/>
        <v>0</v>
      </c>
      <c r="Q939" s="55">
        <f t="shared" si="247"/>
        <v>0</v>
      </c>
      <c r="R939" s="39">
        <f t="shared" si="248"/>
        <v>0.7338</v>
      </c>
      <c r="S939" s="50">
        <f t="shared" si="248"/>
        <v>0.7338</v>
      </c>
    </row>
    <row r="940" spans="1:19" ht="13.5" customHeight="1">
      <c r="A940" s="59"/>
      <c r="B940" s="7" t="s">
        <v>6</v>
      </c>
      <c r="C940" s="11" t="s">
        <v>59</v>
      </c>
      <c r="D940" s="39">
        <f t="shared" si="242"/>
        <v>0</v>
      </c>
      <c r="E940" s="55">
        <f t="shared" si="249"/>
        <v>0</v>
      </c>
      <c r="F940" s="39">
        <f t="shared" si="242"/>
        <v>0</v>
      </c>
      <c r="G940" s="55">
        <f t="shared" si="250"/>
        <v>0</v>
      </c>
      <c r="H940" s="39">
        <f t="shared" si="251"/>
        <v>0</v>
      </c>
      <c r="I940" s="55">
        <f t="shared" si="243"/>
        <v>0</v>
      </c>
      <c r="J940" s="39">
        <f t="shared" si="252"/>
        <v>118.4118</v>
      </c>
      <c r="K940" s="55">
        <f t="shared" si="244"/>
        <v>4.489227099233386</v>
      </c>
      <c r="L940" s="39">
        <f t="shared" si="253"/>
        <v>334.976</v>
      </c>
      <c r="M940" s="55">
        <f t="shared" si="245"/>
        <v>12.699607106663377</v>
      </c>
      <c r="N940" s="39">
        <f t="shared" si="254"/>
        <v>138.7114</v>
      </c>
      <c r="O940" s="55">
        <f t="shared" si="246"/>
        <v>5.258825352309498</v>
      </c>
      <c r="P940" s="39">
        <f t="shared" si="255"/>
        <v>592.0992000000001</v>
      </c>
      <c r="Q940" s="55">
        <f t="shared" si="247"/>
        <v>22.447659558206265</v>
      </c>
      <c r="R940" s="39">
        <f t="shared" si="248"/>
        <v>2045.5887</v>
      </c>
      <c r="S940" s="50">
        <f t="shared" si="248"/>
        <v>2637.6879</v>
      </c>
    </row>
    <row r="941" spans="1:19" ht="13.5" customHeight="1">
      <c r="A941" s="59"/>
      <c r="B941" s="7"/>
      <c r="C941" s="11" t="s">
        <v>60</v>
      </c>
      <c r="D941" s="39">
        <f t="shared" si="242"/>
        <v>0</v>
      </c>
      <c r="E941" s="55">
        <f t="shared" si="249"/>
        <v>0</v>
      </c>
      <c r="F941" s="39">
        <f t="shared" si="242"/>
        <v>0</v>
      </c>
      <c r="G941" s="55">
        <f t="shared" si="250"/>
        <v>0</v>
      </c>
      <c r="H941" s="39">
        <f t="shared" si="251"/>
        <v>0</v>
      </c>
      <c r="I941" s="55">
        <f t="shared" si="243"/>
        <v>0</v>
      </c>
      <c r="J941" s="39">
        <f t="shared" si="252"/>
        <v>330.4529</v>
      </c>
      <c r="K941" s="55">
        <f t="shared" si="244"/>
        <v>15.81645681068267</v>
      </c>
      <c r="L941" s="39">
        <f t="shared" si="253"/>
        <v>0</v>
      </c>
      <c r="M941" s="55">
        <f t="shared" si="245"/>
        <v>0</v>
      </c>
      <c r="N941" s="39">
        <f t="shared" si="254"/>
        <v>0</v>
      </c>
      <c r="O941" s="55">
        <f t="shared" si="246"/>
        <v>0</v>
      </c>
      <c r="P941" s="39">
        <f t="shared" si="255"/>
        <v>330.4529</v>
      </c>
      <c r="Q941" s="55">
        <f t="shared" si="247"/>
        <v>15.81645681068267</v>
      </c>
      <c r="R941" s="39">
        <f t="shared" si="248"/>
        <v>1758.845</v>
      </c>
      <c r="S941" s="50">
        <f t="shared" si="248"/>
        <v>2089.2979</v>
      </c>
    </row>
    <row r="942" spans="1:19" ht="13.5" customHeight="1">
      <c r="A942" s="59"/>
      <c r="B942" s="7"/>
      <c r="C942" s="11" t="s">
        <v>61</v>
      </c>
      <c r="D942" s="39">
        <f t="shared" si="242"/>
        <v>0</v>
      </c>
      <c r="E942" s="55">
        <f t="shared" si="249"/>
        <v>0</v>
      </c>
      <c r="F942" s="39">
        <f t="shared" si="242"/>
        <v>0</v>
      </c>
      <c r="G942" s="55">
        <f t="shared" si="250"/>
        <v>0</v>
      </c>
      <c r="H942" s="39">
        <f t="shared" si="251"/>
        <v>0</v>
      </c>
      <c r="I942" s="55">
        <f t="shared" si="243"/>
        <v>0</v>
      </c>
      <c r="J942" s="39">
        <f t="shared" si="252"/>
        <v>81.2517</v>
      </c>
      <c r="K942" s="55">
        <f t="shared" si="244"/>
        <v>62.8869984915176</v>
      </c>
      <c r="L942" s="39">
        <f t="shared" si="253"/>
        <v>0</v>
      </c>
      <c r="M942" s="55">
        <f t="shared" si="245"/>
        <v>0</v>
      </c>
      <c r="N942" s="39">
        <f t="shared" si="254"/>
        <v>0</v>
      </c>
      <c r="O942" s="55">
        <f t="shared" si="246"/>
        <v>0</v>
      </c>
      <c r="P942" s="39">
        <f t="shared" si="255"/>
        <v>81.2517</v>
      </c>
      <c r="Q942" s="55">
        <f t="shared" si="247"/>
        <v>62.8869984915176</v>
      </c>
      <c r="R942" s="39">
        <f t="shared" si="248"/>
        <v>47.951</v>
      </c>
      <c r="S942" s="50">
        <f t="shared" si="248"/>
        <v>129.2027</v>
      </c>
    </row>
    <row r="943" spans="1:19" ht="13.5" customHeight="1">
      <c r="A943" s="59"/>
      <c r="B943" s="7"/>
      <c r="C943" s="11" t="s">
        <v>62</v>
      </c>
      <c r="D943" s="39">
        <f t="shared" si="242"/>
        <v>0</v>
      </c>
      <c r="E943" s="55">
        <f t="shared" si="249"/>
        <v>0</v>
      </c>
      <c r="F943" s="39">
        <f t="shared" si="242"/>
        <v>0</v>
      </c>
      <c r="G943" s="55">
        <f t="shared" si="250"/>
        <v>0</v>
      </c>
      <c r="H943" s="39">
        <f t="shared" si="251"/>
        <v>0</v>
      </c>
      <c r="I943" s="55">
        <f t="shared" si="243"/>
        <v>0</v>
      </c>
      <c r="J943" s="39">
        <f t="shared" si="252"/>
        <v>0</v>
      </c>
      <c r="K943" s="55">
        <f t="shared" si="244"/>
        <v>0</v>
      </c>
      <c r="L943" s="39">
        <f t="shared" si="253"/>
        <v>0</v>
      </c>
      <c r="M943" s="55">
        <f t="shared" si="245"/>
        <v>0</v>
      </c>
      <c r="N943" s="39">
        <f t="shared" si="254"/>
        <v>2.734</v>
      </c>
      <c r="O943" s="55">
        <f t="shared" si="246"/>
        <v>50.16237638295139</v>
      </c>
      <c r="P943" s="39">
        <f t="shared" si="255"/>
        <v>2.734</v>
      </c>
      <c r="Q943" s="55">
        <f t="shared" si="247"/>
        <v>50.16237638295139</v>
      </c>
      <c r="R943" s="39">
        <f t="shared" si="248"/>
        <v>2.7163</v>
      </c>
      <c r="S943" s="50">
        <f t="shared" si="248"/>
        <v>5.4503</v>
      </c>
    </row>
    <row r="944" spans="1:19" ht="13.5" customHeight="1">
      <c r="A944" s="59"/>
      <c r="B944" s="7"/>
      <c r="C944" s="11" t="s">
        <v>63</v>
      </c>
      <c r="D944" s="39">
        <f t="shared" si="242"/>
        <v>0</v>
      </c>
      <c r="E944" s="55">
        <f t="shared" si="249"/>
        <v>0</v>
      </c>
      <c r="F944" s="39">
        <f t="shared" si="242"/>
        <v>0</v>
      </c>
      <c r="G944" s="55">
        <f t="shared" si="250"/>
        <v>0</v>
      </c>
      <c r="H944" s="39">
        <f t="shared" si="251"/>
        <v>0</v>
      </c>
      <c r="I944" s="55">
        <f t="shared" si="243"/>
        <v>0</v>
      </c>
      <c r="J944" s="39">
        <f t="shared" si="252"/>
        <v>0</v>
      </c>
      <c r="K944" s="55">
        <f t="shared" si="244"/>
        <v>0</v>
      </c>
      <c r="L944" s="39">
        <f t="shared" si="253"/>
        <v>0</v>
      </c>
      <c r="M944" s="55">
        <f t="shared" si="245"/>
        <v>0</v>
      </c>
      <c r="N944" s="39">
        <f t="shared" si="254"/>
        <v>801.2257</v>
      </c>
      <c r="O944" s="55">
        <f t="shared" si="246"/>
        <v>11.46465482451027</v>
      </c>
      <c r="P944" s="39">
        <f t="shared" si="255"/>
        <v>801.2257</v>
      </c>
      <c r="Q944" s="55">
        <f t="shared" si="247"/>
        <v>11.46465482451027</v>
      </c>
      <c r="R944" s="39">
        <f t="shared" si="248"/>
        <v>6187.4339</v>
      </c>
      <c r="S944" s="50">
        <f t="shared" si="248"/>
        <v>6988.659599999999</v>
      </c>
    </row>
    <row r="945" spans="1:19" ht="13.5" customHeight="1">
      <c r="A945" s="59"/>
      <c r="B945" s="7" t="s">
        <v>7</v>
      </c>
      <c r="C945" s="11" t="s">
        <v>64</v>
      </c>
      <c r="D945" s="39">
        <f t="shared" si="242"/>
        <v>0</v>
      </c>
      <c r="E945" s="55">
        <f t="shared" si="249"/>
        <v>0</v>
      </c>
      <c r="F945" s="39">
        <f t="shared" si="242"/>
        <v>0</v>
      </c>
      <c r="G945" s="55">
        <f t="shared" si="250"/>
        <v>0</v>
      </c>
      <c r="H945" s="39">
        <f t="shared" si="251"/>
        <v>0</v>
      </c>
      <c r="I945" s="55">
        <f t="shared" si="243"/>
        <v>0</v>
      </c>
      <c r="J945" s="39">
        <f t="shared" si="252"/>
        <v>0</v>
      </c>
      <c r="K945" s="55">
        <f t="shared" si="244"/>
        <v>0</v>
      </c>
      <c r="L945" s="39">
        <f t="shared" si="253"/>
        <v>0</v>
      </c>
      <c r="M945" s="55">
        <f t="shared" si="245"/>
        <v>0</v>
      </c>
      <c r="N945" s="39">
        <f t="shared" si="254"/>
        <v>0</v>
      </c>
      <c r="O945" s="55">
        <f t="shared" si="246"/>
        <v>0</v>
      </c>
      <c r="P945" s="39">
        <f t="shared" si="255"/>
        <v>0</v>
      </c>
      <c r="Q945" s="55">
        <f t="shared" si="247"/>
        <v>0</v>
      </c>
      <c r="R945" s="39">
        <f aca="true" t="shared" si="256" ref="R945:S962">SUM(R753,R817,R881)</f>
        <v>9584.025099999999</v>
      </c>
      <c r="S945" s="50">
        <f t="shared" si="256"/>
        <v>9584.025099999999</v>
      </c>
    </row>
    <row r="946" spans="1:19" ht="13.5" customHeight="1">
      <c r="A946" s="59"/>
      <c r="B946" s="7"/>
      <c r="C946" s="11" t="s">
        <v>65</v>
      </c>
      <c r="D946" s="39">
        <f t="shared" si="242"/>
        <v>0</v>
      </c>
      <c r="E946" s="55">
        <f t="shared" si="249"/>
        <v>0</v>
      </c>
      <c r="F946" s="39">
        <f t="shared" si="242"/>
        <v>0</v>
      </c>
      <c r="G946" s="55">
        <f t="shared" si="250"/>
        <v>0</v>
      </c>
      <c r="H946" s="39">
        <f t="shared" si="251"/>
        <v>0</v>
      </c>
      <c r="I946" s="55">
        <f t="shared" si="243"/>
        <v>0</v>
      </c>
      <c r="J946" s="39">
        <f t="shared" si="252"/>
        <v>0.4622</v>
      </c>
      <c r="K946" s="55">
        <f t="shared" si="244"/>
        <v>2.5497032149870913</v>
      </c>
      <c r="L946" s="39">
        <f t="shared" si="253"/>
        <v>0</v>
      </c>
      <c r="M946" s="55">
        <f t="shared" si="245"/>
        <v>0</v>
      </c>
      <c r="N946" s="39">
        <f t="shared" si="254"/>
        <v>0</v>
      </c>
      <c r="O946" s="55">
        <f t="shared" si="246"/>
        <v>0</v>
      </c>
      <c r="P946" s="39">
        <f t="shared" si="255"/>
        <v>0.4622</v>
      </c>
      <c r="Q946" s="55">
        <f t="shared" si="247"/>
        <v>2.5497032149870913</v>
      </c>
      <c r="R946" s="39">
        <f t="shared" si="256"/>
        <v>17.6654</v>
      </c>
      <c r="S946" s="50">
        <f t="shared" si="256"/>
        <v>18.1276</v>
      </c>
    </row>
    <row r="947" spans="1:19" ht="13.5" customHeight="1">
      <c r="A947" s="59"/>
      <c r="B947" s="7"/>
      <c r="C947" s="11" t="s">
        <v>66</v>
      </c>
      <c r="D947" s="39">
        <f t="shared" si="242"/>
        <v>0</v>
      </c>
      <c r="E947" s="55">
        <f t="shared" si="249"/>
        <v>0</v>
      </c>
      <c r="F947" s="39">
        <f t="shared" si="242"/>
        <v>0</v>
      </c>
      <c r="G947" s="55">
        <f t="shared" si="250"/>
        <v>0</v>
      </c>
      <c r="H947" s="39">
        <f t="shared" si="251"/>
        <v>0</v>
      </c>
      <c r="I947" s="55">
        <f t="shared" si="243"/>
        <v>0</v>
      </c>
      <c r="J947" s="39">
        <f t="shared" si="252"/>
        <v>0</v>
      </c>
      <c r="K947" s="55">
        <f t="shared" si="244"/>
        <v>0</v>
      </c>
      <c r="L947" s="39">
        <f t="shared" si="253"/>
        <v>0</v>
      </c>
      <c r="M947" s="55">
        <f t="shared" si="245"/>
        <v>0</v>
      </c>
      <c r="N947" s="39">
        <f t="shared" si="254"/>
        <v>0</v>
      </c>
      <c r="O947" s="55">
        <f t="shared" si="246"/>
        <v>0</v>
      </c>
      <c r="P947" s="39">
        <f t="shared" si="255"/>
        <v>0</v>
      </c>
      <c r="Q947" s="55">
        <f t="shared" si="247"/>
        <v>0</v>
      </c>
      <c r="R947" s="39">
        <f t="shared" si="256"/>
        <v>3.2304</v>
      </c>
      <c r="S947" s="50">
        <f t="shared" si="256"/>
        <v>3.2304</v>
      </c>
    </row>
    <row r="948" spans="1:19" ht="13.5" customHeight="1">
      <c r="A948" s="59"/>
      <c r="B948" s="7"/>
      <c r="C948" s="11" t="s">
        <v>67</v>
      </c>
      <c r="D948" s="39">
        <f t="shared" si="242"/>
        <v>0</v>
      </c>
      <c r="E948" s="55">
        <f t="shared" si="249"/>
        <v>0</v>
      </c>
      <c r="F948" s="39">
        <f t="shared" si="242"/>
        <v>0</v>
      </c>
      <c r="G948" s="55">
        <f t="shared" si="250"/>
        <v>0</v>
      </c>
      <c r="H948" s="39">
        <f t="shared" si="251"/>
        <v>0</v>
      </c>
      <c r="I948" s="55">
        <f t="shared" si="243"/>
        <v>0</v>
      </c>
      <c r="J948" s="39">
        <f t="shared" si="252"/>
        <v>0</v>
      </c>
      <c r="K948" s="55">
        <f t="shared" si="244"/>
        <v>0</v>
      </c>
      <c r="L948" s="39">
        <f t="shared" si="253"/>
        <v>0</v>
      </c>
      <c r="M948" s="55">
        <f t="shared" si="245"/>
        <v>0</v>
      </c>
      <c r="N948" s="39">
        <f t="shared" si="254"/>
        <v>0</v>
      </c>
      <c r="O948" s="55">
        <f t="shared" si="246"/>
        <v>0</v>
      </c>
      <c r="P948" s="39">
        <f t="shared" si="255"/>
        <v>0</v>
      </c>
      <c r="Q948" s="55">
        <f t="shared" si="247"/>
        <v>0</v>
      </c>
      <c r="R948" s="39">
        <f t="shared" si="256"/>
        <v>37.1194</v>
      </c>
      <c r="S948" s="50">
        <f t="shared" si="256"/>
        <v>37.1194</v>
      </c>
    </row>
    <row r="949" spans="1:19" ht="13.5" customHeight="1">
      <c r="A949" s="59"/>
      <c r="B949" s="7"/>
      <c r="C949" s="11" t="s">
        <v>68</v>
      </c>
      <c r="D949" s="39">
        <f t="shared" si="242"/>
        <v>0</v>
      </c>
      <c r="E949" s="55">
        <f t="shared" si="249"/>
      </c>
      <c r="F949" s="39">
        <f t="shared" si="242"/>
        <v>0</v>
      </c>
      <c r="G949" s="55">
        <f t="shared" si="250"/>
      </c>
      <c r="H949" s="39">
        <f t="shared" si="251"/>
        <v>0</v>
      </c>
      <c r="I949" s="55">
        <f t="shared" si="243"/>
      </c>
      <c r="J949" s="39">
        <f t="shared" si="252"/>
        <v>0</v>
      </c>
      <c r="K949" s="55">
        <f t="shared" si="244"/>
      </c>
      <c r="L949" s="39">
        <f t="shared" si="253"/>
        <v>0</v>
      </c>
      <c r="M949" s="55">
        <f t="shared" si="245"/>
      </c>
      <c r="N949" s="39">
        <f t="shared" si="254"/>
        <v>0</v>
      </c>
      <c r="O949" s="55">
        <f t="shared" si="246"/>
      </c>
      <c r="P949" s="39">
        <f t="shared" si="255"/>
        <v>0</v>
      </c>
      <c r="Q949" s="55">
        <f t="shared" si="247"/>
      </c>
      <c r="R949" s="39">
        <f t="shared" si="256"/>
        <v>0</v>
      </c>
      <c r="S949" s="50">
        <f t="shared" si="256"/>
        <v>0</v>
      </c>
    </row>
    <row r="950" spans="1:19" ht="13.5" customHeight="1">
      <c r="A950" s="59"/>
      <c r="B950" s="7" t="s">
        <v>8</v>
      </c>
      <c r="C950" s="11" t="s">
        <v>69</v>
      </c>
      <c r="D950" s="39">
        <f t="shared" si="242"/>
        <v>0</v>
      </c>
      <c r="E950" s="55">
        <f t="shared" si="249"/>
      </c>
      <c r="F950" s="39">
        <f t="shared" si="242"/>
        <v>0</v>
      </c>
      <c r="G950" s="55">
        <f t="shared" si="250"/>
      </c>
      <c r="H950" s="39">
        <f t="shared" si="251"/>
        <v>0</v>
      </c>
      <c r="I950" s="55">
        <f t="shared" si="243"/>
      </c>
      <c r="J950" s="39">
        <f t="shared" si="252"/>
        <v>0</v>
      </c>
      <c r="K950" s="55">
        <f t="shared" si="244"/>
      </c>
      <c r="L950" s="39">
        <f t="shared" si="253"/>
        <v>0</v>
      </c>
      <c r="M950" s="55">
        <f t="shared" si="245"/>
      </c>
      <c r="N950" s="39">
        <f t="shared" si="254"/>
        <v>0</v>
      </c>
      <c r="O950" s="55">
        <f t="shared" si="246"/>
      </c>
      <c r="P950" s="39">
        <f t="shared" si="255"/>
        <v>0</v>
      </c>
      <c r="Q950" s="55">
        <f t="shared" si="247"/>
      </c>
      <c r="R950" s="39">
        <f t="shared" si="256"/>
        <v>0</v>
      </c>
      <c r="S950" s="50">
        <f t="shared" si="256"/>
        <v>0</v>
      </c>
    </row>
    <row r="951" spans="1:19" ht="13.5" customHeight="1">
      <c r="A951" s="59"/>
      <c r="B951" s="7"/>
      <c r="C951" s="11" t="s">
        <v>94</v>
      </c>
      <c r="D951" s="39">
        <f t="shared" si="242"/>
        <v>0</v>
      </c>
      <c r="E951" s="55">
        <f t="shared" si="249"/>
        <v>0</v>
      </c>
      <c r="F951" s="39">
        <f t="shared" si="242"/>
        <v>0</v>
      </c>
      <c r="G951" s="55">
        <f t="shared" si="250"/>
        <v>0</v>
      </c>
      <c r="H951" s="39">
        <f t="shared" si="251"/>
        <v>0</v>
      </c>
      <c r="I951" s="55">
        <f t="shared" si="243"/>
        <v>0</v>
      </c>
      <c r="J951" s="39">
        <f t="shared" si="252"/>
        <v>0</v>
      </c>
      <c r="K951" s="55">
        <f t="shared" si="244"/>
        <v>0</v>
      </c>
      <c r="L951" s="39">
        <f t="shared" si="253"/>
        <v>0</v>
      </c>
      <c r="M951" s="55">
        <f t="shared" si="245"/>
        <v>0</v>
      </c>
      <c r="N951" s="39">
        <f t="shared" si="254"/>
        <v>0</v>
      </c>
      <c r="O951" s="55">
        <f t="shared" si="246"/>
        <v>0</v>
      </c>
      <c r="P951" s="39">
        <f t="shared" si="255"/>
        <v>0</v>
      </c>
      <c r="Q951" s="55">
        <f t="shared" si="247"/>
        <v>0</v>
      </c>
      <c r="R951" s="39">
        <f t="shared" si="256"/>
        <v>17.7875</v>
      </c>
      <c r="S951" s="50">
        <f t="shared" si="256"/>
        <v>17.7875</v>
      </c>
    </row>
    <row r="952" spans="1:19" ht="13.5" customHeight="1">
      <c r="A952" s="59"/>
      <c r="B952" s="7"/>
      <c r="C952" s="12" t="s">
        <v>70</v>
      </c>
      <c r="D952" s="41">
        <f t="shared" si="242"/>
        <v>0</v>
      </c>
      <c r="E952" s="55">
        <f t="shared" si="249"/>
        <v>0</v>
      </c>
      <c r="F952" s="41">
        <f t="shared" si="242"/>
        <v>0</v>
      </c>
      <c r="G952" s="55">
        <f t="shared" si="250"/>
        <v>0</v>
      </c>
      <c r="H952" s="41">
        <f t="shared" si="251"/>
        <v>0</v>
      </c>
      <c r="I952" s="55">
        <f t="shared" si="243"/>
        <v>0</v>
      </c>
      <c r="J952" s="41">
        <f t="shared" si="252"/>
        <v>0</v>
      </c>
      <c r="K952" s="55">
        <f t="shared" si="244"/>
        <v>0</v>
      </c>
      <c r="L952" s="41">
        <f t="shared" si="253"/>
        <v>0</v>
      </c>
      <c r="M952" s="55">
        <f t="shared" si="245"/>
        <v>0</v>
      </c>
      <c r="N952" s="41">
        <f t="shared" si="254"/>
        <v>162.6572</v>
      </c>
      <c r="O952" s="55">
        <f t="shared" si="246"/>
        <v>89.70869267156822</v>
      </c>
      <c r="P952" s="41">
        <f t="shared" si="255"/>
        <v>162.6572</v>
      </c>
      <c r="Q952" s="55">
        <f t="shared" si="247"/>
        <v>89.70869267156822</v>
      </c>
      <c r="R952" s="41">
        <f t="shared" si="256"/>
        <v>18.6599</v>
      </c>
      <c r="S952" s="52">
        <f t="shared" si="256"/>
        <v>181.31709999999998</v>
      </c>
    </row>
    <row r="953" spans="1:19" ht="13.5" customHeight="1">
      <c r="A953" s="59"/>
      <c r="B953" s="9"/>
      <c r="C953" s="15" t="s">
        <v>2</v>
      </c>
      <c r="D953" s="41">
        <f t="shared" si="242"/>
        <v>0</v>
      </c>
      <c r="E953" s="56">
        <f t="shared" si="249"/>
        <v>0</v>
      </c>
      <c r="F953" s="41">
        <f t="shared" si="242"/>
        <v>0</v>
      </c>
      <c r="G953" s="56">
        <f t="shared" si="250"/>
        <v>0</v>
      </c>
      <c r="H953" s="41">
        <f t="shared" si="251"/>
        <v>0</v>
      </c>
      <c r="I953" s="56">
        <f t="shared" si="243"/>
        <v>0</v>
      </c>
      <c r="J953" s="41">
        <f t="shared" si="252"/>
        <v>530.5786</v>
      </c>
      <c r="K953" s="56">
        <f t="shared" si="244"/>
        <v>2.4458745115366014</v>
      </c>
      <c r="L953" s="41">
        <f t="shared" si="253"/>
        <v>334.976</v>
      </c>
      <c r="M953" s="56">
        <f t="shared" si="245"/>
        <v>1.5441807498012252</v>
      </c>
      <c r="N953" s="41">
        <f t="shared" si="254"/>
        <v>1105.3283000000001</v>
      </c>
      <c r="O953" s="56">
        <f t="shared" si="246"/>
        <v>5.095370065528617</v>
      </c>
      <c r="P953" s="41">
        <f t="shared" si="255"/>
        <v>1970.8829000000003</v>
      </c>
      <c r="Q953" s="56">
        <f t="shared" si="247"/>
        <v>9.085425326866444</v>
      </c>
      <c r="R953" s="41">
        <f t="shared" si="256"/>
        <v>19721.9144</v>
      </c>
      <c r="S953" s="52">
        <f t="shared" si="256"/>
        <v>21692.797300000002</v>
      </c>
    </row>
    <row r="954" spans="1:19" ht="13.5" customHeight="1">
      <c r="A954" s="59"/>
      <c r="B954" s="7"/>
      <c r="C954" s="8" t="s">
        <v>23</v>
      </c>
      <c r="D954" s="38">
        <f t="shared" si="242"/>
        <v>0</v>
      </c>
      <c r="E954" s="54">
        <f t="shared" si="249"/>
        <v>0</v>
      </c>
      <c r="F954" s="38">
        <f t="shared" si="242"/>
        <v>0</v>
      </c>
      <c r="G954" s="54">
        <f t="shared" si="250"/>
        <v>0</v>
      </c>
      <c r="H954" s="38">
        <f t="shared" si="251"/>
        <v>0</v>
      </c>
      <c r="I954" s="54">
        <f t="shared" si="243"/>
        <v>0</v>
      </c>
      <c r="J954" s="38">
        <f t="shared" si="252"/>
        <v>586.6964</v>
      </c>
      <c r="K954" s="54">
        <f t="shared" si="244"/>
        <v>1.7061698198319855</v>
      </c>
      <c r="L954" s="38">
        <f t="shared" si="253"/>
        <v>257.9049</v>
      </c>
      <c r="M954" s="54">
        <f t="shared" si="245"/>
        <v>0.7500123688619637</v>
      </c>
      <c r="N954" s="38">
        <f t="shared" si="254"/>
        <v>191.3688</v>
      </c>
      <c r="O954" s="54">
        <f t="shared" si="246"/>
        <v>0.5565189611142377</v>
      </c>
      <c r="P954" s="38">
        <f t="shared" si="255"/>
        <v>1035.9701</v>
      </c>
      <c r="Q954" s="54">
        <f t="shared" si="247"/>
        <v>3.012701149808187</v>
      </c>
      <c r="R954" s="38">
        <f t="shared" si="256"/>
        <v>33350.7828</v>
      </c>
      <c r="S954" s="49">
        <f t="shared" si="256"/>
        <v>34386.7529</v>
      </c>
    </row>
    <row r="955" spans="1:19" ht="13.5" customHeight="1">
      <c r="A955" s="59"/>
      <c r="B955" s="7" t="s">
        <v>10</v>
      </c>
      <c r="C955" s="8" t="s">
        <v>11</v>
      </c>
      <c r="D955" s="39">
        <f t="shared" si="242"/>
        <v>0</v>
      </c>
      <c r="E955" s="55">
        <f t="shared" si="249"/>
        <v>0</v>
      </c>
      <c r="F955" s="39">
        <f t="shared" si="242"/>
        <v>0</v>
      </c>
      <c r="G955" s="55">
        <f t="shared" si="250"/>
        <v>0</v>
      </c>
      <c r="H955" s="39">
        <f t="shared" si="251"/>
        <v>0</v>
      </c>
      <c r="I955" s="55">
        <f t="shared" si="243"/>
        <v>0</v>
      </c>
      <c r="J955" s="39">
        <f t="shared" si="252"/>
        <v>0</v>
      </c>
      <c r="K955" s="55">
        <f t="shared" si="244"/>
        <v>0</v>
      </c>
      <c r="L955" s="39">
        <f t="shared" si="253"/>
        <v>0</v>
      </c>
      <c r="M955" s="55">
        <f t="shared" si="245"/>
        <v>0</v>
      </c>
      <c r="N955" s="39">
        <f t="shared" si="254"/>
        <v>0</v>
      </c>
      <c r="O955" s="55">
        <f t="shared" si="246"/>
        <v>0</v>
      </c>
      <c r="P955" s="39">
        <f t="shared" si="255"/>
        <v>0</v>
      </c>
      <c r="Q955" s="55">
        <f t="shared" si="247"/>
        <v>0</v>
      </c>
      <c r="R955" s="39">
        <f t="shared" si="256"/>
        <v>100367.4603</v>
      </c>
      <c r="S955" s="50">
        <f t="shared" si="256"/>
        <v>100367.4603</v>
      </c>
    </row>
    <row r="956" spans="1:19" ht="13.5" customHeight="1">
      <c r="A956" s="59"/>
      <c r="B956" s="7"/>
      <c r="C956" s="8" t="s">
        <v>12</v>
      </c>
      <c r="D956" s="39">
        <f t="shared" si="242"/>
        <v>0</v>
      </c>
      <c r="E956" s="55">
        <f t="shared" si="249"/>
        <v>0</v>
      </c>
      <c r="F956" s="39">
        <f t="shared" si="242"/>
        <v>0</v>
      </c>
      <c r="G956" s="55">
        <f t="shared" si="250"/>
        <v>0</v>
      </c>
      <c r="H956" s="39">
        <f t="shared" si="251"/>
        <v>0</v>
      </c>
      <c r="I956" s="55">
        <f t="shared" si="243"/>
        <v>0</v>
      </c>
      <c r="J956" s="39">
        <f t="shared" si="252"/>
        <v>0</v>
      </c>
      <c r="K956" s="55">
        <f t="shared" si="244"/>
        <v>0</v>
      </c>
      <c r="L956" s="39">
        <f t="shared" si="253"/>
        <v>0</v>
      </c>
      <c r="M956" s="55">
        <f t="shared" si="245"/>
        <v>0</v>
      </c>
      <c r="N956" s="39">
        <f t="shared" si="254"/>
        <v>0</v>
      </c>
      <c r="O956" s="55">
        <f t="shared" si="246"/>
        <v>0</v>
      </c>
      <c r="P956" s="39">
        <f t="shared" si="255"/>
        <v>0</v>
      </c>
      <c r="Q956" s="55">
        <f t="shared" si="247"/>
        <v>0</v>
      </c>
      <c r="R956" s="39">
        <f t="shared" si="256"/>
        <v>30346.8225</v>
      </c>
      <c r="S956" s="50">
        <f t="shared" si="256"/>
        <v>30346.8225</v>
      </c>
    </row>
    <row r="957" spans="1:19" ht="13.5" customHeight="1">
      <c r="A957" s="59"/>
      <c r="B957" s="7" t="s">
        <v>13</v>
      </c>
      <c r="C957" s="8" t="s">
        <v>14</v>
      </c>
      <c r="D957" s="39">
        <f t="shared" si="242"/>
        <v>0</v>
      </c>
      <c r="E957" s="55">
        <f t="shared" si="249"/>
        <v>0</v>
      </c>
      <c r="F957" s="39">
        <f t="shared" si="242"/>
        <v>0</v>
      </c>
      <c r="G957" s="55">
        <f t="shared" si="250"/>
        <v>0</v>
      </c>
      <c r="H957" s="39">
        <f t="shared" si="251"/>
        <v>0</v>
      </c>
      <c r="I957" s="55">
        <f t="shared" si="243"/>
        <v>0</v>
      </c>
      <c r="J957" s="39">
        <f t="shared" si="252"/>
        <v>0.7314</v>
      </c>
      <c r="K957" s="55">
        <f t="shared" si="244"/>
        <v>0.5161292143672195</v>
      </c>
      <c r="L957" s="39">
        <f t="shared" si="253"/>
        <v>0</v>
      </c>
      <c r="M957" s="55">
        <f t="shared" si="245"/>
        <v>0</v>
      </c>
      <c r="N957" s="39">
        <f t="shared" si="254"/>
        <v>0</v>
      </c>
      <c r="O957" s="55">
        <f t="shared" si="246"/>
        <v>0</v>
      </c>
      <c r="P957" s="39">
        <f t="shared" si="255"/>
        <v>0.7314</v>
      </c>
      <c r="Q957" s="55">
        <f t="shared" si="247"/>
        <v>0.5161292143672195</v>
      </c>
      <c r="R957" s="39">
        <f t="shared" si="256"/>
        <v>140.9773</v>
      </c>
      <c r="S957" s="50">
        <f t="shared" si="256"/>
        <v>141.70870000000002</v>
      </c>
    </row>
    <row r="958" spans="1:19" ht="13.5" customHeight="1">
      <c r="A958" s="59"/>
      <c r="B958" s="7"/>
      <c r="C958" s="8" t="s">
        <v>15</v>
      </c>
      <c r="D958" s="39">
        <f t="shared" si="242"/>
        <v>180</v>
      </c>
      <c r="E958" s="55">
        <f t="shared" si="249"/>
        <v>0.9342226884201043</v>
      </c>
      <c r="F958" s="39">
        <f t="shared" si="242"/>
        <v>0</v>
      </c>
      <c r="G958" s="55">
        <f t="shared" si="250"/>
        <v>0</v>
      </c>
      <c r="H958" s="39">
        <f t="shared" si="251"/>
        <v>0</v>
      </c>
      <c r="I958" s="55">
        <f t="shared" si="243"/>
        <v>0</v>
      </c>
      <c r="J958" s="39">
        <f t="shared" si="252"/>
        <v>0</v>
      </c>
      <c r="K958" s="55">
        <f t="shared" si="244"/>
        <v>0</v>
      </c>
      <c r="L958" s="39">
        <f t="shared" si="253"/>
        <v>0</v>
      </c>
      <c r="M958" s="55">
        <f t="shared" si="245"/>
        <v>0</v>
      </c>
      <c r="N958" s="39">
        <f t="shared" si="254"/>
        <v>0</v>
      </c>
      <c r="O958" s="55">
        <f t="shared" si="246"/>
        <v>0</v>
      </c>
      <c r="P958" s="39">
        <f t="shared" si="255"/>
        <v>180</v>
      </c>
      <c r="Q958" s="55">
        <f t="shared" si="247"/>
        <v>0.9342226884201043</v>
      </c>
      <c r="R958" s="39">
        <f t="shared" si="256"/>
        <v>19087.3548</v>
      </c>
      <c r="S958" s="50">
        <f t="shared" si="256"/>
        <v>19267.3548</v>
      </c>
    </row>
    <row r="959" spans="1:19" ht="13.5" customHeight="1">
      <c r="A959" s="59"/>
      <c r="B959" s="7" t="s">
        <v>5</v>
      </c>
      <c r="C959" s="8" t="s">
        <v>16</v>
      </c>
      <c r="D959" s="39">
        <f t="shared" si="242"/>
        <v>0</v>
      </c>
      <c r="E959" s="55">
        <f t="shared" si="249"/>
        <v>0</v>
      </c>
      <c r="F959" s="39">
        <f t="shared" si="242"/>
        <v>0</v>
      </c>
      <c r="G959" s="55">
        <f t="shared" si="250"/>
        <v>0</v>
      </c>
      <c r="H959" s="39">
        <f t="shared" si="251"/>
        <v>0</v>
      </c>
      <c r="I959" s="55">
        <f t="shared" si="243"/>
        <v>0</v>
      </c>
      <c r="J959" s="39">
        <f t="shared" si="252"/>
        <v>0</v>
      </c>
      <c r="K959" s="55">
        <f t="shared" si="244"/>
        <v>0</v>
      </c>
      <c r="L959" s="39">
        <f t="shared" si="253"/>
        <v>0</v>
      </c>
      <c r="M959" s="55">
        <f t="shared" si="245"/>
        <v>0</v>
      </c>
      <c r="N959" s="39">
        <f t="shared" si="254"/>
        <v>0</v>
      </c>
      <c r="O959" s="55">
        <f t="shared" si="246"/>
        <v>0</v>
      </c>
      <c r="P959" s="39">
        <f t="shared" si="255"/>
        <v>0</v>
      </c>
      <c r="Q959" s="55">
        <f t="shared" si="247"/>
        <v>0</v>
      </c>
      <c r="R959" s="39">
        <f t="shared" si="256"/>
        <v>602.878</v>
      </c>
      <c r="S959" s="50">
        <f t="shared" si="256"/>
        <v>602.878</v>
      </c>
    </row>
    <row r="960" spans="1:19" ht="13.5" customHeight="1">
      <c r="A960" s="59"/>
      <c r="B960" s="7"/>
      <c r="C960" s="16" t="s">
        <v>17</v>
      </c>
      <c r="D960" s="41">
        <f t="shared" si="242"/>
        <v>0</v>
      </c>
      <c r="E960" s="57">
        <f t="shared" si="249"/>
        <v>0</v>
      </c>
      <c r="F960" s="41">
        <f t="shared" si="242"/>
        <v>0</v>
      </c>
      <c r="G960" s="57">
        <f t="shared" si="250"/>
        <v>0</v>
      </c>
      <c r="H960" s="41">
        <f t="shared" si="251"/>
        <v>0</v>
      </c>
      <c r="I960" s="57">
        <f t="shared" si="243"/>
        <v>0</v>
      </c>
      <c r="J960" s="41">
        <f t="shared" si="252"/>
        <v>157.78</v>
      </c>
      <c r="K960" s="57">
        <f t="shared" si="244"/>
        <v>47.793076395315204</v>
      </c>
      <c r="L960" s="41">
        <f t="shared" si="253"/>
        <v>95.2332</v>
      </c>
      <c r="M960" s="57">
        <f t="shared" si="245"/>
        <v>28.847050342060665</v>
      </c>
      <c r="N960" s="41">
        <f t="shared" si="254"/>
        <v>8.8</v>
      </c>
      <c r="O960" s="57">
        <f t="shared" si="246"/>
        <v>2.665604463675839</v>
      </c>
      <c r="P960" s="41">
        <f t="shared" si="255"/>
        <v>261.8132</v>
      </c>
      <c r="Q960" s="57">
        <f t="shared" si="247"/>
        <v>79.30573120105171</v>
      </c>
      <c r="R960" s="41">
        <f t="shared" si="256"/>
        <v>68.3183</v>
      </c>
      <c r="S960" s="52">
        <f t="shared" si="256"/>
        <v>330.13149999999996</v>
      </c>
    </row>
    <row r="961" spans="1:19" ht="13.5" customHeight="1">
      <c r="A961" s="59"/>
      <c r="B961" s="9"/>
      <c r="C961" s="15" t="s">
        <v>2</v>
      </c>
      <c r="D961" s="40">
        <f t="shared" si="242"/>
        <v>180</v>
      </c>
      <c r="E961" s="56">
        <f t="shared" si="249"/>
        <v>0.09706480939725533</v>
      </c>
      <c r="F961" s="40">
        <f t="shared" si="242"/>
        <v>0</v>
      </c>
      <c r="G961" s="56">
        <f t="shared" si="250"/>
        <v>0</v>
      </c>
      <c r="H961" s="40">
        <f t="shared" si="251"/>
        <v>0</v>
      </c>
      <c r="I961" s="56">
        <f t="shared" si="243"/>
        <v>0</v>
      </c>
      <c r="J961" s="40">
        <f t="shared" si="252"/>
        <v>745.2078</v>
      </c>
      <c r="K961" s="56">
        <f t="shared" si="244"/>
        <v>0.4018525170463776</v>
      </c>
      <c r="L961" s="40">
        <f t="shared" si="253"/>
        <v>353.1381</v>
      </c>
      <c r="M961" s="56">
        <f t="shared" si="245"/>
        <v>0.19042934648560494</v>
      </c>
      <c r="N961" s="40">
        <f t="shared" si="254"/>
        <v>200.1688</v>
      </c>
      <c r="O961" s="56">
        <f t="shared" si="246"/>
        <v>0.10794081344042956</v>
      </c>
      <c r="P961" s="40">
        <f t="shared" si="255"/>
        <v>1478.5147</v>
      </c>
      <c r="Q961" s="56">
        <f t="shared" si="247"/>
        <v>0.7972874863696675</v>
      </c>
      <c r="R961" s="40">
        <f t="shared" si="256"/>
        <v>183964.59399999998</v>
      </c>
      <c r="S961" s="51">
        <f t="shared" si="256"/>
        <v>185443.10869999998</v>
      </c>
    </row>
    <row r="962" spans="2:19" ht="13.5" customHeight="1">
      <c r="B962" s="70" t="s">
        <v>9</v>
      </c>
      <c r="C962" s="71"/>
      <c r="D962" s="42">
        <f t="shared" si="242"/>
        <v>1512.4877000000001</v>
      </c>
      <c r="E962" s="58">
        <f t="shared" si="249"/>
        <v>0.06995955457014266</v>
      </c>
      <c r="F962" s="42">
        <f t="shared" si="242"/>
        <v>1396.201</v>
      </c>
      <c r="G962" s="58">
        <f t="shared" si="250"/>
        <v>0.06458075662393008</v>
      </c>
      <c r="H962" s="42">
        <f t="shared" si="251"/>
        <v>0</v>
      </c>
      <c r="I962" s="58">
        <f t="shared" si="243"/>
        <v>0</v>
      </c>
      <c r="J962" s="42">
        <f t="shared" si="252"/>
        <v>4794.9227</v>
      </c>
      <c r="K962" s="58">
        <f t="shared" si="244"/>
        <v>0.22178736150400813</v>
      </c>
      <c r="L962" s="42">
        <f t="shared" si="253"/>
        <v>1311.4839</v>
      </c>
      <c r="M962" s="58">
        <f t="shared" si="245"/>
        <v>0.06066219875369137</v>
      </c>
      <c r="N962" s="42">
        <f t="shared" si="254"/>
        <v>3258.4455000000003</v>
      </c>
      <c r="O962" s="58">
        <f t="shared" si="246"/>
        <v>0.150718181556839</v>
      </c>
      <c r="P962" s="42">
        <f t="shared" si="255"/>
        <v>12273.540800000002</v>
      </c>
      <c r="Q962" s="58">
        <f t="shared" si="247"/>
        <v>0.5677080530086113</v>
      </c>
      <c r="R962" s="42">
        <f t="shared" si="256"/>
        <v>2149672.3282</v>
      </c>
      <c r="S962" s="53">
        <f t="shared" si="256"/>
        <v>2161945.869</v>
      </c>
    </row>
    <row r="964" spans="2:54" ht="13.5" customHeight="1">
      <c r="B964" s="36"/>
      <c r="C964" s="37" t="s">
        <v>30</v>
      </c>
      <c r="D964" s="65" t="s">
        <v>79</v>
      </c>
      <c r="E964" s="72"/>
      <c r="G964" s="3"/>
      <c r="I964" s="3"/>
      <c r="K964" s="3"/>
      <c r="M964" s="3"/>
      <c r="O964" s="3"/>
      <c r="Q964" s="3"/>
      <c r="BA964" s="4"/>
      <c r="BB964" s="3"/>
    </row>
    <row r="965" spans="3:54" ht="13.5" customHeight="1">
      <c r="C965" s="18"/>
      <c r="L965" s="2"/>
      <c r="S965" s="17" t="str">
        <f>$S$5</f>
        <v>(３日間調査　単位：トン，％）</v>
      </c>
      <c r="BB965" s="3"/>
    </row>
    <row r="966" spans="2:54" ht="13.5" customHeight="1">
      <c r="B966" s="19"/>
      <c r="C966" s="20" t="s">
        <v>39</v>
      </c>
      <c r="D966" s="67" t="s">
        <v>22</v>
      </c>
      <c r="E966" s="68"/>
      <c r="F966" s="68"/>
      <c r="G966" s="68"/>
      <c r="H966" s="68"/>
      <c r="I966" s="68"/>
      <c r="J966" s="68"/>
      <c r="K966" s="68"/>
      <c r="L966" s="68"/>
      <c r="M966" s="68"/>
      <c r="N966" s="68"/>
      <c r="O966" s="68"/>
      <c r="P966" s="68"/>
      <c r="Q966" s="69"/>
      <c r="R966" s="29"/>
      <c r="S966" s="33"/>
      <c r="BB966" s="3"/>
    </row>
    <row r="967" spans="2:54" ht="27" customHeight="1">
      <c r="B967" s="24"/>
      <c r="C967" s="25"/>
      <c r="D967" s="28" t="s">
        <v>24</v>
      </c>
      <c r="E967" s="26"/>
      <c r="F967" s="28" t="s">
        <v>29</v>
      </c>
      <c r="G967" s="26"/>
      <c r="H967" s="28" t="s">
        <v>25</v>
      </c>
      <c r="I967" s="26"/>
      <c r="J967" s="28" t="s">
        <v>26</v>
      </c>
      <c r="K967" s="26"/>
      <c r="L967" s="28" t="s">
        <v>27</v>
      </c>
      <c r="M967" s="26"/>
      <c r="N967" s="28" t="s">
        <v>28</v>
      </c>
      <c r="O967" s="26"/>
      <c r="P967" s="32" t="s">
        <v>2</v>
      </c>
      <c r="Q967" s="64"/>
      <c r="R967" s="30" t="s">
        <v>21</v>
      </c>
      <c r="S967" s="34" t="s">
        <v>18</v>
      </c>
      <c r="BB967" s="3"/>
    </row>
    <row r="968" spans="2:54" ht="13.5" customHeight="1">
      <c r="B968" s="21" t="s">
        <v>19</v>
      </c>
      <c r="C968" s="22"/>
      <c r="D968" s="23"/>
      <c r="E968" s="27" t="s">
        <v>20</v>
      </c>
      <c r="F968" s="23"/>
      <c r="G968" s="27" t="s">
        <v>20</v>
      </c>
      <c r="H968" s="23"/>
      <c r="I968" s="27" t="s">
        <v>20</v>
      </c>
      <c r="J968" s="23"/>
      <c r="K968" s="27" t="s">
        <v>20</v>
      </c>
      <c r="L968" s="23"/>
      <c r="M968" s="27" t="s">
        <v>20</v>
      </c>
      <c r="N968" s="23"/>
      <c r="O968" s="27" t="s">
        <v>20</v>
      </c>
      <c r="P968" s="23"/>
      <c r="Q968" s="27" t="s">
        <v>20</v>
      </c>
      <c r="R968" s="31"/>
      <c r="S968" s="35"/>
      <c r="BB968" s="3"/>
    </row>
    <row r="969" spans="1:19" ht="13.5" customHeight="1">
      <c r="A969" s="59"/>
      <c r="B969" s="5"/>
      <c r="C969" s="6" t="s">
        <v>41</v>
      </c>
      <c r="D969" s="38">
        <v>0</v>
      </c>
      <c r="E969" s="54">
        <f aca="true" t="shared" si="257" ref="E969:E1000">IF($S969=0,"",D969/$S969*100)</f>
      </c>
      <c r="F969" s="38">
        <v>0</v>
      </c>
      <c r="G969" s="54">
        <f aca="true" t="shared" si="258" ref="G969:G1000">IF($S969=0,"",F969/$S969*100)</f>
      </c>
      <c r="H969" s="38">
        <v>0</v>
      </c>
      <c r="I969" s="54">
        <f>IF($S969=0,"",H969/$S969*100)</f>
      </c>
      <c r="J969" s="38">
        <v>0</v>
      </c>
      <c r="K969" s="54">
        <f>IF($S969=0,"",J969/$S969*100)</f>
      </c>
      <c r="L969" s="44">
        <v>0</v>
      </c>
      <c r="M969" s="54">
        <f>IF($S969=0,"",L969/$S969*100)</f>
      </c>
      <c r="N969" s="38">
        <v>0</v>
      </c>
      <c r="O969" s="54">
        <f>IF($S969=0,"",N969/$S969*100)</f>
      </c>
      <c r="P969" s="38">
        <f aca="true" t="shared" si="259" ref="P969:P974">SUM(N969,L969,D969,F969,H969,J969)</f>
        <v>0</v>
      </c>
      <c r="Q969" s="54">
        <f>IF($S969=0,"",P969/$S969*100)</f>
      </c>
      <c r="R969" s="38">
        <v>0</v>
      </c>
      <c r="S969" s="49">
        <f>SUM(P969,R969)</f>
        <v>0</v>
      </c>
    </row>
    <row r="970" spans="1:19" ht="13.5" customHeight="1">
      <c r="A970" s="59"/>
      <c r="B970" s="7" t="s">
        <v>0</v>
      </c>
      <c r="C970" s="8" t="s">
        <v>42</v>
      </c>
      <c r="D970" s="39">
        <v>0</v>
      </c>
      <c r="E970" s="55">
        <f t="shared" si="257"/>
      </c>
      <c r="F970" s="39">
        <v>0</v>
      </c>
      <c r="G970" s="55">
        <f t="shared" si="258"/>
      </c>
      <c r="H970" s="39">
        <v>0</v>
      </c>
      <c r="I970" s="55">
        <f aca="true" t="shared" si="260" ref="I970:I1026">IF($S970=0,"",H970/$S970*100)</f>
      </c>
      <c r="J970" s="39">
        <v>0</v>
      </c>
      <c r="K970" s="55">
        <f aca="true" t="shared" si="261" ref="K970:K1026">IF($S970=0,"",J970/$S970*100)</f>
      </c>
      <c r="L970" s="45">
        <v>0</v>
      </c>
      <c r="M970" s="55">
        <f aca="true" t="shared" si="262" ref="M970:M1026">IF($S970=0,"",L970/$S970*100)</f>
      </c>
      <c r="N970" s="39">
        <v>0</v>
      </c>
      <c r="O970" s="55">
        <f aca="true" t="shared" si="263" ref="O970:O1026">IF($S970=0,"",N970/$S970*100)</f>
      </c>
      <c r="P970" s="39">
        <f t="shared" si="259"/>
        <v>0</v>
      </c>
      <c r="Q970" s="55">
        <f aca="true" t="shared" si="264" ref="Q970:Q1026">IF($S970=0,"",P970/$S970*100)</f>
      </c>
      <c r="R970" s="39">
        <v>0</v>
      </c>
      <c r="S970" s="50">
        <f aca="true" t="shared" si="265" ref="S970:S1026">SUM(P970,R970)</f>
        <v>0</v>
      </c>
    </row>
    <row r="971" spans="1:19" ht="13.5" customHeight="1">
      <c r="A971" s="59"/>
      <c r="B971" s="7"/>
      <c r="C971" s="8" t="s">
        <v>43</v>
      </c>
      <c r="D971" s="39">
        <v>0</v>
      </c>
      <c r="E971" s="55">
        <f t="shared" si="257"/>
      </c>
      <c r="F971" s="39">
        <v>0</v>
      </c>
      <c r="G971" s="55">
        <f t="shared" si="258"/>
      </c>
      <c r="H971" s="39">
        <v>0</v>
      </c>
      <c r="I971" s="55">
        <f t="shared" si="260"/>
      </c>
      <c r="J971" s="39">
        <v>0</v>
      </c>
      <c r="K971" s="55">
        <f t="shared" si="261"/>
      </c>
      <c r="L971" s="45">
        <v>0</v>
      </c>
      <c r="M971" s="55">
        <f t="shared" si="262"/>
      </c>
      <c r="N971" s="39">
        <v>0</v>
      </c>
      <c r="O971" s="55">
        <f t="shared" si="263"/>
      </c>
      <c r="P971" s="39">
        <f t="shared" si="259"/>
        <v>0</v>
      </c>
      <c r="Q971" s="55">
        <f t="shared" si="264"/>
      </c>
      <c r="R971" s="39">
        <v>0</v>
      </c>
      <c r="S971" s="50">
        <f t="shared" si="265"/>
        <v>0</v>
      </c>
    </row>
    <row r="972" spans="1:19" ht="13.5" customHeight="1">
      <c r="A972" s="59"/>
      <c r="B972" s="7"/>
      <c r="C972" s="8" t="s">
        <v>92</v>
      </c>
      <c r="D972" s="39">
        <v>0</v>
      </c>
      <c r="E972" s="55">
        <f t="shared" si="257"/>
      </c>
      <c r="F972" s="39">
        <v>0</v>
      </c>
      <c r="G972" s="55">
        <f t="shared" si="258"/>
      </c>
      <c r="H972" s="39">
        <v>0</v>
      </c>
      <c r="I972" s="55">
        <f t="shared" si="260"/>
      </c>
      <c r="J972" s="39">
        <v>0</v>
      </c>
      <c r="K972" s="55">
        <f t="shared" si="261"/>
      </c>
      <c r="L972" s="45">
        <v>0</v>
      </c>
      <c r="M972" s="55">
        <f t="shared" si="262"/>
      </c>
      <c r="N972" s="39">
        <v>0</v>
      </c>
      <c r="O972" s="55">
        <f t="shared" si="263"/>
      </c>
      <c r="P972" s="39">
        <f t="shared" si="259"/>
        <v>0</v>
      </c>
      <c r="Q972" s="55">
        <f t="shared" si="264"/>
      </c>
      <c r="R972" s="39">
        <v>0</v>
      </c>
      <c r="S972" s="50">
        <f t="shared" si="265"/>
        <v>0</v>
      </c>
    </row>
    <row r="973" spans="1:19" ht="13.5" customHeight="1">
      <c r="A973" s="59"/>
      <c r="B973" s="7"/>
      <c r="C973" s="8" t="s">
        <v>44</v>
      </c>
      <c r="D973" s="39">
        <v>0</v>
      </c>
      <c r="E973" s="55">
        <f t="shared" si="257"/>
      </c>
      <c r="F973" s="39">
        <v>0</v>
      </c>
      <c r="G973" s="55">
        <f t="shared" si="258"/>
      </c>
      <c r="H973" s="39">
        <v>0</v>
      </c>
      <c r="I973" s="55">
        <f t="shared" si="260"/>
      </c>
      <c r="J973" s="39">
        <v>0</v>
      </c>
      <c r="K973" s="55">
        <f t="shared" si="261"/>
      </c>
      <c r="L973" s="45">
        <v>0</v>
      </c>
      <c r="M973" s="55">
        <f t="shared" si="262"/>
      </c>
      <c r="N973" s="39">
        <v>0</v>
      </c>
      <c r="O973" s="55">
        <f t="shared" si="263"/>
      </c>
      <c r="P973" s="39">
        <f t="shared" si="259"/>
        <v>0</v>
      </c>
      <c r="Q973" s="55">
        <f t="shared" si="264"/>
      </c>
      <c r="R973" s="39">
        <v>0</v>
      </c>
      <c r="S973" s="50">
        <f t="shared" si="265"/>
        <v>0</v>
      </c>
    </row>
    <row r="974" spans="1:19" ht="13.5" customHeight="1">
      <c r="A974" s="59"/>
      <c r="B974" s="7" t="s">
        <v>1</v>
      </c>
      <c r="C974" s="8" t="s">
        <v>45</v>
      </c>
      <c r="D974" s="39">
        <v>0</v>
      </c>
      <c r="E974" s="55">
        <f t="shared" si="257"/>
      </c>
      <c r="F974" s="39">
        <v>0</v>
      </c>
      <c r="G974" s="55">
        <f t="shared" si="258"/>
      </c>
      <c r="H974" s="39">
        <v>0</v>
      </c>
      <c r="I974" s="55">
        <f t="shared" si="260"/>
      </c>
      <c r="J974" s="39">
        <v>0</v>
      </c>
      <c r="K974" s="55">
        <f t="shared" si="261"/>
      </c>
      <c r="L974" s="45">
        <v>0</v>
      </c>
      <c r="M974" s="55">
        <f t="shared" si="262"/>
      </c>
      <c r="N974" s="39">
        <v>0</v>
      </c>
      <c r="O974" s="55">
        <f t="shared" si="263"/>
      </c>
      <c r="P974" s="39">
        <f t="shared" si="259"/>
        <v>0</v>
      </c>
      <c r="Q974" s="55">
        <f t="shared" si="264"/>
      </c>
      <c r="R974" s="39">
        <v>0</v>
      </c>
      <c r="S974" s="50">
        <f t="shared" si="265"/>
        <v>0</v>
      </c>
    </row>
    <row r="975" spans="1:19" ht="13.5" customHeight="1">
      <c r="A975" s="59"/>
      <c r="B975" s="9"/>
      <c r="C975" s="10" t="s">
        <v>2</v>
      </c>
      <c r="D975" s="40">
        <f>SUM(D969:D974)</f>
        <v>0</v>
      </c>
      <c r="E975" s="56">
        <f t="shared" si="257"/>
      </c>
      <c r="F975" s="40">
        <f>SUM(F969:F974)</f>
        <v>0</v>
      </c>
      <c r="G975" s="56">
        <f t="shared" si="258"/>
      </c>
      <c r="H975" s="40">
        <f>SUM(H969:H974)</f>
        <v>0</v>
      </c>
      <c r="I975" s="56">
        <f t="shared" si="260"/>
      </c>
      <c r="J975" s="40">
        <f>SUM(J969:J974)</f>
        <v>0</v>
      </c>
      <c r="K975" s="56">
        <f t="shared" si="261"/>
      </c>
      <c r="L975" s="46">
        <f>SUM(L969:L974)</f>
        <v>0</v>
      </c>
      <c r="M975" s="56">
        <f t="shared" si="262"/>
      </c>
      <c r="N975" s="40">
        <f>SUM(N969:N974)</f>
        <v>0</v>
      </c>
      <c r="O975" s="56">
        <f t="shared" si="263"/>
      </c>
      <c r="P975" s="40">
        <f>SUM(P969:P974)</f>
        <v>0</v>
      </c>
      <c r="Q975" s="56">
        <f t="shared" si="264"/>
      </c>
      <c r="R975" s="40">
        <f>SUM(R969:R974)</f>
        <v>0</v>
      </c>
      <c r="S975" s="51">
        <f t="shared" si="265"/>
        <v>0</v>
      </c>
    </row>
    <row r="976" spans="1:19" ht="13.5" customHeight="1">
      <c r="A976" s="59"/>
      <c r="B976" s="7"/>
      <c r="C976" s="11" t="s">
        <v>46</v>
      </c>
      <c r="D976" s="39">
        <v>0</v>
      </c>
      <c r="E976" s="55">
        <f t="shared" si="257"/>
        <v>0</v>
      </c>
      <c r="F976" s="39">
        <v>0</v>
      </c>
      <c r="G976" s="55">
        <f t="shared" si="258"/>
        <v>0</v>
      </c>
      <c r="H976" s="39">
        <v>0</v>
      </c>
      <c r="I976" s="55">
        <f t="shared" si="260"/>
        <v>0</v>
      </c>
      <c r="J976" s="39">
        <v>0</v>
      </c>
      <c r="K976" s="55">
        <f t="shared" si="261"/>
        <v>0</v>
      </c>
      <c r="L976" s="45">
        <v>0</v>
      </c>
      <c r="M976" s="55">
        <f t="shared" si="262"/>
        <v>0</v>
      </c>
      <c r="N976" s="39">
        <v>3.5469</v>
      </c>
      <c r="O976" s="55">
        <f t="shared" si="263"/>
        <v>1.1547830594051218</v>
      </c>
      <c r="P976" s="39">
        <f aca="true" t="shared" si="266" ref="P976:P999">SUM(N976,L976,D976,F976,H976,J976)</f>
        <v>3.5469</v>
      </c>
      <c r="Q976" s="55">
        <f t="shared" si="264"/>
        <v>1.1547830594051218</v>
      </c>
      <c r="R976" s="39">
        <v>303.6017</v>
      </c>
      <c r="S976" s="50">
        <f t="shared" si="265"/>
        <v>307.1486</v>
      </c>
    </row>
    <row r="977" spans="1:19" ht="13.5" customHeight="1">
      <c r="A977" s="59"/>
      <c r="B977" s="7"/>
      <c r="C977" s="11" t="s">
        <v>95</v>
      </c>
      <c r="D977" s="39">
        <v>0</v>
      </c>
      <c r="E977" s="55">
        <f t="shared" si="257"/>
      </c>
      <c r="F977" s="39">
        <v>0</v>
      </c>
      <c r="G977" s="55">
        <f t="shared" si="258"/>
      </c>
      <c r="H977" s="39">
        <v>0</v>
      </c>
      <c r="I977" s="55">
        <f t="shared" si="260"/>
      </c>
      <c r="J977" s="39">
        <v>0</v>
      </c>
      <c r="K977" s="55">
        <f t="shared" si="261"/>
      </c>
      <c r="L977" s="45">
        <v>0</v>
      </c>
      <c r="M977" s="55">
        <f t="shared" si="262"/>
      </c>
      <c r="N977" s="39">
        <v>0</v>
      </c>
      <c r="O977" s="55">
        <f t="shared" si="263"/>
      </c>
      <c r="P977" s="39">
        <f t="shared" si="266"/>
        <v>0</v>
      </c>
      <c r="Q977" s="55">
        <f t="shared" si="264"/>
      </c>
      <c r="R977" s="39">
        <v>0</v>
      </c>
      <c r="S977" s="50">
        <f t="shared" si="265"/>
        <v>0</v>
      </c>
    </row>
    <row r="978" spans="1:19" ht="13.5" customHeight="1">
      <c r="A978" s="59"/>
      <c r="B978" s="7"/>
      <c r="C978" s="11" t="s">
        <v>81</v>
      </c>
      <c r="D978" s="39">
        <v>0</v>
      </c>
      <c r="E978" s="55">
        <f t="shared" si="257"/>
        <v>0</v>
      </c>
      <c r="F978" s="39">
        <v>0</v>
      </c>
      <c r="G978" s="55">
        <f t="shared" si="258"/>
        <v>0</v>
      </c>
      <c r="H978" s="39">
        <v>0</v>
      </c>
      <c r="I978" s="55">
        <f t="shared" si="260"/>
        <v>0</v>
      </c>
      <c r="J978" s="39">
        <v>0</v>
      </c>
      <c r="K978" s="55">
        <f t="shared" si="261"/>
        <v>0</v>
      </c>
      <c r="L978" s="45">
        <v>0</v>
      </c>
      <c r="M978" s="55">
        <f t="shared" si="262"/>
        <v>0</v>
      </c>
      <c r="N978" s="39">
        <v>0</v>
      </c>
      <c r="O978" s="55">
        <f t="shared" si="263"/>
        <v>0</v>
      </c>
      <c r="P978" s="39">
        <f t="shared" si="266"/>
        <v>0</v>
      </c>
      <c r="Q978" s="55">
        <f t="shared" si="264"/>
        <v>0</v>
      </c>
      <c r="R978" s="39">
        <v>1.9934</v>
      </c>
      <c r="S978" s="50">
        <f t="shared" si="265"/>
        <v>1.9934</v>
      </c>
    </row>
    <row r="979" spans="1:19" ht="13.5" customHeight="1">
      <c r="A979" s="59"/>
      <c r="B979" s="7"/>
      <c r="C979" s="11" t="s">
        <v>47</v>
      </c>
      <c r="D979" s="39">
        <v>0</v>
      </c>
      <c r="E979" s="55">
        <f t="shared" si="257"/>
      </c>
      <c r="F979" s="39">
        <v>0</v>
      </c>
      <c r="G979" s="55">
        <f t="shared" si="258"/>
      </c>
      <c r="H979" s="39">
        <v>0</v>
      </c>
      <c r="I979" s="55">
        <f t="shared" si="260"/>
      </c>
      <c r="J979" s="39">
        <v>0</v>
      </c>
      <c r="K979" s="55">
        <f t="shared" si="261"/>
      </c>
      <c r="L979" s="45">
        <v>0</v>
      </c>
      <c r="M979" s="55">
        <f t="shared" si="262"/>
      </c>
      <c r="N979" s="39">
        <v>0</v>
      </c>
      <c r="O979" s="55">
        <f t="shared" si="263"/>
      </c>
      <c r="P979" s="39">
        <f t="shared" si="266"/>
        <v>0</v>
      </c>
      <c r="Q979" s="55">
        <f t="shared" si="264"/>
      </c>
      <c r="R979" s="39">
        <v>0</v>
      </c>
      <c r="S979" s="50">
        <f t="shared" si="265"/>
        <v>0</v>
      </c>
    </row>
    <row r="980" spans="1:19" ht="13.5" customHeight="1">
      <c r="A980" s="59"/>
      <c r="B980" s="7"/>
      <c r="C980" s="11" t="s">
        <v>48</v>
      </c>
      <c r="D980" s="39">
        <v>0</v>
      </c>
      <c r="E980" s="55">
        <f t="shared" si="257"/>
        <v>0</v>
      </c>
      <c r="F980" s="39">
        <v>0</v>
      </c>
      <c r="G980" s="55">
        <f t="shared" si="258"/>
        <v>0</v>
      </c>
      <c r="H980" s="39">
        <v>0</v>
      </c>
      <c r="I980" s="55">
        <f t="shared" si="260"/>
        <v>0</v>
      </c>
      <c r="J980" s="39">
        <v>0</v>
      </c>
      <c r="K980" s="55">
        <f t="shared" si="261"/>
        <v>0</v>
      </c>
      <c r="L980" s="45">
        <v>0</v>
      </c>
      <c r="M980" s="55">
        <f t="shared" si="262"/>
        <v>0</v>
      </c>
      <c r="N980" s="39">
        <v>0</v>
      </c>
      <c r="O980" s="55">
        <f t="shared" si="263"/>
        <v>0</v>
      </c>
      <c r="P980" s="39">
        <f t="shared" si="266"/>
        <v>0</v>
      </c>
      <c r="Q980" s="55">
        <f t="shared" si="264"/>
        <v>0</v>
      </c>
      <c r="R980" s="39">
        <v>7.7755</v>
      </c>
      <c r="S980" s="50">
        <f t="shared" si="265"/>
        <v>7.7755</v>
      </c>
    </row>
    <row r="981" spans="1:19" ht="13.5" customHeight="1">
      <c r="A981" s="59"/>
      <c r="B981" s="7" t="s">
        <v>3</v>
      </c>
      <c r="C981" s="11" t="s">
        <v>82</v>
      </c>
      <c r="D981" s="39">
        <v>0</v>
      </c>
      <c r="E981" s="55">
        <f t="shared" si="257"/>
        <v>0</v>
      </c>
      <c r="F981" s="39">
        <v>0</v>
      </c>
      <c r="G981" s="55">
        <f t="shared" si="258"/>
        <v>0</v>
      </c>
      <c r="H981" s="39">
        <v>0</v>
      </c>
      <c r="I981" s="55">
        <f t="shared" si="260"/>
        <v>0</v>
      </c>
      <c r="J981" s="39">
        <v>0</v>
      </c>
      <c r="K981" s="55">
        <f t="shared" si="261"/>
        <v>0</v>
      </c>
      <c r="L981" s="45">
        <v>0</v>
      </c>
      <c r="M981" s="55">
        <f t="shared" si="262"/>
        <v>0</v>
      </c>
      <c r="N981" s="39">
        <v>0</v>
      </c>
      <c r="O981" s="55">
        <f t="shared" si="263"/>
        <v>0</v>
      </c>
      <c r="P981" s="39">
        <f t="shared" si="266"/>
        <v>0</v>
      </c>
      <c r="Q981" s="55">
        <f t="shared" si="264"/>
        <v>0</v>
      </c>
      <c r="R981" s="39">
        <v>0.0254</v>
      </c>
      <c r="S981" s="50">
        <f t="shared" si="265"/>
        <v>0.0254</v>
      </c>
    </row>
    <row r="982" spans="1:19" ht="13.5" customHeight="1">
      <c r="A982" s="59"/>
      <c r="B982" s="7"/>
      <c r="C982" s="11" t="s">
        <v>83</v>
      </c>
      <c r="D982" s="39">
        <v>0</v>
      </c>
      <c r="E982" s="55">
        <f t="shared" si="257"/>
        <v>0</v>
      </c>
      <c r="F982" s="39">
        <v>0</v>
      </c>
      <c r="G982" s="55">
        <f t="shared" si="258"/>
        <v>0</v>
      </c>
      <c r="H982" s="39">
        <v>0</v>
      </c>
      <c r="I982" s="55">
        <f t="shared" si="260"/>
        <v>0</v>
      </c>
      <c r="J982" s="39">
        <v>0</v>
      </c>
      <c r="K982" s="55">
        <f t="shared" si="261"/>
        <v>0</v>
      </c>
      <c r="L982" s="45">
        <v>0</v>
      </c>
      <c r="M982" s="55">
        <f t="shared" si="262"/>
        <v>0</v>
      </c>
      <c r="N982" s="39">
        <v>0</v>
      </c>
      <c r="O982" s="55">
        <f t="shared" si="263"/>
        <v>0</v>
      </c>
      <c r="P982" s="39">
        <f t="shared" si="266"/>
        <v>0</v>
      </c>
      <c r="Q982" s="55">
        <f t="shared" si="264"/>
        <v>0</v>
      </c>
      <c r="R982" s="39">
        <v>181.8774</v>
      </c>
      <c r="S982" s="50">
        <f t="shared" si="265"/>
        <v>181.8774</v>
      </c>
    </row>
    <row r="983" spans="1:19" ht="13.5" customHeight="1">
      <c r="A983" s="59"/>
      <c r="B983" s="7"/>
      <c r="C983" s="11" t="s">
        <v>84</v>
      </c>
      <c r="D983" s="39">
        <v>0</v>
      </c>
      <c r="E983" s="55">
        <f t="shared" si="257"/>
        <v>0</v>
      </c>
      <c r="F983" s="39">
        <v>0</v>
      </c>
      <c r="G983" s="55">
        <f t="shared" si="258"/>
        <v>0</v>
      </c>
      <c r="H983" s="39">
        <v>0</v>
      </c>
      <c r="I983" s="55">
        <f t="shared" si="260"/>
        <v>0</v>
      </c>
      <c r="J983" s="39">
        <v>0</v>
      </c>
      <c r="K983" s="55">
        <f t="shared" si="261"/>
        <v>0</v>
      </c>
      <c r="L983" s="45">
        <v>0</v>
      </c>
      <c r="M983" s="55">
        <f t="shared" si="262"/>
        <v>0</v>
      </c>
      <c r="N983" s="39">
        <v>0</v>
      </c>
      <c r="O983" s="55">
        <f t="shared" si="263"/>
        <v>0</v>
      </c>
      <c r="P983" s="39">
        <f t="shared" si="266"/>
        <v>0</v>
      </c>
      <c r="Q983" s="55">
        <f t="shared" si="264"/>
        <v>0</v>
      </c>
      <c r="R983" s="39">
        <v>109.7189</v>
      </c>
      <c r="S983" s="50">
        <f t="shared" si="265"/>
        <v>109.7189</v>
      </c>
    </row>
    <row r="984" spans="1:19" ht="13.5" customHeight="1">
      <c r="A984" s="59"/>
      <c r="B984" s="7"/>
      <c r="C984" s="11" t="s">
        <v>96</v>
      </c>
      <c r="D984" s="39">
        <v>0</v>
      </c>
      <c r="E984" s="55">
        <f t="shared" si="257"/>
      </c>
      <c r="F984" s="39">
        <v>0</v>
      </c>
      <c r="G984" s="55">
        <f t="shared" si="258"/>
      </c>
      <c r="H984" s="39">
        <v>0</v>
      </c>
      <c r="I984" s="55">
        <f t="shared" si="260"/>
      </c>
      <c r="J984" s="39">
        <v>0</v>
      </c>
      <c r="K984" s="55">
        <f t="shared" si="261"/>
      </c>
      <c r="L984" s="45">
        <v>0</v>
      </c>
      <c r="M984" s="55">
        <f t="shared" si="262"/>
      </c>
      <c r="N984" s="39">
        <v>0</v>
      </c>
      <c r="O984" s="55">
        <f t="shared" si="263"/>
      </c>
      <c r="P984" s="39">
        <f t="shared" si="266"/>
        <v>0</v>
      </c>
      <c r="Q984" s="55">
        <f t="shared" si="264"/>
      </c>
      <c r="R984" s="39">
        <v>0</v>
      </c>
      <c r="S984" s="50">
        <f t="shared" si="265"/>
        <v>0</v>
      </c>
    </row>
    <row r="985" spans="1:19" ht="13.5" customHeight="1">
      <c r="A985" s="59"/>
      <c r="B985" s="7"/>
      <c r="C985" s="11" t="s">
        <v>49</v>
      </c>
      <c r="D985" s="39">
        <v>0</v>
      </c>
      <c r="E985" s="55">
        <f t="shared" si="257"/>
        <v>0</v>
      </c>
      <c r="F985" s="39">
        <v>0</v>
      </c>
      <c r="G985" s="55">
        <f t="shared" si="258"/>
        <v>0</v>
      </c>
      <c r="H985" s="39">
        <v>0</v>
      </c>
      <c r="I985" s="55">
        <f t="shared" si="260"/>
        <v>0</v>
      </c>
      <c r="J985" s="39">
        <v>0</v>
      </c>
      <c r="K985" s="55">
        <f t="shared" si="261"/>
        <v>0</v>
      </c>
      <c r="L985" s="45">
        <v>0</v>
      </c>
      <c r="M985" s="55">
        <f t="shared" si="262"/>
        <v>0</v>
      </c>
      <c r="N985" s="39">
        <v>26.4097</v>
      </c>
      <c r="O985" s="55">
        <f t="shared" si="263"/>
        <v>30.608089157358194</v>
      </c>
      <c r="P985" s="39">
        <f t="shared" si="266"/>
        <v>26.4097</v>
      </c>
      <c r="Q985" s="55">
        <f t="shared" si="264"/>
        <v>30.608089157358194</v>
      </c>
      <c r="R985" s="39">
        <v>59.8737</v>
      </c>
      <c r="S985" s="50">
        <f t="shared" si="265"/>
        <v>86.2834</v>
      </c>
    </row>
    <row r="986" spans="1:19" ht="13.5" customHeight="1">
      <c r="A986" s="59"/>
      <c r="B986" s="7"/>
      <c r="C986" s="11" t="s">
        <v>50</v>
      </c>
      <c r="D986" s="39">
        <v>0</v>
      </c>
      <c r="E986" s="55">
        <f t="shared" si="257"/>
        <v>0</v>
      </c>
      <c r="F986" s="39">
        <v>0</v>
      </c>
      <c r="G986" s="55">
        <f t="shared" si="258"/>
        <v>0</v>
      </c>
      <c r="H986" s="39">
        <v>0</v>
      </c>
      <c r="I986" s="55">
        <f t="shared" si="260"/>
        <v>0</v>
      </c>
      <c r="J986" s="39">
        <v>0</v>
      </c>
      <c r="K986" s="55">
        <f t="shared" si="261"/>
        <v>0</v>
      </c>
      <c r="L986" s="45">
        <v>0</v>
      </c>
      <c r="M986" s="55">
        <f t="shared" si="262"/>
        <v>0</v>
      </c>
      <c r="N986" s="39">
        <v>0</v>
      </c>
      <c r="O986" s="55">
        <f t="shared" si="263"/>
        <v>0</v>
      </c>
      <c r="P986" s="39">
        <f t="shared" si="266"/>
        <v>0</v>
      </c>
      <c r="Q986" s="55">
        <f t="shared" si="264"/>
        <v>0</v>
      </c>
      <c r="R986" s="39">
        <v>3.0793</v>
      </c>
      <c r="S986" s="50">
        <f t="shared" si="265"/>
        <v>3.0793</v>
      </c>
    </row>
    <row r="987" spans="1:19" ht="13.5" customHeight="1">
      <c r="A987" s="59"/>
      <c r="B987" s="7" t="s">
        <v>4</v>
      </c>
      <c r="C987" s="11" t="s">
        <v>93</v>
      </c>
      <c r="D987" s="39">
        <v>0</v>
      </c>
      <c r="E987" s="55">
        <f t="shared" si="257"/>
        <v>0</v>
      </c>
      <c r="F987" s="39">
        <v>0</v>
      </c>
      <c r="G987" s="55">
        <f t="shared" si="258"/>
        <v>0</v>
      </c>
      <c r="H987" s="39">
        <v>0</v>
      </c>
      <c r="I987" s="55">
        <f t="shared" si="260"/>
        <v>0</v>
      </c>
      <c r="J987" s="39">
        <v>0</v>
      </c>
      <c r="K987" s="55">
        <f t="shared" si="261"/>
        <v>0</v>
      </c>
      <c r="L987" s="45">
        <v>0</v>
      </c>
      <c r="M987" s="55">
        <f t="shared" si="262"/>
        <v>0</v>
      </c>
      <c r="N987" s="39">
        <v>0</v>
      </c>
      <c r="O987" s="55">
        <f t="shared" si="263"/>
        <v>0</v>
      </c>
      <c r="P987" s="39">
        <f t="shared" si="266"/>
        <v>0</v>
      </c>
      <c r="Q987" s="55">
        <f t="shared" si="264"/>
        <v>0</v>
      </c>
      <c r="R987" s="39">
        <v>0.012</v>
      </c>
      <c r="S987" s="50">
        <f t="shared" si="265"/>
        <v>0.012</v>
      </c>
    </row>
    <row r="988" spans="1:19" ht="13.5" customHeight="1">
      <c r="A988" s="59"/>
      <c r="B988" s="7"/>
      <c r="C988" s="11" t="s">
        <v>51</v>
      </c>
      <c r="D988" s="39">
        <v>0</v>
      </c>
      <c r="E988" s="55">
        <f t="shared" si="257"/>
        <v>0</v>
      </c>
      <c r="F988" s="39">
        <v>0</v>
      </c>
      <c r="G988" s="55">
        <f t="shared" si="258"/>
        <v>0</v>
      </c>
      <c r="H988" s="39">
        <v>0</v>
      </c>
      <c r="I988" s="55">
        <f t="shared" si="260"/>
        <v>0</v>
      </c>
      <c r="J988" s="39">
        <v>0</v>
      </c>
      <c r="K988" s="55">
        <f t="shared" si="261"/>
        <v>0</v>
      </c>
      <c r="L988" s="45">
        <v>0</v>
      </c>
      <c r="M988" s="55">
        <f t="shared" si="262"/>
        <v>0</v>
      </c>
      <c r="N988" s="39">
        <v>0.0956</v>
      </c>
      <c r="O988" s="55">
        <f t="shared" si="263"/>
        <v>0.7629262531223316</v>
      </c>
      <c r="P988" s="39">
        <f t="shared" si="266"/>
        <v>0.0956</v>
      </c>
      <c r="Q988" s="55">
        <f t="shared" si="264"/>
        <v>0.7629262531223316</v>
      </c>
      <c r="R988" s="39">
        <v>12.4351</v>
      </c>
      <c r="S988" s="50">
        <f t="shared" si="265"/>
        <v>12.5307</v>
      </c>
    </row>
    <row r="989" spans="1:19" ht="13.5" customHeight="1">
      <c r="A989" s="59"/>
      <c r="B989" s="7"/>
      <c r="C989" s="11" t="s">
        <v>85</v>
      </c>
      <c r="D989" s="39">
        <v>0</v>
      </c>
      <c r="E989" s="55">
        <f t="shared" si="257"/>
      </c>
      <c r="F989" s="39">
        <v>0</v>
      </c>
      <c r="G989" s="55">
        <f t="shared" si="258"/>
      </c>
      <c r="H989" s="39">
        <v>0</v>
      </c>
      <c r="I989" s="55">
        <f t="shared" si="260"/>
      </c>
      <c r="J989" s="39">
        <v>0</v>
      </c>
      <c r="K989" s="55">
        <f t="shared" si="261"/>
      </c>
      <c r="L989" s="45">
        <v>0</v>
      </c>
      <c r="M989" s="55">
        <f t="shared" si="262"/>
      </c>
      <c r="N989" s="39">
        <v>0</v>
      </c>
      <c r="O989" s="55">
        <f t="shared" si="263"/>
      </c>
      <c r="P989" s="39">
        <f t="shared" si="266"/>
        <v>0</v>
      </c>
      <c r="Q989" s="55">
        <f t="shared" si="264"/>
      </c>
      <c r="R989" s="39">
        <v>0</v>
      </c>
      <c r="S989" s="50">
        <f t="shared" si="265"/>
        <v>0</v>
      </c>
    </row>
    <row r="990" spans="1:19" ht="13.5" customHeight="1">
      <c r="A990" s="59"/>
      <c r="B990" s="7"/>
      <c r="C990" s="11" t="s">
        <v>52</v>
      </c>
      <c r="D990" s="39">
        <v>0</v>
      </c>
      <c r="E990" s="55">
        <f t="shared" si="257"/>
        <v>0</v>
      </c>
      <c r="F990" s="39">
        <v>0</v>
      </c>
      <c r="G990" s="55">
        <f t="shared" si="258"/>
        <v>0</v>
      </c>
      <c r="H990" s="39">
        <v>0</v>
      </c>
      <c r="I990" s="55">
        <f t="shared" si="260"/>
        <v>0</v>
      </c>
      <c r="J990" s="39">
        <v>0</v>
      </c>
      <c r="K990" s="55">
        <f t="shared" si="261"/>
        <v>0</v>
      </c>
      <c r="L990" s="45">
        <v>0</v>
      </c>
      <c r="M990" s="55">
        <f t="shared" si="262"/>
        <v>0</v>
      </c>
      <c r="N990" s="39">
        <v>0</v>
      </c>
      <c r="O990" s="55">
        <f t="shared" si="263"/>
        <v>0</v>
      </c>
      <c r="P990" s="39">
        <f t="shared" si="266"/>
        <v>0</v>
      </c>
      <c r="Q990" s="55">
        <f t="shared" si="264"/>
        <v>0</v>
      </c>
      <c r="R990" s="39">
        <v>286.0513</v>
      </c>
      <c r="S990" s="50">
        <f t="shared" si="265"/>
        <v>286.0513</v>
      </c>
    </row>
    <row r="991" spans="1:19" ht="13.5" customHeight="1">
      <c r="A991" s="59"/>
      <c r="B991" s="7"/>
      <c r="C991" s="11" t="s">
        <v>53</v>
      </c>
      <c r="D991" s="39">
        <v>0</v>
      </c>
      <c r="E991" s="55">
        <f t="shared" si="257"/>
        <v>0</v>
      </c>
      <c r="F991" s="39">
        <v>0</v>
      </c>
      <c r="G991" s="55">
        <f t="shared" si="258"/>
        <v>0</v>
      </c>
      <c r="H991" s="39">
        <v>0</v>
      </c>
      <c r="I991" s="55">
        <f t="shared" si="260"/>
        <v>0</v>
      </c>
      <c r="J991" s="39">
        <v>0</v>
      </c>
      <c r="K991" s="55">
        <f t="shared" si="261"/>
        <v>0</v>
      </c>
      <c r="L991" s="45">
        <v>0</v>
      </c>
      <c r="M991" s="55">
        <f t="shared" si="262"/>
        <v>0</v>
      </c>
      <c r="N991" s="39">
        <v>0.2024</v>
      </c>
      <c r="O991" s="55">
        <f t="shared" si="263"/>
        <v>3.370019480843837</v>
      </c>
      <c r="P991" s="39">
        <f t="shared" si="266"/>
        <v>0.2024</v>
      </c>
      <c r="Q991" s="55">
        <f t="shared" si="264"/>
        <v>3.370019480843837</v>
      </c>
      <c r="R991" s="39">
        <v>5.8035</v>
      </c>
      <c r="S991" s="50">
        <f t="shared" si="265"/>
        <v>6.0059</v>
      </c>
    </row>
    <row r="992" spans="1:19" ht="13.5" customHeight="1">
      <c r="A992" s="59"/>
      <c r="B992" s="7"/>
      <c r="C992" s="11" t="s">
        <v>86</v>
      </c>
      <c r="D992" s="39">
        <v>0</v>
      </c>
      <c r="E992" s="55">
        <f t="shared" si="257"/>
        <v>0</v>
      </c>
      <c r="F992" s="39">
        <v>0</v>
      </c>
      <c r="G992" s="55">
        <f t="shared" si="258"/>
        <v>0</v>
      </c>
      <c r="H992" s="39">
        <v>0</v>
      </c>
      <c r="I992" s="55">
        <f t="shared" si="260"/>
        <v>0</v>
      </c>
      <c r="J992" s="39">
        <v>0</v>
      </c>
      <c r="K992" s="55">
        <f t="shared" si="261"/>
        <v>0</v>
      </c>
      <c r="L992" s="45">
        <v>0</v>
      </c>
      <c r="M992" s="55">
        <f t="shared" si="262"/>
        <v>0</v>
      </c>
      <c r="N992" s="39">
        <v>0</v>
      </c>
      <c r="O992" s="55">
        <f t="shared" si="263"/>
        <v>0</v>
      </c>
      <c r="P992" s="39">
        <f t="shared" si="266"/>
        <v>0</v>
      </c>
      <c r="Q992" s="55">
        <f t="shared" si="264"/>
        <v>0</v>
      </c>
      <c r="R992" s="39">
        <v>20.8596</v>
      </c>
      <c r="S992" s="50">
        <f t="shared" si="265"/>
        <v>20.8596</v>
      </c>
    </row>
    <row r="993" spans="1:19" ht="13.5" customHeight="1">
      <c r="A993" s="59"/>
      <c r="B993" s="7" t="s">
        <v>5</v>
      </c>
      <c r="C993" s="11" t="s">
        <v>87</v>
      </c>
      <c r="D993" s="39">
        <v>0</v>
      </c>
      <c r="E993" s="55">
        <f t="shared" si="257"/>
        <v>0</v>
      </c>
      <c r="F993" s="39">
        <v>0</v>
      </c>
      <c r="G993" s="55">
        <f t="shared" si="258"/>
        <v>0</v>
      </c>
      <c r="H993" s="39">
        <v>0</v>
      </c>
      <c r="I993" s="55">
        <f t="shared" si="260"/>
        <v>0</v>
      </c>
      <c r="J993" s="39">
        <v>0</v>
      </c>
      <c r="K993" s="55">
        <f t="shared" si="261"/>
        <v>0</v>
      </c>
      <c r="L993" s="45">
        <v>0</v>
      </c>
      <c r="M993" s="55">
        <f t="shared" si="262"/>
        <v>0</v>
      </c>
      <c r="N993" s="39">
        <v>0.0262</v>
      </c>
      <c r="O993" s="55">
        <f t="shared" si="263"/>
        <v>0.08479760236397592</v>
      </c>
      <c r="P993" s="39">
        <f t="shared" si="266"/>
        <v>0.0262</v>
      </c>
      <c r="Q993" s="55">
        <f t="shared" si="264"/>
        <v>0.08479760236397592</v>
      </c>
      <c r="R993" s="39">
        <v>30.8709</v>
      </c>
      <c r="S993" s="50">
        <f t="shared" si="265"/>
        <v>30.8971</v>
      </c>
    </row>
    <row r="994" spans="1:19" ht="13.5" customHeight="1">
      <c r="A994" s="59"/>
      <c r="B994" s="7"/>
      <c r="C994" s="11" t="s">
        <v>88</v>
      </c>
      <c r="D994" s="39">
        <v>0</v>
      </c>
      <c r="E994" s="55">
        <f t="shared" si="257"/>
        <v>0</v>
      </c>
      <c r="F994" s="39">
        <v>0</v>
      </c>
      <c r="G994" s="55">
        <f t="shared" si="258"/>
        <v>0</v>
      </c>
      <c r="H994" s="39">
        <v>0</v>
      </c>
      <c r="I994" s="55">
        <f t="shared" si="260"/>
        <v>0</v>
      </c>
      <c r="J994" s="39">
        <v>0</v>
      </c>
      <c r="K994" s="55">
        <f t="shared" si="261"/>
        <v>0</v>
      </c>
      <c r="L994" s="45">
        <v>0</v>
      </c>
      <c r="M994" s="55">
        <f t="shared" si="262"/>
        <v>0</v>
      </c>
      <c r="N994" s="39">
        <v>0</v>
      </c>
      <c r="O994" s="55">
        <f t="shared" si="263"/>
        <v>0</v>
      </c>
      <c r="P994" s="39">
        <f t="shared" si="266"/>
        <v>0</v>
      </c>
      <c r="Q994" s="55">
        <f t="shared" si="264"/>
        <v>0</v>
      </c>
      <c r="R994" s="39">
        <v>56.9176</v>
      </c>
      <c r="S994" s="50">
        <f t="shared" si="265"/>
        <v>56.9176</v>
      </c>
    </row>
    <row r="995" spans="1:19" ht="13.5" customHeight="1">
      <c r="A995" s="59"/>
      <c r="B995" s="7"/>
      <c r="C995" s="11" t="s">
        <v>89</v>
      </c>
      <c r="D995" s="39">
        <v>0</v>
      </c>
      <c r="E995" s="55">
        <f t="shared" si="257"/>
        <v>0</v>
      </c>
      <c r="F995" s="39">
        <v>0</v>
      </c>
      <c r="G995" s="55">
        <f t="shared" si="258"/>
        <v>0</v>
      </c>
      <c r="H995" s="39">
        <v>0</v>
      </c>
      <c r="I995" s="55">
        <f t="shared" si="260"/>
        <v>0</v>
      </c>
      <c r="J995" s="39">
        <v>21.6582</v>
      </c>
      <c r="K995" s="55">
        <f t="shared" si="261"/>
        <v>7.330987402922348</v>
      </c>
      <c r="L995" s="45">
        <v>0</v>
      </c>
      <c r="M995" s="55">
        <f t="shared" si="262"/>
        <v>0</v>
      </c>
      <c r="N995" s="39">
        <v>5.1443</v>
      </c>
      <c r="O995" s="55">
        <f t="shared" si="263"/>
        <v>1.741271135036773</v>
      </c>
      <c r="P995" s="39">
        <f t="shared" si="266"/>
        <v>26.802500000000002</v>
      </c>
      <c r="Q995" s="55">
        <f t="shared" si="264"/>
        <v>9.072258537959122</v>
      </c>
      <c r="R995" s="39">
        <v>268.6311</v>
      </c>
      <c r="S995" s="50">
        <f t="shared" si="265"/>
        <v>295.4336</v>
      </c>
    </row>
    <row r="996" spans="1:19" ht="13.5" customHeight="1">
      <c r="A996" s="59"/>
      <c r="B996" s="7"/>
      <c r="C996" s="11" t="s">
        <v>54</v>
      </c>
      <c r="D996" s="39">
        <v>0</v>
      </c>
      <c r="E996" s="55">
        <f t="shared" si="257"/>
        <v>0</v>
      </c>
      <c r="F996" s="39">
        <v>0</v>
      </c>
      <c r="G996" s="55">
        <f t="shared" si="258"/>
        <v>0</v>
      </c>
      <c r="H996" s="39">
        <v>0</v>
      </c>
      <c r="I996" s="55">
        <f t="shared" si="260"/>
        <v>0</v>
      </c>
      <c r="J996" s="39">
        <v>0</v>
      </c>
      <c r="K996" s="55">
        <f t="shared" si="261"/>
        <v>0</v>
      </c>
      <c r="L996" s="45">
        <v>0</v>
      </c>
      <c r="M996" s="55">
        <f t="shared" si="262"/>
        <v>0</v>
      </c>
      <c r="N996" s="39">
        <v>0</v>
      </c>
      <c r="O996" s="55">
        <f t="shared" si="263"/>
        <v>0</v>
      </c>
      <c r="P996" s="39">
        <f t="shared" si="266"/>
        <v>0</v>
      </c>
      <c r="Q996" s="55">
        <f t="shared" si="264"/>
        <v>0</v>
      </c>
      <c r="R996" s="39">
        <v>129.047</v>
      </c>
      <c r="S996" s="50">
        <f t="shared" si="265"/>
        <v>129.047</v>
      </c>
    </row>
    <row r="997" spans="1:19" ht="13.5" customHeight="1">
      <c r="A997" s="59"/>
      <c r="B997" s="7"/>
      <c r="C997" s="11" t="s">
        <v>90</v>
      </c>
      <c r="D997" s="39">
        <v>0</v>
      </c>
      <c r="E997" s="55">
        <f t="shared" si="257"/>
        <v>0</v>
      </c>
      <c r="F997" s="39">
        <v>0</v>
      </c>
      <c r="G997" s="55">
        <f t="shared" si="258"/>
        <v>0</v>
      </c>
      <c r="H997" s="39">
        <v>0</v>
      </c>
      <c r="I997" s="55">
        <f t="shared" si="260"/>
        <v>0</v>
      </c>
      <c r="J997" s="39">
        <v>0</v>
      </c>
      <c r="K997" s="55">
        <f t="shared" si="261"/>
        <v>0</v>
      </c>
      <c r="L997" s="45">
        <v>0</v>
      </c>
      <c r="M997" s="55">
        <f t="shared" si="262"/>
        <v>0</v>
      </c>
      <c r="N997" s="39">
        <v>0</v>
      </c>
      <c r="O997" s="55">
        <f t="shared" si="263"/>
        <v>0</v>
      </c>
      <c r="P997" s="39">
        <f t="shared" si="266"/>
        <v>0</v>
      </c>
      <c r="Q997" s="55">
        <f t="shared" si="264"/>
        <v>0</v>
      </c>
      <c r="R997" s="39">
        <v>131.852</v>
      </c>
      <c r="S997" s="50">
        <f t="shared" si="265"/>
        <v>131.852</v>
      </c>
    </row>
    <row r="998" spans="1:19" ht="13.5" customHeight="1">
      <c r="A998" s="59"/>
      <c r="B998" s="7"/>
      <c r="C998" s="11" t="s">
        <v>55</v>
      </c>
      <c r="D998" s="39">
        <v>0</v>
      </c>
      <c r="E998" s="55">
        <f t="shared" si="257"/>
        <v>0</v>
      </c>
      <c r="F998" s="39">
        <v>0</v>
      </c>
      <c r="G998" s="55">
        <f t="shared" si="258"/>
        <v>0</v>
      </c>
      <c r="H998" s="39">
        <v>0</v>
      </c>
      <c r="I998" s="55">
        <f t="shared" si="260"/>
        <v>0</v>
      </c>
      <c r="J998" s="39">
        <v>0</v>
      </c>
      <c r="K998" s="55">
        <f t="shared" si="261"/>
        <v>0</v>
      </c>
      <c r="L998" s="45">
        <v>0</v>
      </c>
      <c r="M998" s="55">
        <f t="shared" si="262"/>
        <v>0</v>
      </c>
      <c r="N998" s="39">
        <v>0</v>
      </c>
      <c r="O998" s="55">
        <f t="shared" si="263"/>
        <v>0</v>
      </c>
      <c r="P998" s="39">
        <f t="shared" si="266"/>
        <v>0</v>
      </c>
      <c r="Q998" s="55">
        <f t="shared" si="264"/>
        <v>0</v>
      </c>
      <c r="R998" s="39">
        <v>13.8461</v>
      </c>
      <c r="S998" s="50">
        <f t="shared" si="265"/>
        <v>13.8461</v>
      </c>
    </row>
    <row r="999" spans="1:19" ht="13.5" customHeight="1">
      <c r="A999" s="59"/>
      <c r="B999" s="7"/>
      <c r="C999" s="12" t="s">
        <v>91</v>
      </c>
      <c r="D999" s="39">
        <v>0</v>
      </c>
      <c r="E999" s="55">
        <f t="shared" si="257"/>
        <v>0</v>
      </c>
      <c r="F999" s="39">
        <v>0</v>
      </c>
      <c r="G999" s="55">
        <f t="shared" si="258"/>
        <v>0</v>
      </c>
      <c r="H999" s="39">
        <v>0</v>
      </c>
      <c r="I999" s="55">
        <f t="shared" si="260"/>
        <v>0</v>
      </c>
      <c r="J999" s="39">
        <v>0</v>
      </c>
      <c r="K999" s="55">
        <f t="shared" si="261"/>
        <v>0</v>
      </c>
      <c r="L999" s="45">
        <v>0</v>
      </c>
      <c r="M999" s="55">
        <f t="shared" si="262"/>
        <v>0</v>
      </c>
      <c r="N999" s="39">
        <v>0</v>
      </c>
      <c r="O999" s="55">
        <f t="shared" si="263"/>
        <v>0</v>
      </c>
      <c r="P999" s="39">
        <f t="shared" si="266"/>
        <v>0</v>
      </c>
      <c r="Q999" s="55">
        <f t="shared" si="264"/>
        <v>0</v>
      </c>
      <c r="R999" s="39">
        <v>17.9143</v>
      </c>
      <c r="S999" s="50">
        <f t="shared" si="265"/>
        <v>17.9143</v>
      </c>
    </row>
    <row r="1000" spans="1:19" ht="13.5" customHeight="1">
      <c r="A1000" s="59"/>
      <c r="B1000" s="9"/>
      <c r="C1000" s="13" t="s">
        <v>2</v>
      </c>
      <c r="D1000" s="40">
        <f>SUM(D976:D999)</f>
        <v>0</v>
      </c>
      <c r="E1000" s="56">
        <f t="shared" si="257"/>
        <v>0</v>
      </c>
      <c r="F1000" s="40">
        <f>SUM(F976:F999)</f>
        <v>0</v>
      </c>
      <c r="G1000" s="56">
        <f t="shared" si="258"/>
        <v>0</v>
      </c>
      <c r="H1000" s="40">
        <f>SUM(H976:H999)</f>
        <v>0</v>
      </c>
      <c r="I1000" s="56">
        <f t="shared" si="260"/>
        <v>0</v>
      </c>
      <c r="J1000" s="40">
        <f>SUM(J976:J999)</f>
        <v>21.6582</v>
      </c>
      <c r="K1000" s="56">
        <f t="shared" si="261"/>
        <v>1.2745597504244617</v>
      </c>
      <c r="L1000" s="46">
        <f>SUM(L976:L999)</f>
        <v>0</v>
      </c>
      <c r="M1000" s="56">
        <f t="shared" si="262"/>
        <v>0</v>
      </c>
      <c r="N1000" s="40">
        <f>SUM(N976:N999)</f>
        <v>35.4251</v>
      </c>
      <c r="O1000" s="56">
        <f t="shared" si="263"/>
        <v>2.084725721193894</v>
      </c>
      <c r="P1000" s="40">
        <f>SUM(P976:P999)</f>
        <v>57.08330000000001</v>
      </c>
      <c r="Q1000" s="56">
        <f t="shared" si="264"/>
        <v>3.3592854716183562</v>
      </c>
      <c r="R1000" s="40">
        <f>SUM(R976:R999)</f>
        <v>1642.1858000000002</v>
      </c>
      <c r="S1000" s="51">
        <f t="shared" si="265"/>
        <v>1699.2691000000002</v>
      </c>
    </row>
    <row r="1001" spans="1:19" ht="13.5" customHeight="1">
      <c r="A1001" s="59"/>
      <c r="B1001" s="5"/>
      <c r="C1001" s="14" t="s">
        <v>56</v>
      </c>
      <c r="D1001" s="39">
        <v>0</v>
      </c>
      <c r="E1001" s="55">
        <f aca="true" t="shared" si="267" ref="E1001:E1026">IF($S1001=0,"",D1001/$S1001*100)</f>
      </c>
      <c r="F1001" s="39">
        <v>0</v>
      </c>
      <c r="G1001" s="55">
        <f aca="true" t="shared" si="268" ref="G1001:G1026">IF($S1001=0,"",F1001/$S1001*100)</f>
      </c>
      <c r="H1001" s="39">
        <v>0</v>
      </c>
      <c r="I1001" s="55">
        <f t="shared" si="260"/>
      </c>
      <c r="J1001" s="39">
        <v>0</v>
      </c>
      <c r="K1001" s="55">
        <f t="shared" si="261"/>
      </c>
      <c r="L1001" s="45">
        <v>0</v>
      </c>
      <c r="M1001" s="55">
        <f t="shared" si="262"/>
      </c>
      <c r="N1001" s="39">
        <v>0</v>
      </c>
      <c r="O1001" s="55">
        <f t="shared" si="263"/>
      </c>
      <c r="P1001" s="39">
        <f aca="true" t="shared" si="269" ref="P1001:P1016">SUM(N1001,L1001,D1001,F1001,H1001,J1001)</f>
        <v>0</v>
      </c>
      <c r="Q1001" s="55">
        <f t="shared" si="264"/>
      </c>
      <c r="R1001" s="39">
        <v>0</v>
      </c>
      <c r="S1001" s="50">
        <f t="shared" si="265"/>
        <v>0</v>
      </c>
    </row>
    <row r="1002" spans="1:19" ht="13.5" customHeight="1">
      <c r="A1002" s="59"/>
      <c r="B1002" s="7"/>
      <c r="C1002" s="11" t="s">
        <v>57</v>
      </c>
      <c r="D1002" s="39">
        <v>0</v>
      </c>
      <c r="E1002" s="55">
        <f t="shared" si="267"/>
      </c>
      <c r="F1002" s="39">
        <v>0</v>
      </c>
      <c r="G1002" s="55">
        <f t="shared" si="268"/>
      </c>
      <c r="H1002" s="39">
        <v>0</v>
      </c>
      <c r="I1002" s="55">
        <f t="shared" si="260"/>
      </c>
      <c r="J1002" s="39">
        <v>0</v>
      </c>
      <c r="K1002" s="55">
        <f t="shared" si="261"/>
      </c>
      <c r="L1002" s="45">
        <v>0</v>
      </c>
      <c r="M1002" s="55">
        <f t="shared" si="262"/>
      </c>
      <c r="N1002" s="39">
        <v>0</v>
      </c>
      <c r="O1002" s="55">
        <f t="shared" si="263"/>
      </c>
      <c r="P1002" s="39">
        <f t="shared" si="269"/>
        <v>0</v>
      </c>
      <c r="Q1002" s="55">
        <f t="shared" si="264"/>
      </c>
      <c r="R1002" s="39">
        <v>0</v>
      </c>
      <c r="S1002" s="50">
        <f t="shared" si="265"/>
        <v>0</v>
      </c>
    </row>
    <row r="1003" spans="1:19" ht="13.5" customHeight="1">
      <c r="A1003" s="59"/>
      <c r="B1003" s="7"/>
      <c r="C1003" s="11" t="s">
        <v>58</v>
      </c>
      <c r="D1003" s="39">
        <v>0</v>
      </c>
      <c r="E1003" s="55">
        <f t="shared" si="267"/>
        <v>0</v>
      </c>
      <c r="F1003" s="39">
        <v>0</v>
      </c>
      <c r="G1003" s="55">
        <f t="shared" si="268"/>
        <v>0</v>
      </c>
      <c r="H1003" s="39">
        <v>0</v>
      </c>
      <c r="I1003" s="55">
        <f t="shared" si="260"/>
        <v>0</v>
      </c>
      <c r="J1003" s="39">
        <v>0</v>
      </c>
      <c r="K1003" s="55">
        <f t="shared" si="261"/>
        <v>0</v>
      </c>
      <c r="L1003" s="45">
        <v>0</v>
      </c>
      <c r="M1003" s="55">
        <f t="shared" si="262"/>
        <v>0</v>
      </c>
      <c r="N1003" s="39">
        <v>0</v>
      </c>
      <c r="O1003" s="55">
        <f t="shared" si="263"/>
        <v>0</v>
      </c>
      <c r="P1003" s="39">
        <f t="shared" si="269"/>
        <v>0</v>
      </c>
      <c r="Q1003" s="55">
        <f t="shared" si="264"/>
        <v>0</v>
      </c>
      <c r="R1003" s="39">
        <v>31.1934</v>
      </c>
      <c r="S1003" s="50">
        <f t="shared" si="265"/>
        <v>31.1934</v>
      </c>
    </row>
    <row r="1004" spans="1:19" ht="13.5" customHeight="1">
      <c r="A1004" s="59"/>
      <c r="B1004" s="7" t="s">
        <v>6</v>
      </c>
      <c r="C1004" s="11" t="s">
        <v>59</v>
      </c>
      <c r="D1004" s="39">
        <v>0</v>
      </c>
      <c r="E1004" s="55">
        <f t="shared" si="267"/>
        <v>0</v>
      </c>
      <c r="F1004" s="39">
        <v>0</v>
      </c>
      <c r="G1004" s="55">
        <f t="shared" si="268"/>
        <v>0</v>
      </c>
      <c r="H1004" s="39">
        <v>0</v>
      </c>
      <c r="I1004" s="55">
        <f t="shared" si="260"/>
        <v>0</v>
      </c>
      <c r="J1004" s="39">
        <v>0</v>
      </c>
      <c r="K1004" s="55">
        <f t="shared" si="261"/>
        <v>0</v>
      </c>
      <c r="L1004" s="45">
        <v>0</v>
      </c>
      <c r="M1004" s="55">
        <f t="shared" si="262"/>
        <v>0</v>
      </c>
      <c r="N1004" s="39">
        <v>0</v>
      </c>
      <c r="O1004" s="55">
        <f t="shared" si="263"/>
        <v>0</v>
      </c>
      <c r="P1004" s="39">
        <f t="shared" si="269"/>
        <v>0</v>
      </c>
      <c r="Q1004" s="55">
        <f t="shared" si="264"/>
        <v>0</v>
      </c>
      <c r="R1004" s="39">
        <v>116.9639</v>
      </c>
      <c r="S1004" s="50">
        <f t="shared" si="265"/>
        <v>116.9639</v>
      </c>
    </row>
    <row r="1005" spans="1:19" ht="13.5" customHeight="1">
      <c r="A1005" s="59"/>
      <c r="B1005" s="7"/>
      <c r="C1005" s="11" t="s">
        <v>60</v>
      </c>
      <c r="D1005" s="39">
        <v>0</v>
      </c>
      <c r="E1005" s="55">
        <f t="shared" si="267"/>
        <v>0</v>
      </c>
      <c r="F1005" s="39">
        <v>0</v>
      </c>
      <c r="G1005" s="55">
        <f t="shared" si="268"/>
        <v>0</v>
      </c>
      <c r="H1005" s="39">
        <v>0</v>
      </c>
      <c r="I1005" s="55">
        <f t="shared" si="260"/>
        <v>0</v>
      </c>
      <c r="J1005" s="39">
        <v>0</v>
      </c>
      <c r="K1005" s="55">
        <f t="shared" si="261"/>
        <v>0</v>
      </c>
      <c r="L1005" s="45">
        <v>0</v>
      </c>
      <c r="M1005" s="55">
        <f t="shared" si="262"/>
        <v>0</v>
      </c>
      <c r="N1005" s="39">
        <v>0</v>
      </c>
      <c r="O1005" s="55">
        <f t="shared" si="263"/>
        <v>0</v>
      </c>
      <c r="P1005" s="39">
        <f t="shared" si="269"/>
        <v>0</v>
      </c>
      <c r="Q1005" s="55">
        <f t="shared" si="264"/>
        <v>0</v>
      </c>
      <c r="R1005" s="39">
        <v>71.9612</v>
      </c>
      <c r="S1005" s="50">
        <f t="shared" si="265"/>
        <v>71.9612</v>
      </c>
    </row>
    <row r="1006" spans="1:19" ht="13.5" customHeight="1">
      <c r="A1006" s="59"/>
      <c r="B1006" s="7"/>
      <c r="C1006" s="11" t="s">
        <v>61</v>
      </c>
      <c r="D1006" s="39">
        <v>0</v>
      </c>
      <c r="E1006" s="55">
        <f t="shared" si="267"/>
      </c>
      <c r="F1006" s="39">
        <v>0</v>
      </c>
      <c r="G1006" s="55">
        <f t="shared" si="268"/>
      </c>
      <c r="H1006" s="39">
        <v>0</v>
      </c>
      <c r="I1006" s="55">
        <f t="shared" si="260"/>
      </c>
      <c r="J1006" s="39">
        <v>0</v>
      </c>
      <c r="K1006" s="55">
        <f t="shared" si="261"/>
      </c>
      <c r="L1006" s="45">
        <v>0</v>
      </c>
      <c r="M1006" s="55">
        <f t="shared" si="262"/>
      </c>
      <c r="N1006" s="39">
        <v>0</v>
      </c>
      <c r="O1006" s="55">
        <f t="shared" si="263"/>
      </c>
      <c r="P1006" s="39">
        <f t="shared" si="269"/>
        <v>0</v>
      </c>
      <c r="Q1006" s="55">
        <f t="shared" si="264"/>
      </c>
      <c r="R1006" s="39">
        <v>0</v>
      </c>
      <c r="S1006" s="50">
        <f t="shared" si="265"/>
        <v>0</v>
      </c>
    </row>
    <row r="1007" spans="1:19" ht="13.5" customHeight="1">
      <c r="A1007" s="59"/>
      <c r="B1007" s="7"/>
      <c r="C1007" s="11" t="s">
        <v>62</v>
      </c>
      <c r="D1007" s="39">
        <v>0</v>
      </c>
      <c r="E1007" s="55">
        <f t="shared" si="267"/>
        <v>0</v>
      </c>
      <c r="F1007" s="39">
        <v>0</v>
      </c>
      <c r="G1007" s="55">
        <f t="shared" si="268"/>
        <v>0</v>
      </c>
      <c r="H1007" s="39">
        <v>0</v>
      </c>
      <c r="I1007" s="55">
        <f t="shared" si="260"/>
        <v>0</v>
      </c>
      <c r="J1007" s="39">
        <v>0</v>
      </c>
      <c r="K1007" s="55">
        <f t="shared" si="261"/>
        <v>0</v>
      </c>
      <c r="L1007" s="45">
        <v>0</v>
      </c>
      <c r="M1007" s="55">
        <f t="shared" si="262"/>
        <v>0</v>
      </c>
      <c r="N1007" s="39">
        <v>0</v>
      </c>
      <c r="O1007" s="55">
        <f t="shared" si="263"/>
        <v>0</v>
      </c>
      <c r="P1007" s="39">
        <f t="shared" si="269"/>
        <v>0</v>
      </c>
      <c r="Q1007" s="55">
        <f t="shared" si="264"/>
        <v>0</v>
      </c>
      <c r="R1007" s="39">
        <v>127.5544</v>
      </c>
      <c r="S1007" s="50">
        <f t="shared" si="265"/>
        <v>127.5544</v>
      </c>
    </row>
    <row r="1008" spans="1:19" ht="13.5" customHeight="1">
      <c r="A1008" s="59"/>
      <c r="B1008" s="7"/>
      <c r="C1008" s="11" t="s">
        <v>63</v>
      </c>
      <c r="D1008" s="39">
        <v>0</v>
      </c>
      <c r="E1008" s="55">
        <f t="shared" si="267"/>
        <v>0</v>
      </c>
      <c r="F1008" s="39">
        <v>0</v>
      </c>
      <c r="G1008" s="55">
        <f t="shared" si="268"/>
        <v>0</v>
      </c>
      <c r="H1008" s="39">
        <v>0</v>
      </c>
      <c r="I1008" s="55">
        <f t="shared" si="260"/>
        <v>0</v>
      </c>
      <c r="J1008" s="39">
        <v>0</v>
      </c>
      <c r="K1008" s="55">
        <f t="shared" si="261"/>
        <v>0</v>
      </c>
      <c r="L1008" s="45">
        <v>0</v>
      </c>
      <c r="M1008" s="55">
        <f t="shared" si="262"/>
        <v>0</v>
      </c>
      <c r="N1008" s="39">
        <v>0</v>
      </c>
      <c r="O1008" s="55">
        <f t="shared" si="263"/>
        <v>0</v>
      </c>
      <c r="P1008" s="39">
        <f t="shared" si="269"/>
        <v>0</v>
      </c>
      <c r="Q1008" s="55">
        <f t="shared" si="264"/>
        <v>0</v>
      </c>
      <c r="R1008" s="39">
        <v>0.0223</v>
      </c>
      <c r="S1008" s="50">
        <f t="shared" si="265"/>
        <v>0.0223</v>
      </c>
    </row>
    <row r="1009" spans="1:19" ht="13.5" customHeight="1">
      <c r="A1009" s="59"/>
      <c r="B1009" s="7" t="s">
        <v>7</v>
      </c>
      <c r="C1009" s="11" t="s">
        <v>64</v>
      </c>
      <c r="D1009" s="39">
        <v>0</v>
      </c>
      <c r="E1009" s="55">
        <f t="shared" si="267"/>
        <v>0</v>
      </c>
      <c r="F1009" s="39">
        <v>0</v>
      </c>
      <c r="G1009" s="55">
        <f t="shared" si="268"/>
        <v>0</v>
      </c>
      <c r="H1009" s="39">
        <v>0</v>
      </c>
      <c r="I1009" s="55">
        <f t="shared" si="260"/>
        <v>0</v>
      </c>
      <c r="J1009" s="39">
        <v>0</v>
      </c>
      <c r="K1009" s="55">
        <f t="shared" si="261"/>
        <v>0</v>
      </c>
      <c r="L1009" s="45">
        <v>0</v>
      </c>
      <c r="M1009" s="55">
        <f t="shared" si="262"/>
        <v>0</v>
      </c>
      <c r="N1009" s="39">
        <v>0</v>
      </c>
      <c r="O1009" s="55">
        <f t="shared" si="263"/>
        <v>0</v>
      </c>
      <c r="P1009" s="39">
        <f t="shared" si="269"/>
        <v>0</v>
      </c>
      <c r="Q1009" s="55">
        <f t="shared" si="264"/>
        <v>0</v>
      </c>
      <c r="R1009" s="39">
        <v>1.3825</v>
      </c>
      <c r="S1009" s="50">
        <f t="shared" si="265"/>
        <v>1.3825</v>
      </c>
    </row>
    <row r="1010" spans="1:19" ht="13.5" customHeight="1">
      <c r="A1010" s="59"/>
      <c r="B1010" s="7"/>
      <c r="C1010" s="11" t="s">
        <v>65</v>
      </c>
      <c r="D1010" s="39">
        <v>0</v>
      </c>
      <c r="E1010" s="55">
        <f t="shared" si="267"/>
        <v>0</v>
      </c>
      <c r="F1010" s="39">
        <v>0</v>
      </c>
      <c r="G1010" s="55">
        <f t="shared" si="268"/>
        <v>0</v>
      </c>
      <c r="H1010" s="39">
        <v>0</v>
      </c>
      <c r="I1010" s="55">
        <f t="shared" si="260"/>
        <v>0</v>
      </c>
      <c r="J1010" s="39">
        <v>0</v>
      </c>
      <c r="K1010" s="55">
        <f t="shared" si="261"/>
        <v>0</v>
      </c>
      <c r="L1010" s="45">
        <v>0</v>
      </c>
      <c r="M1010" s="55">
        <f t="shared" si="262"/>
        <v>0</v>
      </c>
      <c r="N1010" s="39">
        <v>0</v>
      </c>
      <c r="O1010" s="55">
        <f t="shared" si="263"/>
        <v>0</v>
      </c>
      <c r="P1010" s="39">
        <f t="shared" si="269"/>
        <v>0</v>
      </c>
      <c r="Q1010" s="55">
        <f t="shared" si="264"/>
        <v>0</v>
      </c>
      <c r="R1010" s="39">
        <v>13.7298</v>
      </c>
      <c r="S1010" s="50">
        <f t="shared" si="265"/>
        <v>13.7298</v>
      </c>
    </row>
    <row r="1011" spans="1:19" ht="13.5" customHeight="1">
      <c r="A1011" s="59"/>
      <c r="B1011" s="7"/>
      <c r="C1011" s="11" t="s">
        <v>66</v>
      </c>
      <c r="D1011" s="39">
        <v>0</v>
      </c>
      <c r="E1011" s="55">
        <f t="shared" si="267"/>
        <v>0</v>
      </c>
      <c r="F1011" s="39">
        <v>0</v>
      </c>
      <c r="G1011" s="55">
        <f t="shared" si="268"/>
        <v>0</v>
      </c>
      <c r="H1011" s="39">
        <v>0</v>
      </c>
      <c r="I1011" s="55">
        <f t="shared" si="260"/>
        <v>0</v>
      </c>
      <c r="J1011" s="39">
        <v>16.88</v>
      </c>
      <c r="K1011" s="55">
        <f t="shared" si="261"/>
        <v>55.12826793383302</v>
      </c>
      <c r="L1011" s="45">
        <v>0</v>
      </c>
      <c r="M1011" s="55">
        <f t="shared" si="262"/>
        <v>0</v>
      </c>
      <c r="N1011" s="39">
        <v>0</v>
      </c>
      <c r="O1011" s="55">
        <f t="shared" si="263"/>
        <v>0</v>
      </c>
      <c r="P1011" s="39">
        <f t="shared" si="269"/>
        <v>16.88</v>
      </c>
      <c r="Q1011" s="55">
        <f t="shared" si="264"/>
        <v>55.12826793383302</v>
      </c>
      <c r="R1011" s="39">
        <v>13.7395</v>
      </c>
      <c r="S1011" s="50">
        <f t="shared" si="265"/>
        <v>30.6195</v>
      </c>
    </row>
    <row r="1012" spans="1:19" ht="13.5" customHeight="1">
      <c r="A1012" s="59"/>
      <c r="B1012" s="7"/>
      <c r="C1012" s="11" t="s">
        <v>67</v>
      </c>
      <c r="D1012" s="39">
        <v>0</v>
      </c>
      <c r="E1012" s="55">
        <f t="shared" si="267"/>
        <v>0</v>
      </c>
      <c r="F1012" s="39">
        <v>0</v>
      </c>
      <c r="G1012" s="55">
        <f t="shared" si="268"/>
        <v>0</v>
      </c>
      <c r="H1012" s="39">
        <v>0</v>
      </c>
      <c r="I1012" s="55">
        <f t="shared" si="260"/>
        <v>0</v>
      </c>
      <c r="J1012" s="39">
        <v>0</v>
      </c>
      <c r="K1012" s="55">
        <f t="shared" si="261"/>
        <v>0</v>
      </c>
      <c r="L1012" s="45">
        <v>0</v>
      </c>
      <c r="M1012" s="55">
        <f t="shared" si="262"/>
        <v>0</v>
      </c>
      <c r="N1012" s="39">
        <v>0</v>
      </c>
      <c r="O1012" s="55">
        <f t="shared" si="263"/>
        <v>0</v>
      </c>
      <c r="P1012" s="39">
        <f t="shared" si="269"/>
        <v>0</v>
      </c>
      <c r="Q1012" s="55">
        <f t="shared" si="264"/>
        <v>0</v>
      </c>
      <c r="R1012" s="39">
        <v>11.5978</v>
      </c>
      <c r="S1012" s="50">
        <f t="shared" si="265"/>
        <v>11.5978</v>
      </c>
    </row>
    <row r="1013" spans="1:19" ht="13.5" customHeight="1">
      <c r="A1013" s="59"/>
      <c r="B1013" s="7"/>
      <c r="C1013" s="11" t="s">
        <v>68</v>
      </c>
      <c r="D1013" s="39">
        <v>0</v>
      </c>
      <c r="E1013" s="55">
        <f t="shared" si="267"/>
        <v>0</v>
      </c>
      <c r="F1013" s="39">
        <v>0</v>
      </c>
      <c r="G1013" s="55">
        <f t="shared" si="268"/>
        <v>0</v>
      </c>
      <c r="H1013" s="39">
        <v>0</v>
      </c>
      <c r="I1013" s="55">
        <f t="shared" si="260"/>
        <v>0</v>
      </c>
      <c r="J1013" s="39">
        <v>0</v>
      </c>
      <c r="K1013" s="55">
        <f t="shared" si="261"/>
        <v>0</v>
      </c>
      <c r="L1013" s="45">
        <v>0</v>
      </c>
      <c r="M1013" s="55">
        <f t="shared" si="262"/>
        <v>0</v>
      </c>
      <c r="N1013" s="39">
        <v>0</v>
      </c>
      <c r="O1013" s="55">
        <f t="shared" si="263"/>
        <v>0</v>
      </c>
      <c r="P1013" s="39">
        <f t="shared" si="269"/>
        <v>0</v>
      </c>
      <c r="Q1013" s="55">
        <f t="shared" si="264"/>
        <v>0</v>
      </c>
      <c r="R1013" s="39">
        <v>192.5663</v>
      </c>
      <c r="S1013" s="50">
        <f t="shared" si="265"/>
        <v>192.5663</v>
      </c>
    </row>
    <row r="1014" spans="1:19" ht="13.5" customHeight="1">
      <c r="A1014" s="59"/>
      <c r="B1014" s="7" t="s">
        <v>8</v>
      </c>
      <c r="C1014" s="11" t="s">
        <v>69</v>
      </c>
      <c r="D1014" s="39">
        <v>0</v>
      </c>
      <c r="E1014" s="55">
        <f t="shared" si="267"/>
      </c>
      <c r="F1014" s="39">
        <v>0</v>
      </c>
      <c r="G1014" s="55">
        <f t="shared" si="268"/>
      </c>
      <c r="H1014" s="39">
        <v>0</v>
      </c>
      <c r="I1014" s="55">
        <f t="shared" si="260"/>
      </c>
      <c r="J1014" s="39">
        <v>0</v>
      </c>
      <c r="K1014" s="55">
        <f t="shared" si="261"/>
      </c>
      <c r="L1014" s="45">
        <v>0</v>
      </c>
      <c r="M1014" s="55">
        <f t="shared" si="262"/>
      </c>
      <c r="N1014" s="39">
        <v>0</v>
      </c>
      <c r="O1014" s="55">
        <f t="shared" si="263"/>
      </c>
      <c r="P1014" s="39">
        <f t="shared" si="269"/>
        <v>0</v>
      </c>
      <c r="Q1014" s="55">
        <f t="shared" si="264"/>
      </c>
      <c r="R1014" s="39">
        <v>0</v>
      </c>
      <c r="S1014" s="50">
        <f t="shared" si="265"/>
        <v>0</v>
      </c>
    </row>
    <row r="1015" spans="1:19" ht="13.5" customHeight="1">
      <c r="A1015" s="59"/>
      <c r="B1015" s="7"/>
      <c r="C1015" s="11" t="s">
        <v>94</v>
      </c>
      <c r="D1015" s="39">
        <v>0</v>
      </c>
      <c r="E1015" s="55">
        <f t="shared" si="267"/>
        <v>0</v>
      </c>
      <c r="F1015" s="39">
        <v>0</v>
      </c>
      <c r="G1015" s="55">
        <f t="shared" si="268"/>
        <v>0</v>
      </c>
      <c r="H1015" s="39">
        <v>0</v>
      </c>
      <c r="I1015" s="55">
        <f t="shared" si="260"/>
        <v>0</v>
      </c>
      <c r="J1015" s="39">
        <v>0</v>
      </c>
      <c r="K1015" s="55">
        <f t="shared" si="261"/>
        <v>0</v>
      </c>
      <c r="L1015" s="45">
        <v>0</v>
      </c>
      <c r="M1015" s="55">
        <f t="shared" si="262"/>
        <v>0</v>
      </c>
      <c r="N1015" s="39">
        <v>0</v>
      </c>
      <c r="O1015" s="55">
        <f t="shared" si="263"/>
        <v>0</v>
      </c>
      <c r="P1015" s="39">
        <f t="shared" si="269"/>
        <v>0</v>
      </c>
      <c r="Q1015" s="55">
        <f t="shared" si="264"/>
        <v>0</v>
      </c>
      <c r="R1015" s="39">
        <v>4.6645</v>
      </c>
      <c r="S1015" s="50">
        <f t="shared" si="265"/>
        <v>4.6645</v>
      </c>
    </row>
    <row r="1016" spans="1:19" ht="13.5" customHeight="1">
      <c r="A1016" s="59"/>
      <c r="B1016" s="7"/>
      <c r="C1016" s="12" t="s">
        <v>70</v>
      </c>
      <c r="D1016" s="41">
        <v>0</v>
      </c>
      <c r="E1016" s="55">
        <f t="shared" si="267"/>
        <v>0</v>
      </c>
      <c r="F1016" s="41">
        <v>0</v>
      </c>
      <c r="G1016" s="55">
        <f t="shared" si="268"/>
        <v>0</v>
      </c>
      <c r="H1016" s="41">
        <v>0</v>
      </c>
      <c r="I1016" s="55">
        <f t="shared" si="260"/>
        <v>0</v>
      </c>
      <c r="J1016" s="41">
        <v>0</v>
      </c>
      <c r="K1016" s="55">
        <f t="shared" si="261"/>
        <v>0</v>
      </c>
      <c r="L1016" s="47">
        <v>0</v>
      </c>
      <c r="M1016" s="55">
        <f t="shared" si="262"/>
        <v>0</v>
      </c>
      <c r="N1016" s="41">
        <v>0</v>
      </c>
      <c r="O1016" s="55">
        <f t="shared" si="263"/>
        <v>0</v>
      </c>
      <c r="P1016" s="39">
        <f t="shared" si="269"/>
        <v>0</v>
      </c>
      <c r="Q1016" s="55">
        <f t="shared" si="264"/>
        <v>0</v>
      </c>
      <c r="R1016" s="41">
        <v>319.7088</v>
      </c>
      <c r="S1016" s="52">
        <f t="shared" si="265"/>
        <v>319.7088</v>
      </c>
    </row>
    <row r="1017" spans="1:19" ht="13.5" customHeight="1">
      <c r="A1017" s="59"/>
      <c r="B1017" s="9"/>
      <c r="C1017" s="15" t="s">
        <v>2</v>
      </c>
      <c r="D1017" s="41">
        <f>SUM(D1001:D1016)</f>
        <v>0</v>
      </c>
      <c r="E1017" s="56">
        <f t="shared" si="267"/>
        <v>0</v>
      </c>
      <c r="F1017" s="41">
        <f>SUM(F1001:F1016)</f>
        <v>0</v>
      </c>
      <c r="G1017" s="56">
        <f t="shared" si="268"/>
        <v>0</v>
      </c>
      <c r="H1017" s="41">
        <f>SUM(H1001:H1016)</f>
        <v>0</v>
      </c>
      <c r="I1017" s="56">
        <f t="shared" si="260"/>
        <v>0</v>
      </c>
      <c r="J1017" s="41">
        <f>SUM(J1001:J1016)</f>
        <v>16.88</v>
      </c>
      <c r="K1017" s="56">
        <f t="shared" si="261"/>
        <v>1.8308732961923475</v>
      </c>
      <c r="L1017" s="47">
        <f>SUM(L1001:L1016)</f>
        <v>0</v>
      </c>
      <c r="M1017" s="56">
        <f t="shared" si="262"/>
        <v>0</v>
      </c>
      <c r="N1017" s="41">
        <f>SUM(N1001:N1016)</f>
        <v>0</v>
      </c>
      <c r="O1017" s="56">
        <f t="shared" si="263"/>
        <v>0</v>
      </c>
      <c r="P1017" s="40">
        <f>SUM(P1001:P1016)</f>
        <v>16.88</v>
      </c>
      <c r="Q1017" s="56">
        <f t="shared" si="264"/>
        <v>1.8308732961923475</v>
      </c>
      <c r="R1017" s="41">
        <f>SUM(R1001:R1016)</f>
        <v>905.0844</v>
      </c>
      <c r="S1017" s="52">
        <f t="shared" si="265"/>
        <v>921.9644</v>
      </c>
    </row>
    <row r="1018" spans="1:19" ht="13.5" customHeight="1">
      <c r="A1018" s="59"/>
      <c r="B1018" s="7"/>
      <c r="C1018" s="8" t="s">
        <v>23</v>
      </c>
      <c r="D1018" s="38">
        <v>0</v>
      </c>
      <c r="E1018" s="54">
        <f t="shared" si="267"/>
        <v>0</v>
      </c>
      <c r="F1018" s="38">
        <v>0</v>
      </c>
      <c r="G1018" s="54">
        <f t="shared" si="268"/>
        <v>0</v>
      </c>
      <c r="H1018" s="38">
        <v>0</v>
      </c>
      <c r="I1018" s="54">
        <f t="shared" si="260"/>
        <v>0</v>
      </c>
      <c r="J1018" s="38">
        <v>0</v>
      </c>
      <c r="K1018" s="54">
        <f t="shared" si="261"/>
        <v>0</v>
      </c>
      <c r="L1018" s="44">
        <v>0</v>
      </c>
      <c r="M1018" s="54">
        <f t="shared" si="262"/>
        <v>0</v>
      </c>
      <c r="N1018" s="38">
        <v>0</v>
      </c>
      <c r="O1018" s="54">
        <f t="shared" si="263"/>
        <v>0</v>
      </c>
      <c r="P1018" s="39">
        <f aca="true" t="shared" si="270" ref="P1018:P1024">SUM(N1018,L1018,D1018,F1018,H1018,J1018)</f>
        <v>0</v>
      </c>
      <c r="Q1018" s="54">
        <f t="shared" si="264"/>
        <v>0</v>
      </c>
      <c r="R1018" s="38">
        <v>345.0674</v>
      </c>
      <c r="S1018" s="49">
        <f t="shared" si="265"/>
        <v>345.0674</v>
      </c>
    </row>
    <row r="1019" spans="1:19" ht="13.5" customHeight="1">
      <c r="A1019" s="59"/>
      <c r="B1019" s="7" t="s">
        <v>10</v>
      </c>
      <c r="C1019" s="8" t="s">
        <v>11</v>
      </c>
      <c r="D1019" s="39">
        <v>0</v>
      </c>
      <c r="E1019" s="55">
        <f t="shared" si="267"/>
      </c>
      <c r="F1019" s="39">
        <v>0</v>
      </c>
      <c r="G1019" s="55">
        <f t="shared" si="268"/>
      </c>
      <c r="H1019" s="39">
        <v>0</v>
      </c>
      <c r="I1019" s="55">
        <f t="shared" si="260"/>
      </c>
      <c r="J1019" s="39">
        <v>0</v>
      </c>
      <c r="K1019" s="55">
        <f t="shared" si="261"/>
      </c>
      <c r="L1019" s="45">
        <v>0</v>
      </c>
      <c r="M1019" s="55">
        <f t="shared" si="262"/>
      </c>
      <c r="N1019" s="39">
        <v>0</v>
      </c>
      <c r="O1019" s="55">
        <f t="shared" si="263"/>
      </c>
      <c r="P1019" s="39">
        <f t="shared" si="270"/>
        <v>0</v>
      </c>
      <c r="Q1019" s="55">
        <f t="shared" si="264"/>
      </c>
      <c r="R1019" s="39">
        <v>0</v>
      </c>
      <c r="S1019" s="50">
        <f t="shared" si="265"/>
        <v>0</v>
      </c>
    </row>
    <row r="1020" spans="1:19" ht="13.5" customHeight="1">
      <c r="A1020" s="59"/>
      <c r="B1020" s="7"/>
      <c r="C1020" s="8" t="s">
        <v>12</v>
      </c>
      <c r="D1020" s="39">
        <v>0</v>
      </c>
      <c r="E1020" s="55">
        <f t="shared" si="267"/>
      </c>
      <c r="F1020" s="39">
        <v>0</v>
      </c>
      <c r="G1020" s="55">
        <f t="shared" si="268"/>
      </c>
      <c r="H1020" s="39">
        <v>0</v>
      </c>
      <c r="I1020" s="55">
        <f t="shared" si="260"/>
      </c>
      <c r="J1020" s="39">
        <v>0</v>
      </c>
      <c r="K1020" s="55">
        <f t="shared" si="261"/>
      </c>
      <c r="L1020" s="45">
        <v>0</v>
      </c>
      <c r="M1020" s="55">
        <f t="shared" si="262"/>
      </c>
      <c r="N1020" s="39">
        <v>0</v>
      </c>
      <c r="O1020" s="55">
        <f t="shared" si="263"/>
      </c>
      <c r="P1020" s="39">
        <f t="shared" si="270"/>
        <v>0</v>
      </c>
      <c r="Q1020" s="55">
        <f t="shared" si="264"/>
      </c>
      <c r="R1020" s="39">
        <v>0</v>
      </c>
      <c r="S1020" s="50">
        <f t="shared" si="265"/>
        <v>0</v>
      </c>
    </row>
    <row r="1021" spans="1:19" ht="13.5" customHeight="1">
      <c r="A1021" s="59"/>
      <c r="B1021" s="7" t="s">
        <v>13</v>
      </c>
      <c r="C1021" s="8" t="s">
        <v>14</v>
      </c>
      <c r="D1021" s="39">
        <v>0</v>
      </c>
      <c r="E1021" s="55">
        <f t="shared" si="267"/>
      </c>
      <c r="F1021" s="39">
        <v>0</v>
      </c>
      <c r="G1021" s="55">
        <f t="shared" si="268"/>
      </c>
      <c r="H1021" s="39">
        <v>0</v>
      </c>
      <c r="I1021" s="55">
        <f t="shared" si="260"/>
      </c>
      <c r="J1021" s="39">
        <v>0</v>
      </c>
      <c r="K1021" s="55">
        <f t="shared" si="261"/>
      </c>
      <c r="L1021" s="45">
        <v>0</v>
      </c>
      <c r="M1021" s="55">
        <f t="shared" si="262"/>
      </c>
      <c r="N1021" s="39">
        <v>0</v>
      </c>
      <c r="O1021" s="55">
        <f t="shared" si="263"/>
      </c>
      <c r="P1021" s="39">
        <f t="shared" si="270"/>
        <v>0</v>
      </c>
      <c r="Q1021" s="55">
        <f t="shared" si="264"/>
      </c>
      <c r="R1021" s="39">
        <v>0</v>
      </c>
      <c r="S1021" s="50">
        <f t="shared" si="265"/>
        <v>0</v>
      </c>
    </row>
    <row r="1022" spans="1:19" ht="13.5" customHeight="1">
      <c r="A1022" s="59"/>
      <c r="B1022" s="7"/>
      <c r="C1022" s="8" t="s">
        <v>15</v>
      </c>
      <c r="D1022" s="39">
        <v>0</v>
      </c>
      <c r="E1022" s="55">
        <f t="shared" si="267"/>
      </c>
      <c r="F1022" s="39">
        <v>0</v>
      </c>
      <c r="G1022" s="55">
        <f t="shared" si="268"/>
      </c>
      <c r="H1022" s="39">
        <v>0</v>
      </c>
      <c r="I1022" s="55">
        <f t="shared" si="260"/>
      </c>
      <c r="J1022" s="39">
        <v>0</v>
      </c>
      <c r="K1022" s="55">
        <f t="shared" si="261"/>
      </c>
      <c r="L1022" s="45">
        <v>0</v>
      </c>
      <c r="M1022" s="55">
        <f t="shared" si="262"/>
      </c>
      <c r="N1022" s="39">
        <v>0</v>
      </c>
      <c r="O1022" s="55">
        <f t="shared" si="263"/>
      </c>
      <c r="P1022" s="39">
        <f t="shared" si="270"/>
        <v>0</v>
      </c>
      <c r="Q1022" s="55">
        <f t="shared" si="264"/>
      </c>
      <c r="R1022" s="39">
        <v>0</v>
      </c>
      <c r="S1022" s="50">
        <f t="shared" si="265"/>
        <v>0</v>
      </c>
    </row>
    <row r="1023" spans="1:19" ht="13.5" customHeight="1">
      <c r="A1023" s="59"/>
      <c r="B1023" s="7" t="s">
        <v>5</v>
      </c>
      <c r="C1023" s="8" t="s">
        <v>16</v>
      </c>
      <c r="D1023" s="39">
        <v>0</v>
      </c>
      <c r="E1023" s="55">
        <f t="shared" si="267"/>
      </c>
      <c r="F1023" s="39">
        <v>0</v>
      </c>
      <c r="G1023" s="55">
        <f t="shared" si="268"/>
      </c>
      <c r="H1023" s="39">
        <v>0</v>
      </c>
      <c r="I1023" s="55">
        <f t="shared" si="260"/>
      </c>
      <c r="J1023" s="39">
        <v>0</v>
      </c>
      <c r="K1023" s="55">
        <f t="shared" si="261"/>
      </c>
      <c r="L1023" s="45">
        <v>0</v>
      </c>
      <c r="M1023" s="55">
        <f t="shared" si="262"/>
      </c>
      <c r="N1023" s="39">
        <v>0</v>
      </c>
      <c r="O1023" s="55">
        <f t="shared" si="263"/>
      </c>
      <c r="P1023" s="39">
        <f t="shared" si="270"/>
        <v>0</v>
      </c>
      <c r="Q1023" s="55">
        <f t="shared" si="264"/>
      </c>
      <c r="R1023" s="39">
        <v>0</v>
      </c>
      <c r="S1023" s="50">
        <f t="shared" si="265"/>
        <v>0</v>
      </c>
    </row>
    <row r="1024" spans="1:19" ht="13.5" customHeight="1">
      <c r="A1024" s="59"/>
      <c r="B1024" s="7"/>
      <c r="C1024" s="16" t="s">
        <v>17</v>
      </c>
      <c r="D1024" s="41">
        <v>0</v>
      </c>
      <c r="E1024" s="57">
        <f t="shared" si="267"/>
        <v>0</v>
      </c>
      <c r="F1024" s="41">
        <v>0</v>
      </c>
      <c r="G1024" s="57">
        <f t="shared" si="268"/>
        <v>0</v>
      </c>
      <c r="H1024" s="41">
        <v>0</v>
      </c>
      <c r="I1024" s="57">
        <f t="shared" si="260"/>
        <v>0</v>
      </c>
      <c r="J1024" s="41">
        <v>0</v>
      </c>
      <c r="K1024" s="57">
        <f t="shared" si="261"/>
        <v>0</v>
      </c>
      <c r="L1024" s="47">
        <v>0</v>
      </c>
      <c r="M1024" s="57">
        <f t="shared" si="262"/>
        <v>0</v>
      </c>
      <c r="N1024" s="41">
        <v>0.0431</v>
      </c>
      <c r="O1024" s="57">
        <f t="shared" si="263"/>
        <v>0.5429237261447377</v>
      </c>
      <c r="P1024" s="41">
        <f t="shared" si="270"/>
        <v>0.0431</v>
      </c>
      <c r="Q1024" s="57">
        <f t="shared" si="264"/>
        <v>0.5429237261447377</v>
      </c>
      <c r="R1024" s="41">
        <v>7.8954</v>
      </c>
      <c r="S1024" s="52">
        <f t="shared" si="265"/>
        <v>7.9385</v>
      </c>
    </row>
    <row r="1025" spans="1:19" ht="13.5" customHeight="1">
      <c r="A1025" s="59"/>
      <c r="B1025" s="9"/>
      <c r="C1025" s="15" t="s">
        <v>2</v>
      </c>
      <c r="D1025" s="40">
        <f>SUM(D1018:D1024)</f>
        <v>0</v>
      </c>
      <c r="E1025" s="56">
        <f t="shared" si="267"/>
        <v>0</v>
      </c>
      <c r="F1025" s="40">
        <f>SUM(F1018:F1024)</f>
        <v>0</v>
      </c>
      <c r="G1025" s="56">
        <f t="shared" si="268"/>
        <v>0</v>
      </c>
      <c r="H1025" s="40">
        <f>SUM(H1018:H1024)</f>
        <v>0</v>
      </c>
      <c r="I1025" s="56">
        <f t="shared" si="260"/>
        <v>0</v>
      </c>
      <c r="J1025" s="40">
        <f>SUM(J1018:J1024)</f>
        <v>0</v>
      </c>
      <c r="K1025" s="56">
        <f t="shared" si="261"/>
        <v>0</v>
      </c>
      <c r="L1025" s="46">
        <f>SUM(L1018:L1024)</f>
        <v>0</v>
      </c>
      <c r="M1025" s="56">
        <f t="shared" si="262"/>
        <v>0</v>
      </c>
      <c r="N1025" s="40">
        <f>SUM(N1018:N1024)</f>
        <v>0.0431</v>
      </c>
      <c r="O1025" s="56">
        <f t="shared" si="263"/>
        <v>0.012209427661124077</v>
      </c>
      <c r="P1025" s="40">
        <f>SUM(P1018:P1024)</f>
        <v>0.0431</v>
      </c>
      <c r="Q1025" s="56">
        <f t="shared" si="264"/>
        <v>0.012209427661124077</v>
      </c>
      <c r="R1025" s="40">
        <f>SUM(R1018:R1024)</f>
        <v>352.9628</v>
      </c>
      <c r="S1025" s="51">
        <f t="shared" si="265"/>
        <v>353.0059</v>
      </c>
    </row>
    <row r="1026" spans="2:19" ht="13.5" customHeight="1">
      <c r="B1026" s="70" t="s">
        <v>9</v>
      </c>
      <c r="C1026" s="71"/>
      <c r="D1026" s="42">
        <f>+D975+D1000+D1017+D1025</f>
        <v>0</v>
      </c>
      <c r="E1026" s="58">
        <f t="shared" si="267"/>
        <v>0</v>
      </c>
      <c r="F1026" s="43">
        <f>+F975+F1000+F1017+F1025</f>
        <v>0</v>
      </c>
      <c r="G1026" s="58">
        <f t="shared" si="268"/>
        <v>0</v>
      </c>
      <c r="H1026" s="42">
        <f>+H975+H1000+H1017+H1025</f>
        <v>0</v>
      </c>
      <c r="I1026" s="58">
        <f t="shared" si="260"/>
        <v>0</v>
      </c>
      <c r="J1026" s="42">
        <f>+J975+J1000+J1017+J1025</f>
        <v>38.5382</v>
      </c>
      <c r="K1026" s="58">
        <f t="shared" si="261"/>
        <v>1.295732952767689</v>
      </c>
      <c r="L1026" s="48">
        <f>+L975+L1000+L1017+L1025</f>
        <v>0</v>
      </c>
      <c r="M1026" s="58">
        <f t="shared" si="262"/>
        <v>0</v>
      </c>
      <c r="N1026" s="43">
        <f>+N975+N1000+N1017+N1025</f>
        <v>35.4682</v>
      </c>
      <c r="O1026" s="58">
        <f t="shared" si="263"/>
        <v>1.1925132859177374</v>
      </c>
      <c r="P1026" s="42">
        <f>+P975+P1000+P1017+P1025</f>
        <v>74.0064</v>
      </c>
      <c r="Q1026" s="58">
        <f t="shared" si="264"/>
        <v>2.4882462386854263</v>
      </c>
      <c r="R1026" s="42">
        <f>+R975+R1000+R1017+R1025</f>
        <v>2900.233</v>
      </c>
      <c r="S1026" s="53">
        <f t="shared" si="265"/>
        <v>2974.2394000000004</v>
      </c>
    </row>
    <row r="1028" spans="2:54" ht="13.5" customHeight="1">
      <c r="B1028" s="36"/>
      <c r="C1028" s="37" t="s">
        <v>30</v>
      </c>
      <c r="D1028" s="65" t="s">
        <v>80</v>
      </c>
      <c r="E1028" s="66"/>
      <c r="G1028" s="3"/>
      <c r="I1028" s="3"/>
      <c r="K1028" s="3"/>
      <c r="M1028" s="3"/>
      <c r="O1028" s="3"/>
      <c r="Q1028" s="3"/>
      <c r="BA1028" s="4"/>
      <c r="BB1028" s="3"/>
    </row>
    <row r="1029" spans="3:54" ht="13.5" customHeight="1">
      <c r="C1029" s="18"/>
      <c r="L1029" s="2"/>
      <c r="S1029" s="17" t="str">
        <f>$S$5</f>
        <v>(３日間調査　単位：トン，％）</v>
      </c>
      <c r="BB1029" s="3"/>
    </row>
    <row r="1030" spans="2:54" ht="13.5" customHeight="1">
      <c r="B1030" s="19"/>
      <c r="C1030" s="20" t="s">
        <v>39</v>
      </c>
      <c r="D1030" s="67" t="s">
        <v>22</v>
      </c>
      <c r="E1030" s="68"/>
      <c r="F1030" s="68"/>
      <c r="G1030" s="68"/>
      <c r="H1030" s="68"/>
      <c r="I1030" s="68"/>
      <c r="J1030" s="68"/>
      <c r="K1030" s="68"/>
      <c r="L1030" s="68"/>
      <c r="M1030" s="68"/>
      <c r="N1030" s="68"/>
      <c r="O1030" s="68"/>
      <c r="P1030" s="68"/>
      <c r="Q1030" s="69"/>
      <c r="R1030" s="29"/>
      <c r="S1030" s="33"/>
      <c r="BB1030" s="3"/>
    </row>
    <row r="1031" spans="2:54" ht="27" customHeight="1">
      <c r="B1031" s="24"/>
      <c r="C1031" s="25"/>
      <c r="D1031" s="28" t="s">
        <v>24</v>
      </c>
      <c r="E1031" s="26"/>
      <c r="F1031" s="28" t="s">
        <v>29</v>
      </c>
      <c r="G1031" s="26"/>
      <c r="H1031" s="28" t="s">
        <v>25</v>
      </c>
      <c r="I1031" s="26"/>
      <c r="J1031" s="28" t="s">
        <v>26</v>
      </c>
      <c r="K1031" s="26"/>
      <c r="L1031" s="28" t="s">
        <v>27</v>
      </c>
      <c r="M1031" s="26"/>
      <c r="N1031" s="28" t="s">
        <v>28</v>
      </c>
      <c r="O1031" s="26"/>
      <c r="P1031" s="32" t="s">
        <v>2</v>
      </c>
      <c r="Q1031" s="64"/>
      <c r="R1031" s="30" t="s">
        <v>21</v>
      </c>
      <c r="S1031" s="34" t="s">
        <v>18</v>
      </c>
      <c r="BB1031" s="3"/>
    </row>
    <row r="1032" spans="2:54" ht="13.5" customHeight="1">
      <c r="B1032" s="21" t="s">
        <v>19</v>
      </c>
      <c r="C1032" s="22"/>
      <c r="D1032" s="23"/>
      <c r="E1032" s="27" t="s">
        <v>20</v>
      </c>
      <c r="F1032" s="23"/>
      <c r="G1032" s="27" t="s">
        <v>20</v>
      </c>
      <c r="H1032" s="23"/>
      <c r="I1032" s="27" t="s">
        <v>20</v>
      </c>
      <c r="J1032" s="23"/>
      <c r="K1032" s="27" t="s">
        <v>20</v>
      </c>
      <c r="L1032" s="23"/>
      <c r="M1032" s="27" t="s">
        <v>20</v>
      </c>
      <c r="N1032" s="23"/>
      <c r="O1032" s="27" t="s">
        <v>20</v>
      </c>
      <c r="P1032" s="23"/>
      <c r="Q1032" s="27" t="s">
        <v>20</v>
      </c>
      <c r="R1032" s="31"/>
      <c r="S1032" s="35"/>
      <c r="BB1032" s="3"/>
    </row>
    <row r="1033" spans="1:19" ht="13.5" customHeight="1">
      <c r="A1033" s="59"/>
      <c r="B1033" s="5"/>
      <c r="C1033" s="6" t="s">
        <v>41</v>
      </c>
      <c r="D1033" s="38">
        <v>0</v>
      </c>
      <c r="E1033" s="54">
        <f aca="true" t="shared" si="271" ref="E1033:E1064">IF($S1033=0,"",D1033/$S1033*100)</f>
      </c>
      <c r="F1033" s="38">
        <v>0</v>
      </c>
      <c r="G1033" s="54">
        <f aca="true" t="shared" si="272" ref="G1033:G1064">IF($S1033=0,"",F1033/$S1033*100)</f>
      </c>
      <c r="H1033" s="38">
        <v>0</v>
      </c>
      <c r="I1033" s="54">
        <f>IF($S1033=0,"",H1033/$S1033*100)</f>
      </c>
      <c r="J1033" s="38">
        <v>0</v>
      </c>
      <c r="K1033" s="54">
        <f>IF($S1033=0,"",J1033/$S1033*100)</f>
      </c>
      <c r="L1033" s="44">
        <v>0</v>
      </c>
      <c r="M1033" s="54">
        <f>IF($S1033=0,"",L1033/$S1033*100)</f>
      </c>
      <c r="N1033" s="38">
        <v>0</v>
      </c>
      <c r="O1033" s="54">
        <f>IF($S1033=0,"",N1033/$S1033*100)</f>
      </c>
      <c r="P1033" s="38">
        <f aca="true" t="shared" si="273" ref="P1033:P1038">SUM(N1033,L1033,D1033,F1033,H1033,J1033)</f>
        <v>0</v>
      </c>
      <c r="Q1033" s="54">
        <f>IF($S1033=0,"",P1033/$S1033*100)</f>
      </c>
      <c r="R1033" s="38">
        <v>0</v>
      </c>
      <c r="S1033" s="49">
        <f>SUM(P1033,R1033)</f>
        <v>0</v>
      </c>
    </row>
    <row r="1034" spans="1:19" ht="13.5" customHeight="1">
      <c r="A1034" s="59"/>
      <c r="B1034" s="7" t="s">
        <v>0</v>
      </c>
      <c r="C1034" s="8" t="s">
        <v>42</v>
      </c>
      <c r="D1034" s="39">
        <v>0</v>
      </c>
      <c r="E1034" s="55">
        <f t="shared" si="271"/>
      </c>
      <c r="F1034" s="39">
        <v>0</v>
      </c>
      <c r="G1034" s="55">
        <f t="shared" si="272"/>
      </c>
      <c r="H1034" s="39">
        <v>0</v>
      </c>
      <c r="I1034" s="55">
        <f aca="true" t="shared" si="274" ref="I1034:I1090">IF($S1034=0,"",H1034/$S1034*100)</f>
      </c>
      <c r="J1034" s="39">
        <v>0</v>
      </c>
      <c r="K1034" s="55">
        <f aca="true" t="shared" si="275" ref="K1034:K1090">IF($S1034=0,"",J1034/$S1034*100)</f>
      </c>
      <c r="L1034" s="45">
        <v>0</v>
      </c>
      <c r="M1034" s="55">
        <f aca="true" t="shared" si="276" ref="M1034:M1090">IF($S1034=0,"",L1034/$S1034*100)</f>
      </c>
      <c r="N1034" s="39">
        <v>0</v>
      </c>
      <c r="O1034" s="55">
        <f aca="true" t="shared" si="277" ref="O1034:O1090">IF($S1034=0,"",N1034/$S1034*100)</f>
      </c>
      <c r="P1034" s="39">
        <f t="shared" si="273"/>
        <v>0</v>
      </c>
      <c r="Q1034" s="55">
        <f aca="true" t="shared" si="278" ref="Q1034:Q1090">IF($S1034=0,"",P1034/$S1034*100)</f>
      </c>
      <c r="R1034" s="39">
        <v>0</v>
      </c>
      <c r="S1034" s="50">
        <f aca="true" t="shared" si="279" ref="S1034:S1090">SUM(P1034,R1034)</f>
        <v>0</v>
      </c>
    </row>
    <row r="1035" spans="1:19" ht="13.5" customHeight="1">
      <c r="A1035" s="59"/>
      <c r="B1035" s="7"/>
      <c r="C1035" s="8" t="s">
        <v>43</v>
      </c>
      <c r="D1035" s="39">
        <v>0</v>
      </c>
      <c r="E1035" s="55">
        <f t="shared" si="271"/>
        <v>0</v>
      </c>
      <c r="F1035" s="39">
        <v>0</v>
      </c>
      <c r="G1035" s="55">
        <f t="shared" si="272"/>
        <v>0</v>
      </c>
      <c r="H1035" s="39">
        <v>0</v>
      </c>
      <c r="I1035" s="55">
        <f t="shared" si="274"/>
        <v>0</v>
      </c>
      <c r="J1035" s="39">
        <v>0</v>
      </c>
      <c r="K1035" s="55">
        <f t="shared" si="275"/>
        <v>0</v>
      </c>
      <c r="L1035" s="45">
        <v>0</v>
      </c>
      <c r="M1035" s="55">
        <f t="shared" si="276"/>
        <v>0</v>
      </c>
      <c r="N1035" s="39">
        <v>0</v>
      </c>
      <c r="O1035" s="55">
        <f t="shared" si="277"/>
        <v>0</v>
      </c>
      <c r="P1035" s="39">
        <f t="shared" si="273"/>
        <v>0</v>
      </c>
      <c r="Q1035" s="55">
        <f t="shared" si="278"/>
        <v>0</v>
      </c>
      <c r="R1035" s="39">
        <v>1789.5114</v>
      </c>
      <c r="S1035" s="50">
        <f t="shared" si="279"/>
        <v>1789.5114</v>
      </c>
    </row>
    <row r="1036" spans="1:19" ht="13.5" customHeight="1">
      <c r="A1036" s="59"/>
      <c r="B1036" s="7"/>
      <c r="C1036" s="8" t="s">
        <v>92</v>
      </c>
      <c r="D1036" s="39">
        <v>0</v>
      </c>
      <c r="E1036" s="55">
        <f t="shared" si="271"/>
        <v>0</v>
      </c>
      <c r="F1036" s="39">
        <v>0</v>
      </c>
      <c r="G1036" s="55">
        <f t="shared" si="272"/>
        <v>0</v>
      </c>
      <c r="H1036" s="39">
        <v>0</v>
      </c>
      <c r="I1036" s="55">
        <f t="shared" si="274"/>
        <v>0</v>
      </c>
      <c r="J1036" s="39">
        <v>0</v>
      </c>
      <c r="K1036" s="55">
        <f t="shared" si="275"/>
        <v>0</v>
      </c>
      <c r="L1036" s="45">
        <v>0</v>
      </c>
      <c r="M1036" s="55">
        <f t="shared" si="276"/>
        <v>0</v>
      </c>
      <c r="N1036" s="39">
        <v>0</v>
      </c>
      <c r="O1036" s="55">
        <f t="shared" si="277"/>
        <v>0</v>
      </c>
      <c r="P1036" s="39">
        <f t="shared" si="273"/>
        <v>0</v>
      </c>
      <c r="Q1036" s="55">
        <f t="shared" si="278"/>
        <v>0</v>
      </c>
      <c r="R1036" s="39">
        <v>31191.309</v>
      </c>
      <c r="S1036" s="50">
        <f t="shared" si="279"/>
        <v>31191.309</v>
      </c>
    </row>
    <row r="1037" spans="1:19" ht="13.5" customHeight="1">
      <c r="A1037" s="59"/>
      <c r="B1037" s="7"/>
      <c r="C1037" s="8" t="s">
        <v>44</v>
      </c>
      <c r="D1037" s="39">
        <v>0</v>
      </c>
      <c r="E1037" s="55">
        <f t="shared" si="271"/>
        <v>0</v>
      </c>
      <c r="F1037" s="39">
        <v>0</v>
      </c>
      <c r="G1037" s="55">
        <f t="shared" si="272"/>
        <v>0</v>
      </c>
      <c r="H1037" s="39">
        <v>0</v>
      </c>
      <c r="I1037" s="55">
        <f t="shared" si="274"/>
        <v>0</v>
      </c>
      <c r="J1037" s="39">
        <v>0</v>
      </c>
      <c r="K1037" s="55">
        <f t="shared" si="275"/>
        <v>0</v>
      </c>
      <c r="L1037" s="45">
        <v>0</v>
      </c>
      <c r="M1037" s="55">
        <f t="shared" si="276"/>
        <v>0</v>
      </c>
      <c r="N1037" s="39">
        <v>0</v>
      </c>
      <c r="O1037" s="55">
        <f t="shared" si="277"/>
        <v>0</v>
      </c>
      <c r="P1037" s="39">
        <f t="shared" si="273"/>
        <v>0</v>
      </c>
      <c r="Q1037" s="55">
        <f t="shared" si="278"/>
        <v>0</v>
      </c>
      <c r="R1037" s="39">
        <v>78954.4075</v>
      </c>
      <c r="S1037" s="50">
        <f t="shared" si="279"/>
        <v>78954.4075</v>
      </c>
    </row>
    <row r="1038" spans="1:19" ht="13.5" customHeight="1">
      <c r="A1038" s="59"/>
      <c r="B1038" s="7" t="s">
        <v>1</v>
      </c>
      <c r="C1038" s="8" t="s">
        <v>45</v>
      </c>
      <c r="D1038" s="39">
        <v>0</v>
      </c>
      <c r="E1038" s="55">
        <f t="shared" si="271"/>
      </c>
      <c r="F1038" s="39">
        <v>0</v>
      </c>
      <c r="G1038" s="55">
        <f t="shared" si="272"/>
      </c>
      <c r="H1038" s="39">
        <v>0</v>
      </c>
      <c r="I1038" s="55">
        <f t="shared" si="274"/>
      </c>
      <c r="J1038" s="39">
        <v>0</v>
      </c>
      <c r="K1038" s="55">
        <f t="shared" si="275"/>
      </c>
      <c r="L1038" s="45">
        <v>0</v>
      </c>
      <c r="M1038" s="55">
        <f t="shared" si="276"/>
      </c>
      <c r="N1038" s="39">
        <v>0</v>
      </c>
      <c r="O1038" s="55">
        <f t="shared" si="277"/>
      </c>
      <c r="P1038" s="39">
        <f t="shared" si="273"/>
        <v>0</v>
      </c>
      <c r="Q1038" s="55">
        <f t="shared" si="278"/>
      </c>
      <c r="R1038" s="39">
        <v>0</v>
      </c>
      <c r="S1038" s="50">
        <f t="shared" si="279"/>
        <v>0</v>
      </c>
    </row>
    <row r="1039" spans="1:19" ht="13.5" customHeight="1">
      <c r="A1039" s="59"/>
      <c r="B1039" s="9"/>
      <c r="C1039" s="10" t="s">
        <v>2</v>
      </c>
      <c r="D1039" s="40">
        <f>SUM(D1033:D1038)</f>
        <v>0</v>
      </c>
      <c r="E1039" s="56">
        <f t="shared" si="271"/>
        <v>0</v>
      </c>
      <c r="F1039" s="40">
        <f>SUM(F1033:F1038)</f>
        <v>0</v>
      </c>
      <c r="G1039" s="56">
        <f t="shared" si="272"/>
        <v>0</v>
      </c>
      <c r="H1039" s="40">
        <f>SUM(H1033:H1038)</f>
        <v>0</v>
      </c>
      <c r="I1039" s="56">
        <f t="shared" si="274"/>
        <v>0</v>
      </c>
      <c r="J1039" s="40">
        <f>SUM(J1033:J1038)</f>
        <v>0</v>
      </c>
      <c r="K1039" s="56">
        <f t="shared" si="275"/>
        <v>0</v>
      </c>
      <c r="L1039" s="46">
        <f>SUM(L1033:L1038)</f>
        <v>0</v>
      </c>
      <c r="M1039" s="56">
        <f t="shared" si="276"/>
        <v>0</v>
      </c>
      <c r="N1039" s="40">
        <f>SUM(N1033:N1038)</f>
        <v>0</v>
      </c>
      <c r="O1039" s="56">
        <f t="shared" si="277"/>
        <v>0</v>
      </c>
      <c r="P1039" s="40">
        <f>SUM(P1033:P1038)</f>
        <v>0</v>
      </c>
      <c r="Q1039" s="56">
        <f t="shared" si="278"/>
        <v>0</v>
      </c>
      <c r="R1039" s="40">
        <f>SUM(R1033:R1038)</f>
        <v>111935.2279</v>
      </c>
      <c r="S1039" s="51">
        <f t="shared" si="279"/>
        <v>111935.2279</v>
      </c>
    </row>
    <row r="1040" spans="1:19" ht="13.5" customHeight="1">
      <c r="A1040" s="59"/>
      <c r="B1040" s="7"/>
      <c r="C1040" s="11" t="s">
        <v>46</v>
      </c>
      <c r="D1040" s="39">
        <v>0</v>
      </c>
      <c r="E1040" s="55">
        <f t="shared" si="271"/>
        <v>0</v>
      </c>
      <c r="F1040" s="39">
        <v>0</v>
      </c>
      <c r="G1040" s="55">
        <f t="shared" si="272"/>
        <v>0</v>
      </c>
      <c r="H1040" s="39">
        <v>0</v>
      </c>
      <c r="I1040" s="55">
        <f t="shared" si="274"/>
        <v>0</v>
      </c>
      <c r="J1040" s="39">
        <v>0</v>
      </c>
      <c r="K1040" s="55">
        <f t="shared" si="275"/>
        <v>0</v>
      </c>
      <c r="L1040" s="45">
        <v>0</v>
      </c>
      <c r="M1040" s="55">
        <f t="shared" si="276"/>
        <v>0</v>
      </c>
      <c r="N1040" s="39">
        <v>0</v>
      </c>
      <c r="O1040" s="55">
        <f t="shared" si="277"/>
        <v>0</v>
      </c>
      <c r="P1040" s="39">
        <f aca="true" t="shared" si="280" ref="P1040:P1063">SUM(N1040,L1040,D1040,F1040,H1040,J1040)</f>
        <v>0</v>
      </c>
      <c r="Q1040" s="55">
        <f t="shared" si="278"/>
        <v>0</v>
      </c>
      <c r="R1040" s="39">
        <v>7183.6553</v>
      </c>
      <c r="S1040" s="50">
        <f t="shared" si="279"/>
        <v>7183.6553</v>
      </c>
    </row>
    <row r="1041" spans="1:19" ht="13.5" customHeight="1">
      <c r="A1041" s="59"/>
      <c r="B1041" s="7"/>
      <c r="C1041" s="11" t="s">
        <v>95</v>
      </c>
      <c r="D1041" s="39">
        <v>0</v>
      </c>
      <c r="E1041" s="55">
        <f t="shared" si="271"/>
        <v>0</v>
      </c>
      <c r="F1041" s="39">
        <v>0</v>
      </c>
      <c r="G1041" s="55">
        <f t="shared" si="272"/>
        <v>0</v>
      </c>
      <c r="H1041" s="39">
        <v>0</v>
      </c>
      <c r="I1041" s="55">
        <f t="shared" si="274"/>
        <v>0</v>
      </c>
      <c r="J1041" s="39">
        <v>0</v>
      </c>
      <c r="K1041" s="55">
        <f t="shared" si="275"/>
        <v>0</v>
      </c>
      <c r="L1041" s="45">
        <v>0</v>
      </c>
      <c r="M1041" s="55">
        <f t="shared" si="276"/>
        <v>0</v>
      </c>
      <c r="N1041" s="39">
        <v>0</v>
      </c>
      <c r="O1041" s="55">
        <f t="shared" si="277"/>
        <v>0</v>
      </c>
      <c r="P1041" s="39">
        <f t="shared" si="280"/>
        <v>0</v>
      </c>
      <c r="Q1041" s="55">
        <f t="shared" si="278"/>
        <v>0</v>
      </c>
      <c r="R1041" s="39">
        <v>2303.3866</v>
      </c>
      <c r="S1041" s="50">
        <f t="shared" si="279"/>
        <v>2303.3866</v>
      </c>
    </row>
    <row r="1042" spans="1:19" ht="13.5" customHeight="1">
      <c r="A1042" s="59"/>
      <c r="B1042" s="7"/>
      <c r="C1042" s="11" t="s">
        <v>81</v>
      </c>
      <c r="D1042" s="39">
        <v>0</v>
      </c>
      <c r="E1042" s="55">
        <f t="shared" si="271"/>
        <v>0</v>
      </c>
      <c r="F1042" s="39">
        <v>0</v>
      </c>
      <c r="G1042" s="55">
        <f t="shared" si="272"/>
        <v>0</v>
      </c>
      <c r="H1042" s="39">
        <v>0</v>
      </c>
      <c r="I1042" s="55">
        <f t="shared" si="274"/>
        <v>0</v>
      </c>
      <c r="J1042" s="39">
        <v>0</v>
      </c>
      <c r="K1042" s="55">
        <f t="shared" si="275"/>
        <v>0</v>
      </c>
      <c r="L1042" s="45">
        <v>0</v>
      </c>
      <c r="M1042" s="55">
        <f t="shared" si="276"/>
        <v>0</v>
      </c>
      <c r="N1042" s="39">
        <v>0</v>
      </c>
      <c r="O1042" s="55">
        <f t="shared" si="277"/>
        <v>0</v>
      </c>
      <c r="P1042" s="39">
        <f t="shared" si="280"/>
        <v>0</v>
      </c>
      <c r="Q1042" s="55">
        <f t="shared" si="278"/>
        <v>0</v>
      </c>
      <c r="R1042" s="39">
        <v>0.3748</v>
      </c>
      <c r="S1042" s="50">
        <f t="shared" si="279"/>
        <v>0.3748</v>
      </c>
    </row>
    <row r="1043" spans="1:19" ht="13.5" customHeight="1">
      <c r="A1043" s="59"/>
      <c r="B1043" s="7"/>
      <c r="C1043" s="11" t="s">
        <v>47</v>
      </c>
      <c r="D1043" s="39">
        <v>0</v>
      </c>
      <c r="E1043" s="55">
        <f t="shared" si="271"/>
      </c>
      <c r="F1043" s="39">
        <v>0</v>
      </c>
      <c r="G1043" s="55">
        <f t="shared" si="272"/>
      </c>
      <c r="H1043" s="39">
        <v>0</v>
      </c>
      <c r="I1043" s="55">
        <f t="shared" si="274"/>
      </c>
      <c r="J1043" s="39">
        <v>0</v>
      </c>
      <c r="K1043" s="55">
        <f t="shared" si="275"/>
      </c>
      <c r="L1043" s="45">
        <v>0</v>
      </c>
      <c r="M1043" s="55">
        <f t="shared" si="276"/>
      </c>
      <c r="N1043" s="39">
        <v>0</v>
      </c>
      <c r="O1043" s="55">
        <f t="shared" si="277"/>
      </c>
      <c r="P1043" s="39">
        <f t="shared" si="280"/>
        <v>0</v>
      </c>
      <c r="Q1043" s="55">
        <f t="shared" si="278"/>
      </c>
      <c r="R1043" s="39">
        <v>0</v>
      </c>
      <c r="S1043" s="50">
        <f t="shared" si="279"/>
        <v>0</v>
      </c>
    </row>
    <row r="1044" spans="1:19" ht="13.5" customHeight="1">
      <c r="A1044" s="59"/>
      <c r="B1044" s="7"/>
      <c r="C1044" s="11" t="s">
        <v>48</v>
      </c>
      <c r="D1044" s="39">
        <v>0</v>
      </c>
      <c r="E1044" s="55">
        <f t="shared" si="271"/>
        <v>0</v>
      </c>
      <c r="F1044" s="39">
        <v>0</v>
      </c>
      <c r="G1044" s="55">
        <f t="shared" si="272"/>
        <v>0</v>
      </c>
      <c r="H1044" s="39">
        <v>0</v>
      </c>
      <c r="I1044" s="55">
        <f t="shared" si="274"/>
        <v>0</v>
      </c>
      <c r="J1044" s="39">
        <v>0</v>
      </c>
      <c r="K1044" s="55">
        <f t="shared" si="275"/>
        <v>0</v>
      </c>
      <c r="L1044" s="45">
        <v>0</v>
      </c>
      <c r="M1044" s="55">
        <f t="shared" si="276"/>
        <v>0</v>
      </c>
      <c r="N1044" s="39">
        <v>0</v>
      </c>
      <c r="O1044" s="55">
        <f t="shared" si="277"/>
        <v>0</v>
      </c>
      <c r="P1044" s="39">
        <f t="shared" si="280"/>
        <v>0</v>
      </c>
      <c r="Q1044" s="55">
        <f t="shared" si="278"/>
        <v>0</v>
      </c>
      <c r="R1044" s="39">
        <v>177.7151</v>
      </c>
      <c r="S1044" s="50">
        <f t="shared" si="279"/>
        <v>177.7151</v>
      </c>
    </row>
    <row r="1045" spans="1:19" ht="13.5" customHeight="1">
      <c r="A1045" s="59"/>
      <c r="B1045" s="7" t="s">
        <v>3</v>
      </c>
      <c r="C1045" s="11" t="s">
        <v>82</v>
      </c>
      <c r="D1045" s="39">
        <v>0</v>
      </c>
      <c r="E1045" s="55">
        <f t="shared" si="271"/>
        <v>0</v>
      </c>
      <c r="F1045" s="39">
        <v>0</v>
      </c>
      <c r="G1045" s="55">
        <f t="shared" si="272"/>
        <v>0</v>
      </c>
      <c r="H1045" s="39">
        <v>0</v>
      </c>
      <c r="I1045" s="55">
        <f t="shared" si="274"/>
        <v>0</v>
      </c>
      <c r="J1045" s="39">
        <v>0</v>
      </c>
      <c r="K1045" s="55">
        <f t="shared" si="275"/>
        <v>0</v>
      </c>
      <c r="L1045" s="45">
        <v>0</v>
      </c>
      <c r="M1045" s="55">
        <f t="shared" si="276"/>
        <v>0</v>
      </c>
      <c r="N1045" s="39">
        <v>0</v>
      </c>
      <c r="O1045" s="55">
        <f t="shared" si="277"/>
        <v>0</v>
      </c>
      <c r="P1045" s="39">
        <f t="shared" si="280"/>
        <v>0</v>
      </c>
      <c r="Q1045" s="55">
        <f t="shared" si="278"/>
        <v>0</v>
      </c>
      <c r="R1045" s="39">
        <v>295.3207</v>
      </c>
      <c r="S1045" s="50">
        <f t="shared" si="279"/>
        <v>295.3207</v>
      </c>
    </row>
    <row r="1046" spans="1:19" ht="13.5" customHeight="1">
      <c r="A1046" s="59"/>
      <c r="B1046" s="7"/>
      <c r="C1046" s="11" t="s">
        <v>83</v>
      </c>
      <c r="D1046" s="39">
        <v>0</v>
      </c>
      <c r="E1046" s="55">
        <f t="shared" si="271"/>
        <v>0</v>
      </c>
      <c r="F1046" s="39">
        <v>0</v>
      </c>
      <c r="G1046" s="55">
        <f t="shared" si="272"/>
        <v>0</v>
      </c>
      <c r="H1046" s="39">
        <v>0</v>
      </c>
      <c r="I1046" s="55">
        <f t="shared" si="274"/>
        <v>0</v>
      </c>
      <c r="J1046" s="39">
        <v>0</v>
      </c>
      <c r="K1046" s="55">
        <f t="shared" si="275"/>
        <v>0</v>
      </c>
      <c r="L1046" s="45">
        <v>0</v>
      </c>
      <c r="M1046" s="55">
        <f t="shared" si="276"/>
        <v>0</v>
      </c>
      <c r="N1046" s="39">
        <v>0</v>
      </c>
      <c r="O1046" s="55">
        <f t="shared" si="277"/>
        <v>0</v>
      </c>
      <c r="P1046" s="39">
        <f t="shared" si="280"/>
        <v>0</v>
      </c>
      <c r="Q1046" s="55">
        <f t="shared" si="278"/>
        <v>0</v>
      </c>
      <c r="R1046" s="39">
        <v>5.8217</v>
      </c>
      <c r="S1046" s="50">
        <f t="shared" si="279"/>
        <v>5.8217</v>
      </c>
    </row>
    <row r="1047" spans="1:19" ht="13.5" customHeight="1">
      <c r="A1047" s="59"/>
      <c r="B1047" s="7"/>
      <c r="C1047" s="11" t="s">
        <v>84</v>
      </c>
      <c r="D1047" s="39">
        <v>0</v>
      </c>
      <c r="E1047" s="55">
        <f t="shared" si="271"/>
        <v>0</v>
      </c>
      <c r="F1047" s="39">
        <v>0</v>
      </c>
      <c r="G1047" s="55">
        <f t="shared" si="272"/>
        <v>0</v>
      </c>
      <c r="H1047" s="39">
        <v>0</v>
      </c>
      <c r="I1047" s="55">
        <f t="shared" si="274"/>
        <v>0</v>
      </c>
      <c r="J1047" s="39">
        <v>0</v>
      </c>
      <c r="K1047" s="55">
        <f t="shared" si="275"/>
        <v>0</v>
      </c>
      <c r="L1047" s="45">
        <v>0</v>
      </c>
      <c r="M1047" s="55">
        <f t="shared" si="276"/>
        <v>0</v>
      </c>
      <c r="N1047" s="39">
        <v>0</v>
      </c>
      <c r="O1047" s="55">
        <f t="shared" si="277"/>
        <v>0</v>
      </c>
      <c r="P1047" s="39">
        <f t="shared" si="280"/>
        <v>0</v>
      </c>
      <c r="Q1047" s="55">
        <f t="shared" si="278"/>
        <v>0</v>
      </c>
      <c r="R1047" s="39">
        <v>175928.8138</v>
      </c>
      <c r="S1047" s="50">
        <f t="shared" si="279"/>
        <v>175928.8138</v>
      </c>
    </row>
    <row r="1048" spans="1:19" ht="13.5" customHeight="1">
      <c r="A1048" s="59"/>
      <c r="B1048" s="7"/>
      <c r="C1048" s="11" t="s">
        <v>96</v>
      </c>
      <c r="D1048" s="39">
        <v>0</v>
      </c>
      <c r="E1048" s="55">
        <f t="shared" si="271"/>
        <v>0</v>
      </c>
      <c r="F1048" s="39">
        <v>0</v>
      </c>
      <c r="G1048" s="55">
        <f t="shared" si="272"/>
        <v>0</v>
      </c>
      <c r="H1048" s="39">
        <v>0</v>
      </c>
      <c r="I1048" s="55">
        <f t="shared" si="274"/>
        <v>0</v>
      </c>
      <c r="J1048" s="39">
        <v>0</v>
      </c>
      <c r="K1048" s="55">
        <f t="shared" si="275"/>
        <v>0</v>
      </c>
      <c r="L1048" s="45">
        <v>0</v>
      </c>
      <c r="M1048" s="55">
        <f t="shared" si="276"/>
        <v>0</v>
      </c>
      <c r="N1048" s="39">
        <v>0</v>
      </c>
      <c r="O1048" s="55">
        <f t="shared" si="277"/>
        <v>0</v>
      </c>
      <c r="P1048" s="39">
        <f t="shared" si="280"/>
        <v>0</v>
      </c>
      <c r="Q1048" s="55">
        <f t="shared" si="278"/>
        <v>0</v>
      </c>
      <c r="R1048" s="39">
        <v>128561.0235</v>
      </c>
      <c r="S1048" s="50">
        <f t="shared" si="279"/>
        <v>128561.0235</v>
      </c>
    </row>
    <row r="1049" spans="1:19" ht="13.5" customHeight="1">
      <c r="A1049" s="59"/>
      <c r="B1049" s="7"/>
      <c r="C1049" s="11" t="s">
        <v>49</v>
      </c>
      <c r="D1049" s="39">
        <v>0</v>
      </c>
      <c r="E1049" s="55">
        <f t="shared" si="271"/>
      </c>
      <c r="F1049" s="39">
        <v>0</v>
      </c>
      <c r="G1049" s="55">
        <f t="shared" si="272"/>
      </c>
      <c r="H1049" s="39">
        <v>0</v>
      </c>
      <c r="I1049" s="55">
        <f t="shared" si="274"/>
      </c>
      <c r="J1049" s="39">
        <v>0</v>
      </c>
      <c r="K1049" s="55">
        <f t="shared" si="275"/>
      </c>
      <c r="L1049" s="45">
        <v>0</v>
      </c>
      <c r="M1049" s="55">
        <f t="shared" si="276"/>
      </c>
      <c r="N1049" s="39">
        <v>0</v>
      </c>
      <c r="O1049" s="55">
        <f t="shared" si="277"/>
      </c>
      <c r="P1049" s="39">
        <f t="shared" si="280"/>
        <v>0</v>
      </c>
      <c r="Q1049" s="55">
        <f t="shared" si="278"/>
      </c>
      <c r="R1049" s="39">
        <v>0</v>
      </c>
      <c r="S1049" s="50">
        <f t="shared" si="279"/>
        <v>0</v>
      </c>
    </row>
    <row r="1050" spans="1:19" ht="13.5" customHeight="1">
      <c r="A1050" s="59"/>
      <c r="B1050" s="7"/>
      <c r="C1050" s="11" t="s">
        <v>50</v>
      </c>
      <c r="D1050" s="39">
        <v>0</v>
      </c>
      <c r="E1050" s="55">
        <f t="shared" si="271"/>
        <v>0</v>
      </c>
      <c r="F1050" s="39">
        <v>0</v>
      </c>
      <c r="G1050" s="55">
        <f t="shared" si="272"/>
        <v>0</v>
      </c>
      <c r="H1050" s="39">
        <v>0</v>
      </c>
      <c r="I1050" s="55">
        <f t="shared" si="274"/>
        <v>0</v>
      </c>
      <c r="J1050" s="39">
        <v>0</v>
      </c>
      <c r="K1050" s="55">
        <f t="shared" si="275"/>
        <v>0</v>
      </c>
      <c r="L1050" s="45">
        <v>0</v>
      </c>
      <c r="M1050" s="55">
        <f t="shared" si="276"/>
        <v>0</v>
      </c>
      <c r="N1050" s="39">
        <v>0</v>
      </c>
      <c r="O1050" s="55">
        <f t="shared" si="277"/>
        <v>0</v>
      </c>
      <c r="P1050" s="39">
        <f t="shared" si="280"/>
        <v>0</v>
      </c>
      <c r="Q1050" s="55">
        <f t="shared" si="278"/>
        <v>0</v>
      </c>
      <c r="R1050" s="39">
        <v>1379.5233</v>
      </c>
      <c r="S1050" s="50">
        <f t="shared" si="279"/>
        <v>1379.5233</v>
      </c>
    </row>
    <row r="1051" spans="1:19" ht="13.5" customHeight="1">
      <c r="A1051" s="59"/>
      <c r="B1051" s="7" t="s">
        <v>4</v>
      </c>
      <c r="C1051" s="11" t="s">
        <v>93</v>
      </c>
      <c r="D1051" s="39">
        <v>0</v>
      </c>
      <c r="E1051" s="55">
        <f t="shared" si="271"/>
      </c>
      <c r="F1051" s="39">
        <v>0</v>
      </c>
      <c r="G1051" s="55">
        <f t="shared" si="272"/>
      </c>
      <c r="H1051" s="39">
        <v>0</v>
      </c>
      <c r="I1051" s="55">
        <f t="shared" si="274"/>
      </c>
      <c r="J1051" s="39">
        <v>0</v>
      </c>
      <c r="K1051" s="55">
        <f t="shared" si="275"/>
      </c>
      <c r="L1051" s="45">
        <v>0</v>
      </c>
      <c r="M1051" s="55">
        <f t="shared" si="276"/>
      </c>
      <c r="N1051" s="39">
        <v>0</v>
      </c>
      <c r="O1051" s="55">
        <f t="shared" si="277"/>
      </c>
      <c r="P1051" s="39">
        <f t="shared" si="280"/>
        <v>0</v>
      </c>
      <c r="Q1051" s="55">
        <f t="shared" si="278"/>
      </c>
      <c r="R1051" s="39">
        <v>0</v>
      </c>
      <c r="S1051" s="50">
        <f t="shared" si="279"/>
        <v>0</v>
      </c>
    </row>
    <row r="1052" spans="1:19" ht="13.5" customHeight="1">
      <c r="A1052" s="59"/>
      <c r="B1052" s="7"/>
      <c r="C1052" s="11" t="s">
        <v>51</v>
      </c>
      <c r="D1052" s="39">
        <v>0</v>
      </c>
      <c r="E1052" s="55">
        <f t="shared" si="271"/>
        <v>0</v>
      </c>
      <c r="F1052" s="39">
        <v>0</v>
      </c>
      <c r="G1052" s="55">
        <f t="shared" si="272"/>
        <v>0</v>
      </c>
      <c r="H1052" s="39">
        <v>0</v>
      </c>
      <c r="I1052" s="55">
        <f t="shared" si="274"/>
        <v>0</v>
      </c>
      <c r="J1052" s="39">
        <v>0</v>
      </c>
      <c r="K1052" s="55">
        <f t="shared" si="275"/>
        <v>0</v>
      </c>
      <c r="L1052" s="45">
        <v>0</v>
      </c>
      <c r="M1052" s="55">
        <f t="shared" si="276"/>
        <v>0</v>
      </c>
      <c r="N1052" s="39">
        <v>0</v>
      </c>
      <c r="O1052" s="55">
        <f t="shared" si="277"/>
        <v>0</v>
      </c>
      <c r="P1052" s="39">
        <f t="shared" si="280"/>
        <v>0</v>
      </c>
      <c r="Q1052" s="55">
        <f t="shared" si="278"/>
        <v>0</v>
      </c>
      <c r="R1052" s="39">
        <v>168213.5619</v>
      </c>
      <c r="S1052" s="50">
        <f t="shared" si="279"/>
        <v>168213.5619</v>
      </c>
    </row>
    <row r="1053" spans="1:19" ht="13.5" customHeight="1">
      <c r="A1053" s="59"/>
      <c r="B1053" s="7"/>
      <c r="C1053" s="11" t="s">
        <v>85</v>
      </c>
      <c r="D1053" s="39">
        <v>0</v>
      </c>
      <c r="E1053" s="55">
        <f t="shared" si="271"/>
        <v>0</v>
      </c>
      <c r="F1053" s="39">
        <v>0</v>
      </c>
      <c r="G1053" s="55">
        <f t="shared" si="272"/>
        <v>0</v>
      </c>
      <c r="H1053" s="39">
        <v>0</v>
      </c>
      <c r="I1053" s="55">
        <f t="shared" si="274"/>
        <v>0</v>
      </c>
      <c r="J1053" s="39">
        <v>0</v>
      </c>
      <c r="K1053" s="55">
        <f t="shared" si="275"/>
        <v>0</v>
      </c>
      <c r="L1053" s="45">
        <v>0</v>
      </c>
      <c r="M1053" s="55">
        <f t="shared" si="276"/>
        <v>0</v>
      </c>
      <c r="N1053" s="39">
        <v>0</v>
      </c>
      <c r="O1053" s="55">
        <f t="shared" si="277"/>
        <v>0</v>
      </c>
      <c r="P1053" s="39">
        <f t="shared" si="280"/>
        <v>0</v>
      </c>
      <c r="Q1053" s="55">
        <f t="shared" si="278"/>
        <v>0</v>
      </c>
      <c r="R1053" s="39">
        <v>231056.545</v>
      </c>
      <c r="S1053" s="50">
        <f t="shared" si="279"/>
        <v>231056.545</v>
      </c>
    </row>
    <row r="1054" spans="1:19" ht="13.5" customHeight="1">
      <c r="A1054" s="59"/>
      <c r="B1054" s="7"/>
      <c r="C1054" s="11" t="s">
        <v>52</v>
      </c>
      <c r="D1054" s="39">
        <v>0</v>
      </c>
      <c r="E1054" s="55">
        <f t="shared" si="271"/>
        <v>0</v>
      </c>
      <c r="F1054" s="39">
        <v>0</v>
      </c>
      <c r="G1054" s="55">
        <f t="shared" si="272"/>
        <v>0</v>
      </c>
      <c r="H1054" s="39">
        <v>0</v>
      </c>
      <c r="I1054" s="55">
        <f t="shared" si="274"/>
        <v>0</v>
      </c>
      <c r="J1054" s="39">
        <v>0</v>
      </c>
      <c r="K1054" s="55">
        <f t="shared" si="275"/>
        <v>0</v>
      </c>
      <c r="L1054" s="45">
        <v>0</v>
      </c>
      <c r="M1054" s="55">
        <f t="shared" si="276"/>
        <v>0</v>
      </c>
      <c r="N1054" s="39">
        <v>0</v>
      </c>
      <c r="O1054" s="55">
        <f t="shared" si="277"/>
        <v>0</v>
      </c>
      <c r="P1054" s="39">
        <f t="shared" si="280"/>
        <v>0</v>
      </c>
      <c r="Q1054" s="55">
        <f t="shared" si="278"/>
        <v>0</v>
      </c>
      <c r="R1054" s="39">
        <v>23.6643</v>
      </c>
      <c r="S1054" s="50">
        <f t="shared" si="279"/>
        <v>23.6643</v>
      </c>
    </row>
    <row r="1055" spans="1:19" ht="13.5" customHeight="1">
      <c r="A1055" s="59"/>
      <c r="B1055" s="7"/>
      <c r="C1055" s="11" t="s">
        <v>53</v>
      </c>
      <c r="D1055" s="39">
        <v>0</v>
      </c>
      <c r="E1055" s="55">
        <f t="shared" si="271"/>
        <v>0</v>
      </c>
      <c r="F1055" s="39">
        <v>0</v>
      </c>
      <c r="G1055" s="55">
        <f t="shared" si="272"/>
        <v>0</v>
      </c>
      <c r="H1055" s="39">
        <v>0</v>
      </c>
      <c r="I1055" s="55">
        <f t="shared" si="274"/>
        <v>0</v>
      </c>
      <c r="J1055" s="39">
        <v>0</v>
      </c>
      <c r="K1055" s="55">
        <f t="shared" si="275"/>
        <v>0</v>
      </c>
      <c r="L1055" s="45">
        <v>0</v>
      </c>
      <c r="M1055" s="55">
        <f t="shared" si="276"/>
        <v>0</v>
      </c>
      <c r="N1055" s="39">
        <v>0</v>
      </c>
      <c r="O1055" s="55">
        <f t="shared" si="277"/>
        <v>0</v>
      </c>
      <c r="P1055" s="39">
        <f t="shared" si="280"/>
        <v>0</v>
      </c>
      <c r="Q1055" s="55">
        <f t="shared" si="278"/>
        <v>0</v>
      </c>
      <c r="R1055" s="39">
        <v>246.4613</v>
      </c>
      <c r="S1055" s="50">
        <f t="shared" si="279"/>
        <v>246.4613</v>
      </c>
    </row>
    <row r="1056" spans="1:19" ht="13.5" customHeight="1">
      <c r="A1056" s="59"/>
      <c r="B1056" s="7"/>
      <c r="C1056" s="11" t="s">
        <v>86</v>
      </c>
      <c r="D1056" s="39">
        <v>0</v>
      </c>
      <c r="E1056" s="55">
        <f t="shared" si="271"/>
        <v>0</v>
      </c>
      <c r="F1056" s="39">
        <v>0</v>
      </c>
      <c r="G1056" s="55">
        <f t="shared" si="272"/>
        <v>0</v>
      </c>
      <c r="H1056" s="39">
        <v>0</v>
      </c>
      <c r="I1056" s="55">
        <f t="shared" si="274"/>
        <v>0</v>
      </c>
      <c r="J1056" s="39">
        <v>0</v>
      </c>
      <c r="K1056" s="55">
        <f t="shared" si="275"/>
        <v>0</v>
      </c>
      <c r="L1056" s="45">
        <v>0</v>
      </c>
      <c r="M1056" s="55">
        <f t="shared" si="276"/>
        <v>0</v>
      </c>
      <c r="N1056" s="39">
        <v>0</v>
      </c>
      <c r="O1056" s="55">
        <f t="shared" si="277"/>
        <v>0</v>
      </c>
      <c r="P1056" s="39">
        <f t="shared" si="280"/>
        <v>0</v>
      </c>
      <c r="Q1056" s="55">
        <f t="shared" si="278"/>
        <v>0</v>
      </c>
      <c r="R1056" s="39">
        <v>0.0059</v>
      </c>
      <c r="S1056" s="50">
        <f t="shared" si="279"/>
        <v>0.0059</v>
      </c>
    </row>
    <row r="1057" spans="1:19" ht="13.5" customHeight="1">
      <c r="A1057" s="59"/>
      <c r="B1057" s="7" t="s">
        <v>5</v>
      </c>
      <c r="C1057" s="11" t="s">
        <v>87</v>
      </c>
      <c r="D1057" s="39">
        <v>0</v>
      </c>
      <c r="E1057" s="55">
        <f t="shared" si="271"/>
        <v>0</v>
      </c>
      <c r="F1057" s="39">
        <v>0</v>
      </c>
      <c r="G1057" s="55">
        <f t="shared" si="272"/>
        <v>0</v>
      </c>
      <c r="H1057" s="39">
        <v>0</v>
      </c>
      <c r="I1057" s="55">
        <f t="shared" si="274"/>
        <v>0</v>
      </c>
      <c r="J1057" s="39">
        <v>0</v>
      </c>
      <c r="K1057" s="55">
        <f t="shared" si="275"/>
        <v>0</v>
      </c>
      <c r="L1057" s="45">
        <v>0</v>
      </c>
      <c r="M1057" s="55">
        <f t="shared" si="276"/>
        <v>0</v>
      </c>
      <c r="N1057" s="39">
        <v>0</v>
      </c>
      <c r="O1057" s="55">
        <f t="shared" si="277"/>
        <v>0</v>
      </c>
      <c r="P1057" s="39">
        <f t="shared" si="280"/>
        <v>0</v>
      </c>
      <c r="Q1057" s="55">
        <f t="shared" si="278"/>
        <v>0</v>
      </c>
      <c r="R1057" s="39">
        <v>527.8185</v>
      </c>
      <c r="S1057" s="50">
        <f t="shared" si="279"/>
        <v>527.8185</v>
      </c>
    </row>
    <row r="1058" spans="1:19" ht="13.5" customHeight="1">
      <c r="A1058" s="59"/>
      <c r="B1058" s="7"/>
      <c r="C1058" s="11" t="s">
        <v>88</v>
      </c>
      <c r="D1058" s="39">
        <v>0</v>
      </c>
      <c r="E1058" s="55">
        <f t="shared" si="271"/>
        <v>0</v>
      </c>
      <c r="F1058" s="39">
        <v>0</v>
      </c>
      <c r="G1058" s="55">
        <f t="shared" si="272"/>
        <v>0</v>
      </c>
      <c r="H1058" s="39">
        <v>0</v>
      </c>
      <c r="I1058" s="55">
        <f t="shared" si="274"/>
        <v>0</v>
      </c>
      <c r="J1058" s="39">
        <v>0</v>
      </c>
      <c r="K1058" s="55">
        <f t="shared" si="275"/>
        <v>0</v>
      </c>
      <c r="L1058" s="45">
        <v>0</v>
      </c>
      <c r="M1058" s="55">
        <f t="shared" si="276"/>
        <v>0</v>
      </c>
      <c r="N1058" s="39">
        <v>0</v>
      </c>
      <c r="O1058" s="55">
        <f t="shared" si="277"/>
        <v>0</v>
      </c>
      <c r="P1058" s="39">
        <f t="shared" si="280"/>
        <v>0</v>
      </c>
      <c r="Q1058" s="55">
        <f t="shared" si="278"/>
        <v>0</v>
      </c>
      <c r="R1058" s="39">
        <v>0.0064</v>
      </c>
      <c r="S1058" s="50">
        <f t="shared" si="279"/>
        <v>0.0064</v>
      </c>
    </row>
    <row r="1059" spans="1:19" ht="13.5" customHeight="1">
      <c r="A1059" s="59"/>
      <c r="B1059" s="7"/>
      <c r="C1059" s="11" t="s">
        <v>89</v>
      </c>
      <c r="D1059" s="39">
        <v>0</v>
      </c>
      <c r="E1059" s="55">
        <f t="shared" si="271"/>
      </c>
      <c r="F1059" s="39">
        <v>0</v>
      </c>
      <c r="G1059" s="55">
        <f t="shared" si="272"/>
      </c>
      <c r="H1059" s="39">
        <v>0</v>
      </c>
      <c r="I1059" s="55">
        <f t="shared" si="274"/>
      </c>
      <c r="J1059" s="39">
        <v>0</v>
      </c>
      <c r="K1059" s="55">
        <f t="shared" si="275"/>
      </c>
      <c r="L1059" s="45">
        <v>0</v>
      </c>
      <c r="M1059" s="55">
        <f t="shared" si="276"/>
      </c>
      <c r="N1059" s="39">
        <v>0</v>
      </c>
      <c r="O1059" s="55">
        <f t="shared" si="277"/>
      </c>
      <c r="P1059" s="39">
        <f t="shared" si="280"/>
        <v>0</v>
      </c>
      <c r="Q1059" s="55">
        <f t="shared" si="278"/>
      </c>
      <c r="R1059" s="39">
        <v>0</v>
      </c>
      <c r="S1059" s="50">
        <f t="shared" si="279"/>
        <v>0</v>
      </c>
    </row>
    <row r="1060" spans="1:19" ht="13.5" customHeight="1">
      <c r="A1060" s="59"/>
      <c r="B1060" s="7"/>
      <c r="C1060" s="11" t="s">
        <v>54</v>
      </c>
      <c r="D1060" s="39">
        <v>0</v>
      </c>
      <c r="E1060" s="55">
        <f t="shared" si="271"/>
        <v>0</v>
      </c>
      <c r="F1060" s="39">
        <v>0</v>
      </c>
      <c r="G1060" s="55">
        <f t="shared" si="272"/>
        <v>0</v>
      </c>
      <c r="H1060" s="39">
        <v>0</v>
      </c>
      <c r="I1060" s="55">
        <f t="shared" si="274"/>
        <v>0</v>
      </c>
      <c r="J1060" s="39">
        <v>0</v>
      </c>
      <c r="K1060" s="55">
        <f t="shared" si="275"/>
        <v>0</v>
      </c>
      <c r="L1060" s="45">
        <v>0</v>
      </c>
      <c r="M1060" s="55">
        <f t="shared" si="276"/>
        <v>0</v>
      </c>
      <c r="N1060" s="39">
        <v>0</v>
      </c>
      <c r="O1060" s="55">
        <f t="shared" si="277"/>
        <v>0</v>
      </c>
      <c r="P1060" s="39">
        <f t="shared" si="280"/>
        <v>0</v>
      </c>
      <c r="Q1060" s="55">
        <f t="shared" si="278"/>
        <v>0</v>
      </c>
      <c r="R1060" s="39">
        <v>2343.6405</v>
      </c>
      <c r="S1060" s="50">
        <f t="shared" si="279"/>
        <v>2343.6405</v>
      </c>
    </row>
    <row r="1061" spans="1:19" ht="13.5" customHeight="1">
      <c r="A1061" s="59"/>
      <c r="B1061" s="7"/>
      <c r="C1061" s="11" t="s">
        <v>90</v>
      </c>
      <c r="D1061" s="39">
        <v>0</v>
      </c>
      <c r="E1061" s="55">
        <f t="shared" si="271"/>
        <v>0</v>
      </c>
      <c r="F1061" s="39">
        <v>0</v>
      </c>
      <c r="G1061" s="55">
        <f t="shared" si="272"/>
        <v>0</v>
      </c>
      <c r="H1061" s="39">
        <v>0</v>
      </c>
      <c r="I1061" s="55">
        <f t="shared" si="274"/>
        <v>0</v>
      </c>
      <c r="J1061" s="39">
        <v>0</v>
      </c>
      <c r="K1061" s="55">
        <f t="shared" si="275"/>
        <v>0</v>
      </c>
      <c r="L1061" s="45">
        <v>0</v>
      </c>
      <c r="M1061" s="55">
        <f t="shared" si="276"/>
        <v>0</v>
      </c>
      <c r="N1061" s="39">
        <v>0</v>
      </c>
      <c r="O1061" s="55">
        <f t="shared" si="277"/>
        <v>0</v>
      </c>
      <c r="P1061" s="39">
        <f t="shared" si="280"/>
        <v>0</v>
      </c>
      <c r="Q1061" s="55">
        <f t="shared" si="278"/>
        <v>0</v>
      </c>
      <c r="R1061" s="39">
        <v>96.7623</v>
      </c>
      <c r="S1061" s="50">
        <f t="shared" si="279"/>
        <v>96.7623</v>
      </c>
    </row>
    <row r="1062" spans="1:19" ht="13.5" customHeight="1">
      <c r="A1062" s="59"/>
      <c r="B1062" s="7"/>
      <c r="C1062" s="11" t="s">
        <v>55</v>
      </c>
      <c r="D1062" s="39">
        <v>0</v>
      </c>
      <c r="E1062" s="55">
        <f t="shared" si="271"/>
        <v>0</v>
      </c>
      <c r="F1062" s="39">
        <v>0</v>
      </c>
      <c r="G1062" s="55">
        <f t="shared" si="272"/>
        <v>0</v>
      </c>
      <c r="H1062" s="39">
        <v>0</v>
      </c>
      <c r="I1062" s="55">
        <f t="shared" si="274"/>
        <v>0</v>
      </c>
      <c r="J1062" s="39">
        <v>0</v>
      </c>
      <c r="K1062" s="55">
        <f t="shared" si="275"/>
        <v>0</v>
      </c>
      <c r="L1062" s="45">
        <v>0</v>
      </c>
      <c r="M1062" s="55">
        <f t="shared" si="276"/>
        <v>0</v>
      </c>
      <c r="N1062" s="39">
        <v>0</v>
      </c>
      <c r="O1062" s="55">
        <f t="shared" si="277"/>
        <v>0</v>
      </c>
      <c r="P1062" s="39">
        <f t="shared" si="280"/>
        <v>0</v>
      </c>
      <c r="Q1062" s="55">
        <f t="shared" si="278"/>
        <v>0</v>
      </c>
      <c r="R1062" s="39">
        <v>36510.5809</v>
      </c>
      <c r="S1062" s="50">
        <f t="shared" si="279"/>
        <v>36510.5809</v>
      </c>
    </row>
    <row r="1063" spans="1:19" ht="13.5" customHeight="1">
      <c r="A1063" s="59"/>
      <c r="B1063" s="7"/>
      <c r="C1063" s="12" t="s">
        <v>91</v>
      </c>
      <c r="D1063" s="39">
        <v>0</v>
      </c>
      <c r="E1063" s="55">
        <f t="shared" si="271"/>
        <v>0</v>
      </c>
      <c r="F1063" s="39">
        <v>0</v>
      </c>
      <c r="G1063" s="55">
        <f t="shared" si="272"/>
        <v>0</v>
      </c>
      <c r="H1063" s="39">
        <v>0</v>
      </c>
      <c r="I1063" s="55">
        <f t="shared" si="274"/>
        <v>0</v>
      </c>
      <c r="J1063" s="39">
        <v>0</v>
      </c>
      <c r="K1063" s="55">
        <f t="shared" si="275"/>
        <v>0</v>
      </c>
      <c r="L1063" s="45">
        <v>0</v>
      </c>
      <c r="M1063" s="55">
        <f t="shared" si="276"/>
        <v>0</v>
      </c>
      <c r="N1063" s="39">
        <v>0</v>
      </c>
      <c r="O1063" s="55">
        <f t="shared" si="277"/>
        <v>0</v>
      </c>
      <c r="P1063" s="39">
        <f t="shared" si="280"/>
        <v>0</v>
      </c>
      <c r="Q1063" s="55">
        <f t="shared" si="278"/>
        <v>0</v>
      </c>
      <c r="R1063" s="39">
        <v>2.4274</v>
      </c>
      <c r="S1063" s="50">
        <f t="shared" si="279"/>
        <v>2.4274</v>
      </c>
    </row>
    <row r="1064" spans="1:19" ht="13.5" customHeight="1">
      <c r="A1064" s="59"/>
      <c r="B1064" s="9"/>
      <c r="C1064" s="13" t="s">
        <v>2</v>
      </c>
      <c r="D1064" s="40">
        <f>SUM(D1040:D1063)</f>
        <v>0</v>
      </c>
      <c r="E1064" s="56">
        <f t="shared" si="271"/>
        <v>0</v>
      </c>
      <c r="F1064" s="40">
        <f>SUM(F1040:F1063)</f>
        <v>0</v>
      </c>
      <c r="G1064" s="56">
        <f t="shared" si="272"/>
        <v>0</v>
      </c>
      <c r="H1064" s="40">
        <f>SUM(H1040:H1063)</f>
        <v>0</v>
      </c>
      <c r="I1064" s="56">
        <f t="shared" si="274"/>
        <v>0</v>
      </c>
      <c r="J1064" s="40">
        <f>SUM(J1040:J1063)</f>
        <v>0</v>
      </c>
      <c r="K1064" s="56">
        <f t="shared" si="275"/>
        <v>0</v>
      </c>
      <c r="L1064" s="46">
        <f>SUM(L1040:L1063)</f>
        <v>0</v>
      </c>
      <c r="M1064" s="56">
        <f t="shared" si="276"/>
        <v>0</v>
      </c>
      <c r="N1064" s="40">
        <f>SUM(N1040:N1063)</f>
        <v>0</v>
      </c>
      <c r="O1064" s="56">
        <f t="shared" si="277"/>
        <v>0</v>
      </c>
      <c r="P1064" s="40">
        <f>SUM(P1040:P1063)</f>
        <v>0</v>
      </c>
      <c r="Q1064" s="56">
        <f t="shared" si="278"/>
        <v>0</v>
      </c>
      <c r="R1064" s="40">
        <f>SUM(R1040:R1063)</f>
        <v>754857.1092</v>
      </c>
      <c r="S1064" s="51">
        <f t="shared" si="279"/>
        <v>754857.1092</v>
      </c>
    </row>
    <row r="1065" spans="1:19" ht="13.5" customHeight="1">
      <c r="A1065" s="59"/>
      <c r="B1065" s="5"/>
      <c r="C1065" s="14" t="s">
        <v>56</v>
      </c>
      <c r="D1065" s="39">
        <v>0</v>
      </c>
      <c r="E1065" s="55">
        <f aca="true" t="shared" si="281" ref="E1065:E1090">IF($S1065=0,"",D1065/$S1065*100)</f>
      </c>
      <c r="F1065" s="39">
        <v>0</v>
      </c>
      <c r="G1065" s="55">
        <f aca="true" t="shared" si="282" ref="G1065:G1090">IF($S1065=0,"",F1065/$S1065*100)</f>
      </c>
      <c r="H1065" s="39">
        <v>0</v>
      </c>
      <c r="I1065" s="55">
        <f t="shared" si="274"/>
      </c>
      <c r="J1065" s="39">
        <v>0</v>
      </c>
      <c r="K1065" s="55">
        <f t="shared" si="275"/>
      </c>
      <c r="L1065" s="45">
        <v>0</v>
      </c>
      <c r="M1065" s="55">
        <f t="shared" si="276"/>
      </c>
      <c r="N1065" s="39">
        <v>0</v>
      </c>
      <c r="O1065" s="55">
        <f t="shared" si="277"/>
      </c>
      <c r="P1065" s="39">
        <f aca="true" t="shared" si="283" ref="P1065:P1080">SUM(N1065,L1065,D1065,F1065,H1065,J1065)</f>
        <v>0</v>
      </c>
      <c r="Q1065" s="55">
        <f t="shared" si="278"/>
      </c>
      <c r="R1065" s="39">
        <v>0</v>
      </c>
      <c r="S1065" s="50">
        <f t="shared" si="279"/>
        <v>0</v>
      </c>
    </row>
    <row r="1066" spans="1:19" ht="13.5" customHeight="1">
      <c r="A1066" s="59"/>
      <c r="B1066" s="7"/>
      <c r="C1066" s="11" t="s">
        <v>57</v>
      </c>
      <c r="D1066" s="39">
        <v>0</v>
      </c>
      <c r="E1066" s="55">
        <f t="shared" si="281"/>
      </c>
      <c r="F1066" s="39">
        <v>0</v>
      </c>
      <c r="G1066" s="55">
        <f t="shared" si="282"/>
      </c>
      <c r="H1066" s="39">
        <v>0</v>
      </c>
      <c r="I1066" s="55">
        <f t="shared" si="274"/>
      </c>
      <c r="J1066" s="39">
        <v>0</v>
      </c>
      <c r="K1066" s="55">
        <f t="shared" si="275"/>
      </c>
      <c r="L1066" s="45">
        <v>0</v>
      </c>
      <c r="M1066" s="55">
        <f t="shared" si="276"/>
      </c>
      <c r="N1066" s="39">
        <v>0</v>
      </c>
      <c r="O1066" s="55">
        <f t="shared" si="277"/>
      </c>
      <c r="P1066" s="39">
        <f t="shared" si="283"/>
        <v>0</v>
      </c>
      <c r="Q1066" s="55">
        <f t="shared" si="278"/>
      </c>
      <c r="R1066" s="39">
        <v>0</v>
      </c>
      <c r="S1066" s="50">
        <f t="shared" si="279"/>
        <v>0</v>
      </c>
    </row>
    <row r="1067" spans="1:19" ht="13.5" customHeight="1">
      <c r="A1067" s="59"/>
      <c r="B1067" s="7"/>
      <c r="C1067" s="11" t="s">
        <v>58</v>
      </c>
      <c r="D1067" s="39">
        <v>0</v>
      </c>
      <c r="E1067" s="55">
        <f t="shared" si="281"/>
        <v>0</v>
      </c>
      <c r="F1067" s="39">
        <v>0</v>
      </c>
      <c r="G1067" s="55">
        <f t="shared" si="282"/>
        <v>0</v>
      </c>
      <c r="H1067" s="39">
        <v>0</v>
      </c>
      <c r="I1067" s="55">
        <f t="shared" si="274"/>
        <v>0</v>
      </c>
      <c r="J1067" s="39">
        <v>0</v>
      </c>
      <c r="K1067" s="55">
        <f t="shared" si="275"/>
        <v>0</v>
      </c>
      <c r="L1067" s="45">
        <v>0</v>
      </c>
      <c r="M1067" s="55">
        <f t="shared" si="276"/>
        <v>0</v>
      </c>
      <c r="N1067" s="39">
        <v>0</v>
      </c>
      <c r="O1067" s="55">
        <f t="shared" si="277"/>
        <v>0</v>
      </c>
      <c r="P1067" s="39">
        <f t="shared" si="283"/>
        <v>0</v>
      </c>
      <c r="Q1067" s="55">
        <f t="shared" si="278"/>
        <v>0</v>
      </c>
      <c r="R1067" s="39">
        <v>0.6489</v>
      </c>
      <c r="S1067" s="50">
        <f t="shared" si="279"/>
        <v>0.6489</v>
      </c>
    </row>
    <row r="1068" spans="1:19" ht="13.5" customHeight="1">
      <c r="A1068" s="59"/>
      <c r="B1068" s="7" t="s">
        <v>6</v>
      </c>
      <c r="C1068" s="11" t="s">
        <v>59</v>
      </c>
      <c r="D1068" s="39">
        <v>0</v>
      </c>
      <c r="E1068" s="55">
        <f t="shared" si="281"/>
        <v>0</v>
      </c>
      <c r="F1068" s="39">
        <v>0</v>
      </c>
      <c r="G1068" s="55">
        <f t="shared" si="282"/>
        <v>0</v>
      </c>
      <c r="H1068" s="39">
        <v>0</v>
      </c>
      <c r="I1068" s="55">
        <f t="shared" si="274"/>
        <v>0</v>
      </c>
      <c r="J1068" s="39">
        <v>0</v>
      </c>
      <c r="K1068" s="55">
        <f t="shared" si="275"/>
        <v>0</v>
      </c>
      <c r="L1068" s="45">
        <v>0</v>
      </c>
      <c r="M1068" s="55">
        <f t="shared" si="276"/>
        <v>0</v>
      </c>
      <c r="N1068" s="39">
        <v>0</v>
      </c>
      <c r="O1068" s="55">
        <f t="shared" si="277"/>
        <v>0</v>
      </c>
      <c r="P1068" s="39">
        <f t="shared" si="283"/>
        <v>0</v>
      </c>
      <c r="Q1068" s="55">
        <f t="shared" si="278"/>
        <v>0</v>
      </c>
      <c r="R1068" s="39">
        <v>24829.4916</v>
      </c>
      <c r="S1068" s="50">
        <f t="shared" si="279"/>
        <v>24829.4916</v>
      </c>
    </row>
    <row r="1069" spans="1:19" ht="13.5" customHeight="1">
      <c r="A1069" s="59"/>
      <c r="B1069" s="7"/>
      <c r="C1069" s="11" t="s">
        <v>60</v>
      </c>
      <c r="D1069" s="39">
        <v>0</v>
      </c>
      <c r="E1069" s="55">
        <f t="shared" si="281"/>
        <v>0</v>
      </c>
      <c r="F1069" s="39">
        <v>0</v>
      </c>
      <c r="G1069" s="55">
        <f t="shared" si="282"/>
        <v>0</v>
      </c>
      <c r="H1069" s="39">
        <v>0</v>
      </c>
      <c r="I1069" s="55">
        <f t="shared" si="274"/>
        <v>0</v>
      </c>
      <c r="J1069" s="39">
        <v>0</v>
      </c>
      <c r="K1069" s="55">
        <f t="shared" si="275"/>
        <v>0</v>
      </c>
      <c r="L1069" s="45">
        <v>0</v>
      </c>
      <c r="M1069" s="55">
        <f t="shared" si="276"/>
        <v>0</v>
      </c>
      <c r="N1069" s="39">
        <v>0</v>
      </c>
      <c r="O1069" s="55">
        <f t="shared" si="277"/>
        <v>0</v>
      </c>
      <c r="P1069" s="39">
        <f t="shared" si="283"/>
        <v>0</v>
      </c>
      <c r="Q1069" s="55">
        <f t="shared" si="278"/>
        <v>0</v>
      </c>
      <c r="R1069" s="39">
        <v>235.3091</v>
      </c>
      <c r="S1069" s="50">
        <f t="shared" si="279"/>
        <v>235.3091</v>
      </c>
    </row>
    <row r="1070" spans="1:19" ht="13.5" customHeight="1">
      <c r="A1070" s="59"/>
      <c r="B1070" s="7"/>
      <c r="C1070" s="11" t="s">
        <v>61</v>
      </c>
      <c r="D1070" s="39">
        <v>0</v>
      </c>
      <c r="E1070" s="55">
        <f t="shared" si="281"/>
        <v>0</v>
      </c>
      <c r="F1070" s="39">
        <v>0</v>
      </c>
      <c r="G1070" s="55">
        <f t="shared" si="282"/>
        <v>0</v>
      </c>
      <c r="H1070" s="39">
        <v>0</v>
      </c>
      <c r="I1070" s="55">
        <f t="shared" si="274"/>
        <v>0</v>
      </c>
      <c r="J1070" s="39">
        <v>0</v>
      </c>
      <c r="K1070" s="55">
        <f t="shared" si="275"/>
        <v>0</v>
      </c>
      <c r="L1070" s="45">
        <v>0</v>
      </c>
      <c r="M1070" s="55">
        <f t="shared" si="276"/>
        <v>0</v>
      </c>
      <c r="N1070" s="39">
        <v>0</v>
      </c>
      <c r="O1070" s="55">
        <f t="shared" si="277"/>
        <v>0</v>
      </c>
      <c r="P1070" s="39">
        <f t="shared" si="283"/>
        <v>0</v>
      </c>
      <c r="Q1070" s="55">
        <f t="shared" si="278"/>
        <v>0</v>
      </c>
      <c r="R1070" s="39">
        <v>436.9204</v>
      </c>
      <c r="S1070" s="50">
        <f t="shared" si="279"/>
        <v>436.9204</v>
      </c>
    </row>
    <row r="1071" spans="1:19" ht="13.5" customHeight="1">
      <c r="A1071" s="59"/>
      <c r="B1071" s="7"/>
      <c r="C1071" s="11" t="s">
        <v>62</v>
      </c>
      <c r="D1071" s="39">
        <v>0</v>
      </c>
      <c r="E1071" s="55">
        <f t="shared" si="281"/>
      </c>
      <c r="F1071" s="39">
        <v>0</v>
      </c>
      <c r="G1071" s="55">
        <f t="shared" si="282"/>
      </c>
      <c r="H1071" s="39">
        <v>0</v>
      </c>
      <c r="I1071" s="55">
        <f t="shared" si="274"/>
      </c>
      <c r="J1071" s="39">
        <v>0</v>
      </c>
      <c r="K1071" s="55">
        <f t="shared" si="275"/>
      </c>
      <c r="L1071" s="45">
        <v>0</v>
      </c>
      <c r="M1071" s="55">
        <f t="shared" si="276"/>
      </c>
      <c r="N1071" s="39">
        <v>0</v>
      </c>
      <c r="O1071" s="55">
        <f t="shared" si="277"/>
      </c>
      <c r="P1071" s="39">
        <f t="shared" si="283"/>
        <v>0</v>
      </c>
      <c r="Q1071" s="55">
        <f t="shared" si="278"/>
      </c>
      <c r="R1071" s="39">
        <v>0</v>
      </c>
      <c r="S1071" s="50">
        <f t="shared" si="279"/>
        <v>0</v>
      </c>
    </row>
    <row r="1072" spans="1:19" ht="13.5" customHeight="1">
      <c r="A1072" s="59"/>
      <c r="B1072" s="7"/>
      <c r="C1072" s="11" t="s">
        <v>63</v>
      </c>
      <c r="D1072" s="39">
        <v>0</v>
      </c>
      <c r="E1072" s="55">
        <f t="shared" si="281"/>
        <v>0</v>
      </c>
      <c r="F1072" s="39">
        <v>0</v>
      </c>
      <c r="G1072" s="55">
        <f t="shared" si="282"/>
        <v>0</v>
      </c>
      <c r="H1072" s="39">
        <v>0</v>
      </c>
      <c r="I1072" s="55">
        <f t="shared" si="274"/>
        <v>0</v>
      </c>
      <c r="J1072" s="39">
        <v>0</v>
      </c>
      <c r="K1072" s="55">
        <f t="shared" si="275"/>
        <v>0</v>
      </c>
      <c r="L1072" s="45">
        <v>0</v>
      </c>
      <c r="M1072" s="55">
        <f t="shared" si="276"/>
        <v>0</v>
      </c>
      <c r="N1072" s="39">
        <v>0</v>
      </c>
      <c r="O1072" s="55">
        <f t="shared" si="277"/>
        <v>0</v>
      </c>
      <c r="P1072" s="39">
        <f t="shared" si="283"/>
        <v>0</v>
      </c>
      <c r="Q1072" s="55">
        <f t="shared" si="278"/>
        <v>0</v>
      </c>
      <c r="R1072" s="39">
        <v>28366.6024</v>
      </c>
      <c r="S1072" s="50">
        <f t="shared" si="279"/>
        <v>28366.6024</v>
      </c>
    </row>
    <row r="1073" spans="1:19" ht="13.5" customHeight="1">
      <c r="A1073" s="59"/>
      <c r="B1073" s="7" t="s">
        <v>7</v>
      </c>
      <c r="C1073" s="11" t="s">
        <v>64</v>
      </c>
      <c r="D1073" s="39">
        <v>0</v>
      </c>
      <c r="E1073" s="55">
        <f t="shared" si="281"/>
      </c>
      <c r="F1073" s="39">
        <v>0</v>
      </c>
      <c r="G1073" s="55">
        <f t="shared" si="282"/>
      </c>
      <c r="H1073" s="39">
        <v>0</v>
      </c>
      <c r="I1073" s="55">
        <f t="shared" si="274"/>
      </c>
      <c r="J1073" s="39">
        <v>0</v>
      </c>
      <c r="K1073" s="55">
        <f t="shared" si="275"/>
      </c>
      <c r="L1073" s="45">
        <v>0</v>
      </c>
      <c r="M1073" s="55">
        <f t="shared" si="276"/>
      </c>
      <c r="N1073" s="39">
        <v>0</v>
      </c>
      <c r="O1073" s="55">
        <f t="shared" si="277"/>
      </c>
      <c r="P1073" s="39">
        <f t="shared" si="283"/>
        <v>0</v>
      </c>
      <c r="Q1073" s="55">
        <f t="shared" si="278"/>
      </c>
      <c r="R1073" s="39">
        <v>0</v>
      </c>
      <c r="S1073" s="50">
        <f t="shared" si="279"/>
        <v>0</v>
      </c>
    </row>
    <row r="1074" spans="1:19" ht="13.5" customHeight="1">
      <c r="A1074" s="59"/>
      <c r="B1074" s="7"/>
      <c r="C1074" s="11" t="s">
        <v>65</v>
      </c>
      <c r="D1074" s="39">
        <v>0</v>
      </c>
      <c r="E1074" s="55">
        <f t="shared" si="281"/>
      </c>
      <c r="F1074" s="39">
        <v>0</v>
      </c>
      <c r="G1074" s="55">
        <f t="shared" si="282"/>
      </c>
      <c r="H1074" s="39">
        <v>0</v>
      </c>
      <c r="I1074" s="55">
        <f t="shared" si="274"/>
      </c>
      <c r="J1074" s="39">
        <v>0</v>
      </c>
      <c r="K1074" s="55">
        <f t="shared" si="275"/>
      </c>
      <c r="L1074" s="45">
        <v>0</v>
      </c>
      <c r="M1074" s="55">
        <f t="shared" si="276"/>
      </c>
      <c r="N1074" s="39">
        <v>0</v>
      </c>
      <c r="O1074" s="55">
        <f t="shared" si="277"/>
      </c>
      <c r="P1074" s="39">
        <f t="shared" si="283"/>
        <v>0</v>
      </c>
      <c r="Q1074" s="55">
        <f t="shared" si="278"/>
      </c>
      <c r="R1074" s="39">
        <v>0</v>
      </c>
      <c r="S1074" s="50">
        <f t="shared" si="279"/>
        <v>0</v>
      </c>
    </row>
    <row r="1075" spans="1:19" ht="13.5" customHeight="1">
      <c r="A1075" s="59"/>
      <c r="B1075" s="7"/>
      <c r="C1075" s="11" t="s">
        <v>66</v>
      </c>
      <c r="D1075" s="39">
        <v>0</v>
      </c>
      <c r="E1075" s="55">
        <f t="shared" si="281"/>
        <v>0</v>
      </c>
      <c r="F1075" s="39">
        <v>0</v>
      </c>
      <c r="G1075" s="55">
        <f t="shared" si="282"/>
        <v>0</v>
      </c>
      <c r="H1075" s="39">
        <v>0</v>
      </c>
      <c r="I1075" s="55">
        <f t="shared" si="274"/>
        <v>0</v>
      </c>
      <c r="J1075" s="39">
        <v>0</v>
      </c>
      <c r="K1075" s="55">
        <f t="shared" si="275"/>
        <v>0</v>
      </c>
      <c r="L1075" s="45">
        <v>0</v>
      </c>
      <c r="M1075" s="55">
        <f t="shared" si="276"/>
        <v>0</v>
      </c>
      <c r="N1075" s="39">
        <v>0</v>
      </c>
      <c r="O1075" s="55">
        <f t="shared" si="277"/>
        <v>0</v>
      </c>
      <c r="P1075" s="39">
        <f t="shared" si="283"/>
        <v>0</v>
      </c>
      <c r="Q1075" s="55">
        <f t="shared" si="278"/>
        <v>0</v>
      </c>
      <c r="R1075" s="39">
        <v>730.01</v>
      </c>
      <c r="S1075" s="50">
        <f t="shared" si="279"/>
        <v>730.01</v>
      </c>
    </row>
    <row r="1076" spans="1:19" ht="13.5" customHeight="1">
      <c r="A1076" s="59"/>
      <c r="B1076" s="7"/>
      <c r="C1076" s="11" t="s">
        <v>67</v>
      </c>
      <c r="D1076" s="39">
        <v>0</v>
      </c>
      <c r="E1076" s="55">
        <f t="shared" si="281"/>
        <v>0</v>
      </c>
      <c r="F1076" s="39">
        <v>0</v>
      </c>
      <c r="G1076" s="55">
        <f t="shared" si="282"/>
        <v>0</v>
      </c>
      <c r="H1076" s="39">
        <v>0</v>
      </c>
      <c r="I1076" s="55">
        <f t="shared" si="274"/>
        <v>0</v>
      </c>
      <c r="J1076" s="39">
        <v>0</v>
      </c>
      <c r="K1076" s="55">
        <f t="shared" si="275"/>
        <v>0</v>
      </c>
      <c r="L1076" s="45">
        <v>0</v>
      </c>
      <c r="M1076" s="55">
        <f t="shared" si="276"/>
        <v>0</v>
      </c>
      <c r="N1076" s="39">
        <v>0</v>
      </c>
      <c r="O1076" s="55">
        <f t="shared" si="277"/>
        <v>0</v>
      </c>
      <c r="P1076" s="39">
        <f t="shared" si="283"/>
        <v>0</v>
      </c>
      <c r="Q1076" s="55">
        <f t="shared" si="278"/>
        <v>0</v>
      </c>
      <c r="R1076" s="39">
        <v>13.3941</v>
      </c>
      <c r="S1076" s="50">
        <f t="shared" si="279"/>
        <v>13.3941</v>
      </c>
    </row>
    <row r="1077" spans="1:19" ht="13.5" customHeight="1">
      <c r="A1077" s="59"/>
      <c r="B1077" s="7"/>
      <c r="C1077" s="11" t="s">
        <v>68</v>
      </c>
      <c r="D1077" s="39">
        <v>0</v>
      </c>
      <c r="E1077" s="55">
        <f t="shared" si="281"/>
        <v>0</v>
      </c>
      <c r="F1077" s="39">
        <v>0</v>
      </c>
      <c r="G1077" s="55">
        <f t="shared" si="282"/>
        <v>0</v>
      </c>
      <c r="H1077" s="39">
        <v>0</v>
      </c>
      <c r="I1077" s="55">
        <f t="shared" si="274"/>
        <v>0</v>
      </c>
      <c r="J1077" s="39">
        <v>0</v>
      </c>
      <c r="K1077" s="55">
        <f t="shared" si="275"/>
        <v>0</v>
      </c>
      <c r="L1077" s="45">
        <v>0</v>
      </c>
      <c r="M1077" s="55">
        <f t="shared" si="276"/>
        <v>0</v>
      </c>
      <c r="N1077" s="39">
        <v>0</v>
      </c>
      <c r="O1077" s="55">
        <f t="shared" si="277"/>
        <v>0</v>
      </c>
      <c r="P1077" s="39">
        <f t="shared" si="283"/>
        <v>0</v>
      </c>
      <c r="Q1077" s="55">
        <f t="shared" si="278"/>
        <v>0</v>
      </c>
      <c r="R1077" s="39">
        <v>19.5393</v>
      </c>
      <c r="S1077" s="50">
        <f t="shared" si="279"/>
        <v>19.5393</v>
      </c>
    </row>
    <row r="1078" spans="1:19" ht="13.5" customHeight="1">
      <c r="A1078" s="59"/>
      <c r="B1078" s="7" t="s">
        <v>8</v>
      </c>
      <c r="C1078" s="11" t="s">
        <v>69</v>
      </c>
      <c r="D1078" s="39">
        <v>0</v>
      </c>
      <c r="E1078" s="55">
        <f t="shared" si="281"/>
        <v>0</v>
      </c>
      <c r="F1078" s="39">
        <v>0</v>
      </c>
      <c r="G1078" s="55">
        <f t="shared" si="282"/>
        <v>0</v>
      </c>
      <c r="H1078" s="39">
        <v>0</v>
      </c>
      <c r="I1078" s="55">
        <f t="shared" si="274"/>
        <v>0</v>
      </c>
      <c r="J1078" s="39">
        <v>0</v>
      </c>
      <c r="K1078" s="55">
        <f t="shared" si="275"/>
        <v>0</v>
      </c>
      <c r="L1078" s="45">
        <v>0</v>
      </c>
      <c r="M1078" s="55">
        <f t="shared" si="276"/>
        <v>0</v>
      </c>
      <c r="N1078" s="39">
        <v>0</v>
      </c>
      <c r="O1078" s="55">
        <f t="shared" si="277"/>
        <v>0</v>
      </c>
      <c r="P1078" s="39">
        <f t="shared" si="283"/>
        <v>0</v>
      </c>
      <c r="Q1078" s="55">
        <f t="shared" si="278"/>
        <v>0</v>
      </c>
      <c r="R1078" s="39">
        <v>39.8839</v>
      </c>
      <c r="S1078" s="50">
        <f t="shared" si="279"/>
        <v>39.8839</v>
      </c>
    </row>
    <row r="1079" spans="1:19" ht="13.5" customHeight="1">
      <c r="A1079" s="59"/>
      <c r="B1079" s="7"/>
      <c r="C1079" s="11" t="s">
        <v>94</v>
      </c>
      <c r="D1079" s="39">
        <v>0</v>
      </c>
      <c r="E1079" s="55">
        <f t="shared" si="281"/>
        <v>0</v>
      </c>
      <c r="F1079" s="39">
        <v>0</v>
      </c>
      <c r="G1079" s="55">
        <f t="shared" si="282"/>
        <v>0</v>
      </c>
      <c r="H1079" s="39">
        <v>0</v>
      </c>
      <c r="I1079" s="55">
        <f t="shared" si="274"/>
        <v>0</v>
      </c>
      <c r="J1079" s="39">
        <v>0</v>
      </c>
      <c r="K1079" s="55">
        <f t="shared" si="275"/>
        <v>0</v>
      </c>
      <c r="L1079" s="45">
        <v>0</v>
      </c>
      <c r="M1079" s="55">
        <f t="shared" si="276"/>
        <v>0</v>
      </c>
      <c r="N1079" s="39">
        <v>0</v>
      </c>
      <c r="O1079" s="55">
        <f t="shared" si="277"/>
        <v>0</v>
      </c>
      <c r="P1079" s="39">
        <f t="shared" si="283"/>
        <v>0</v>
      </c>
      <c r="Q1079" s="55">
        <f t="shared" si="278"/>
        <v>0</v>
      </c>
      <c r="R1079" s="39">
        <v>858.7756</v>
      </c>
      <c r="S1079" s="50">
        <f t="shared" si="279"/>
        <v>858.7756</v>
      </c>
    </row>
    <row r="1080" spans="1:19" ht="13.5" customHeight="1">
      <c r="A1080" s="59"/>
      <c r="B1080" s="7"/>
      <c r="C1080" s="12" t="s">
        <v>70</v>
      </c>
      <c r="D1080" s="41">
        <v>0</v>
      </c>
      <c r="E1080" s="55">
        <f t="shared" si="281"/>
        <v>0</v>
      </c>
      <c r="F1080" s="41">
        <v>0</v>
      </c>
      <c r="G1080" s="55">
        <f t="shared" si="282"/>
        <v>0</v>
      </c>
      <c r="H1080" s="41">
        <v>0</v>
      </c>
      <c r="I1080" s="55">
        <f t="shared" si="274"/>
        <v>0</v>
      </c>
      <c r="J1080" s="41">
        <v>0</v>
      </c>
      <c r="K1080" s="55">
        <f t="shared" si="275"/>
        <v>0</v>
      </c>
      <c r="L1080" s="47">
        <v>0</v>
      </c>
      <c r="M1080" s="55">
        <f t="shared" si="276"/>
        <v>0</v>
      </c>
      <c r="N1080" s="41">
        <v>0</v>
      </c>
      <c r="O1080" s="55">
        <f t="shared" si="277"/>
        <v>0</v>
      </c>
      <c r="P1080" s="39">
        <f t="shared" si="283"/>
        <v>0</v>
      </c>
      <c r="Q1080" s="55">
        <f t="shared" si="278"/>
        <v>0</v>
      </c>
      <c r="R1080" s="41">
        <v>36.4456</v>
      </c>
      <c r="S1080" s="52">
        <f t="shared" si="279"/>
        <v>36.4456</v>
      </c>
    </row>
    <row r="1081" spans="1:19" ht="13.5" customHeight="1">
      <c r="A1081" s="59"/>
      <c r="B1081" s="9"/>
      <c r="C1081" s="15" t="s">
        <v>2</v>
      </c>
      <c r="D1081" s="41">
        <f>SUM(D1065:D1080)</f>
        <v>0</v>
      </c>
      <c r="E1081" s="56">
        <f t="shared" si="281"/>
        <v>0</v>
      </c>
      <c r="F1081" s="41">
        <f>SUM(F1065:F1080)</f>
        <v>0</v>
      </c>
      <c r="G1081" s="56">
        <f t="shared" si="282"/>
        <v>0</v>
      </c>
      <c r="H1081" s="41">
        <f>SUM(H1065:H1080)</f>
        <v>0</v>
      </c>
      <c r="I1081" s="56">
        <f t="shared" si="274"/>
        <v>0</v>
      </c>
      <c r="J1081" s="41">
        <f>SUM(J1065:J1080)</f>
        <v>0</v>
      </c>
      <c r="K1081" s="56">
        <f t="shared" si="275"/>
        <v>0</v>
      </c>
      <c r="L1081" s="47">
        <f>SUM(L1065:L1080)</f>
        <v>0</v>
      </c>
      <c r="M1081" s="56">
        <f t="shared" si="276"/>
        <v>0</v>
      </c>
      <c r="N1081" s="41">
        <f>SUM(N1065:N1080)</f>
        <v>0</v>
      </c>
      <c r="O1081" s="56">
        <f t="shared" si="277"/>
        <v>0</v>
      </c>
      <c r="P1081" s="40">
        <f>SUM(P1065:P1080)</f>
        <v>0</v>
      </c>
      <c r="Q1081" s="56">
        <f t="shared" si="278"/>
        <v>0</v>
      </c>
      <c r="R1081" s="41">
        <f>SUM(R1065:R1080)</f>
        <v>55567.020899999996</v>
      </c>
      <c r="S1081" s="52">
        <f t="shared" si="279"/>
        <v>55567.020899999996</v>
      </c>
    </row>
    <row r="1082" spans="1:19" ht="13.5" customHeight="1">
      <c r="A1082" s="59"/>
      <c r="B1082" s="7"/>
      <c r="C1082" s="8" t="s">
        <v>23</v>
      </c>
      <c r="D1082" s="38">
        <v>0</v>
      </c>
      <c r="E1082" s="54">
        <f t="shared" si="281"/>
        <v>0</v>
      </c>
      <c r="F1082" s="38">
        <v>0</v>
      </c>
      <c r="G1082" s="54">
        <f t="shared" si="282"/>
        <v>0</v>
      </c>
      <c r="H1082" s="38">
        <v>0</v>
      </c>
      <c r="I1082" s="54">
        <f t="shared" si="274"/>
        <v>0</v>
      </c>
      <c r="J1082" s="38">
        <v>0</v>
      </c>
      <c r="K1082" s="54">
        <f t="shared" si="275"/>
        <v>0</v>
      </c>
      <c r="L1082" s="44">
        <v>0</v>
      </c>
      <c r="M1082" s="54">
        <f t="shared" si="276"/>
        <v>0</v>
      </c>
      <c r="N1082" s="38">
        <v>0</v>
      </c>
      <c r="O1082" s="54">
        <f t="shared" si="277"/>
        <v>0</v>
      </c>
      <c r="P1082" s="39">
        <f aca="true" t="shared" si="284" ref="P1082:P1088">SUM(N1082,L1082,D1082,F1082,H1082,J1082)</f>
        <v>0</v>
      </c>
      <c r="Q1082" s="54">
        <f t="shared" si="278"/>
        <v>0</v>
      </c>
      <c r="R1082" s="38">
        <v>20286.2306</v>
      </c>
      <c r="S1082" s="49">
        <f t="shared" si="279"/>
        <v>20286.2306</v>
      </c>
    </row>
    <row r="1083" spans="1:19" ht="13.5" customHeight="1">
      <c r="A1083" s="59"/>
      <c r="B1083" s="7" t="s">
        <v>10</v>
      </c>
      <c r="C1083" s="8" t="s">
        <v>11</v>
      </c>
      <c r="D1083" s="39">
        <v>0</v>
      </c>
      <c r="E1083" s="55">
        <f t="shared" si="281"/>
        <v>0</v>
      </c>
      <c r="F1083" s="39">
        <v>0</v>
      </c>
      <c r="G1083" s="55">
        <f t="shared" si="282"/>
        <v>0</v>
      </c>
      <c r="H1083" s="39">
        <v>0</v>
      </c>
      <c r="I1083" s="55">
        <f t="shared" si="274"/>
        <v>0</v>
      </c>
      <c r="J1083" s="39">
        <v>0</v>
      </c>
      <c r="K1083" s="55">
        <f t="shared" si="275"/>
        <v>0</v>
      </c>
      <c r="L1083" s="45">
        <v>0</v>
      </c>
      <c r="M1083" s="55">
        <f t="shared" si="276"/>
        <v>0</v>
      </c>
      <c r="N1083" s="39">
        <v>0</v>
      </c>
      <c r="O1083" s="55">
        <f t="shared" si="277"/>
        <v>0</v>
      </c>
      <c r="P1083" s="39">
        <f t="shared" si="284"/>
        <v>0</v>
      </c>
      <c r="Q1083" s="55">
        <f t="shared" si="278"/>
        <v>0</v>
      </c>
      <c r="R1083" s="39">
        <v>39739.185</v>
      </c>
      <c r="S1083" s="50">
        <f t="shared" si="279"/>
        <v>39739.185</v>
      </c>
    </row>
    <row r="1084" spans="1:19" ht="13.5" customHeight="1">
      <c r="A1084" s="59"/>
      <c r="B1084" s="7"/>
      <c r="C1084" s="8" t="s">
        <v>12</v>
      </c>
      <c r="D1084" s="39">
        <v>0</v>
      </c>
      <c r="E1084" s="55">
        <f t="shared" si="281"/>
        <v>0</v>
      </c>
      <c r="F1084" s="39">
        <v>0</v>
      </c>
      <c r="G1084" s="55">
        <f t="shared" si="282"/>
        <v>0</v>
      </c>
      <c r="H1084" s="39">
        <v>0</v>
      </c>
      <c r="I1084" s="55">
        <f t="shared" si="274"/>
        <v>0</v>
      </c>
      <c r="J1084" s="39">
        <v>0</v>
      </c>
      <c r="K1084" s="55">
        <f t="shared" si="275"/>
        <v>0</v>
      </c>
      <c r="L1084" s="45">
        <v>0</v>
      </c>
      <c r="M1084" s="55">
        <f t="shared" si="276"/>
        <v>0</v>
      </c>
      <c r="N1084" s="39">
        <v>0</v>
      </c>
      <c r="O1084" s="55">
        <f t="shared" si="277"/>
        <v>0</v>
      </c>
      <c r="P1084" s="39">
        <f t="shared" si="284"/>
        <v>0</v>
      </c>
      <c r="Q1084" s="55">
        <f t="shared" si="278"/>
        <v>0</v>
      </c>
      <c r="R1084" s="39">
        <v>167055.2108</v>
      </c>
      <c r="S1084" s="50">
        <f t="shared" si="279"/>
        <v>167055.2108</v>
      </c>
    </row>
    <row r="1085" spans="1:19" ht="13.5" customHeight="1">
      <c r="A1085" s="59"/>
      <c r="B1085" s="7" t="s">
        <v>13</v>
      </c>
      <c r="C1085" s="8" t="s">
        <v>14</v>
      </c>
      <c r="D1085" s="39">
        <v>0</v>
      </c>
      <c r="E1085" s="55">
        <f t="shared" si="281"/>
      </c>
      <c r="F1085" s="39">
        <v>0</v>
      </c>
      <c r="G1085" s="55">
        <f t="shared" si="282"/>
      </c>
      <c r="H1085" s="39">
        <v>0</v>
      </c>
      <c r="I1085" s="55">
        <f t="shared" si="274"/>
      </c>
      <c r="J1085" s="39">
        <v>0</v>
      </c>
      <c r="K1085" s="55">
        <f t="shared" si="275"/>
      </c>
      <c r="L1085" s="45">
        <v>0</v>
      </c>
      <c r="M1085" s="55">
        <f t="shared" si="276"/>
      </c>
      <c r="N1085" s="39">
        <v>0</v>
      </c>
      <c r="O1085" s="55">
        <f t="shared" si="277"/>
      </c>
      <c r="P1085" s="39">
        <f t="shared" si="284"/>
        <v>0</v>
      </c>
      <c r="Q1085" s="55">
        <f t="shared" si="278"/>
      </c>
      <c r="R1085" s="39">
        <v>0</v>
      </c>
      <c r="S1085" s="50">
        <f t="shared" si="279"/>
        <v>0</v>
      </c>
    </row>
    <row r="1086" spans="1:19" ht="13.5" customHeight="1">
      <c r="A1086" s="59"/>
      <c r="B1086" s="7"/>
      <c r="C1086" s="8" t="s">
        <v>15</v>
      </c>
      <c r="D1086" s="39">
        <v>0</v>
      </c>
      <c r="E1086" s="55">
        <f t="shared" si="281"/>
        <v>0</v>
      </c>
      <c r="F1086" s="39">
        <v>0</v>
      </c>
      <c r="G1086" s="55">
        <f t="shared" si="282"/>
        <v>0</v>
      </c>
      <c r="H1086" s="39">
        <v>0</v>
      </c>
      <c r="I1086" s="55">
        <f t="shared" si="274"/>
        <v>0</v>
      </c>
      <c r="J1086" s="39">
        <v>0</v>
      </c>
      <c r="K1086" s="55">
        <f t="shared" si="275"/>
        <v>0</v>
      </c>
      <c r="L1086" s="45">
        <v>0</v>
      </c>
      <c r="M1086" s="55">
        <f t="shared" si="276"/>
        <v>0</v>
      </c>
      <c r="N1086" s="39">
        <v>0</v>
      </c>
      <c r="O1086" s="55">
        <f t="shared" si="277"/>
        <v>0</v>
      </c>
      <c r="P1086" s="39">
        <f t="shared" si="284"/>
        <v>0</v>
      </c>
      <c r="Q1086" s="55">
        <f t="shared" si="278"/>
        <v>0</v>
      </c>
      <c r="R1086" s="39">
        <v>3678.0682</v>
      </c>
      <c r="S1086" s="50">
        <f t="shared" si="279"/>
        <v>3678.0682</v>
      </c>
    </row>
    <row r="1087" spans="1:19" ht="13.5" customHeight="1">
      <c r="A1087" s="59"/>
      <c r="B1087" s="7" t="s">
        <v>5</v>
      </c>
      <c r="C1087" s="8" t="s">
        <v>16</v>
      </c>
      <c r="D1087" s="39">
        <v>0</v>
      </c>
      <c r="E1087" s="55">
        <f t="shared" si="281"/>
        <v>0</v>
      </c>
      <c r="F1087" s="39">
        <v>0</v>
      </c>
      <c r="G1087" s="55">
        <f t="shared" si="282"/>
        <v>0</v>
      </c>
      <c r="H1087" s="39">
        <v>0</v>
      </c>
      <c r="I1087" s="55">
        <f t="shared" si="274"/>
        <v>0</v>
      </c>
      <c r="J1087" s="39">
        <v>0</v>
      </c>
      <c r="K1087" s="55">
        <f t="shared" si="275"/>
        <v>0</v>
      </c>
      <c r="L1087" s="45">
        <v>0</v>
      </c>
      <c r="M1087" s="55">
        <f t="shared" si="276"/>
        <v>0</v>
      </c>
      <c r="N1087" s="39">
        <v>0</v>
      </c>
      <c r="O1087" s="55">
        <f t="shared" si="277"/>
        <v>0</v>
      </c>
      <c r="P1087" s="39">
        <f t="shared" si="284"/>
        <v>0</v>
      </c>
      <c r="Q1087" s="55">
        <f t="shared" si="278"/>
        <v>0</v>
      </c>
      <c r="R1087" s="39">
        <v>1749.1</v>
      </c>
      <c r="S1087" s="50">
        <f t="shared" si="279"/>
        <v>1749.1</v>
      </c>
    </row>
    <row r="1088" spans="1:19" ht="13.5" customHeight="1">
      <c r="A1088" s="59"/>
      <c r="B1088" s="7"/>
      <c r="C1088" s="16" t="s">
        <v>17</v>
      </c>
      <c r="D1088" s="41">
        <v>0</v>
      </c>
      <c r="E1088" s="57">
        <f t="shared" si="281"/>
        <v>0</v>
      </c>
      <c r="F1088" s="41">
        <v>0</v>
      </c>
      <c r="G1088" s="57">
        <f t="shared" si="282"/>
        <v>0</v>
      </c>
      <c r="H1088" s="41">
        <v>0</v>
      </c>
      <c r="I1088" s="57">
        <f t="shared" si="274"/>
        <v>0</v>
      </c>
      <c r="J1088" s="41">
        <v>0</v>
      </c>
      <c r="K1088" s="57">
        <f t="shared" si="275"/>
        <v>0</v>
      </c>
      <c r="L1088" s="47">
        <v>0</v>
      </c>
      <c r="M1088" s="57">
        <f t="shared" si="276"/>
        <v>0</v>
      </c>
      <c r="N1088" s="41">
        <v>0</v>
      </c>
      <c r="O1088" s="57">
        <f t="shared" si="277"/>
        <v>0</v>
      </c>
      <c r="P1088" s="41">
        <f t="shared" si="284"/>
        <v>0</v>
      </c>
      <c r="Q1088" s="57">
        <f t="shared" si="278"/>
        <v>0</v>
      </c>
      <c r="R1088" s="41">
        <v>1825.0423</v>
      </c>
      <c r="S1088" s="52">
        <f t="shared" si="279"/>
        <v>1825.0423</v>
      </c>
    </row>
    <row r="1089" spans="1:19" ht="13.5" customHeight="1">
      <c r="A1089" s="59"/>
      <c r="B1089" s="9"/>
      <c r="C1089" s="15" t="s">
        <v>2</v>
      </c>
      <c r="D1089" s="40">
        <f>SUM(D1082:D1088)</f>
        <v>0</v>
      </c>
      <c r="E1089" s="56">
        <f t="shared" si="281"/>
        <v>0</v>
      </c>
      <c r="F1089" s="40">
        <f>SUM(F1082:F1088)</f>
        <v>0</v>
      </c>
      <c r="G1089" s="56">
        <f t="shared" si="282"/>
        <v>0</v>
      </c>
      <c r="H1089" s="40">
        <f>SUM(H1082:H1088)</f>
        <v>0</v>
      </c>
      <c r="I1089" s="56">
        <f t="shared" si="274"/>
        <v>0</v>
      </c>
      <c r="J1089" s="40">
        <f>SUM(J1082:J1088)</f>
        <v>0</v>
      </c>
      <c r="K1089" s="56">
        <f t="shared" si="275"/>
        <v>0</v>
      </c>
      <c r="L1089" s="46">
        <f>SUM(L1082:L1088)</f>
        <v>0</v>
      </c>
      <c r="M1089" s="56">
        <f t="shared" si="276"/>
        <v>0</v>
      </c>
      <c r="N1089" s="40">
        <f>SUM(N1082:N1088)</f>
        <v>0</v>
      </c>
      <c r="O1089" s="56">
        <f t="shared" si="277"/>
        <v>0</v>
      </c>
      <c r="P1089" s="40">
        <f>SUM(P1082:P1088)</f>
        <v>0</v>
      </c>
      <c r="Q1089" s="56">
        <f t="shared" si="278"/>
        <v>0</v>
      </c>
      <c r="R1089" s="40">
        <f>SUM(R1082:R1088)</f>
        <v>234332.83690000002</v>
      </c>
      <c r="S1089" s="51">
        <f t="shared" si="279"/>
        <v>234332.83690000002</v>
      </c>
    </row>
    <row r="1090" spans="2:19" ht="13.5" customHeight="1">
      <c r="B1090" s="70" t="s">
        <v>9</v>
      </c>
      <c r="C1090" s="71"/>
      <c r="D1090" s="42">
        <f>+D1039+D1064+D1081+D1089</f>
        <v>0</v>
      </c>
      <c r="E1090" s="58">
        <f t="shared" si="281"/>
        <v>0</v>
      </c>
      <c r="F1090" s="43">
        <f>+F1039+F1064+F1081+F1089</f>
        <v>0</v>
      </c>
      <c r="G1090" s="58">
        <f t="shared" si="282"/>
        <v>0</v>
      </c>
      <c r="H1090" s="42">
        <f>+H1039+H1064+H1081+H1089</f>
        <v>0</v>
      </c>
      <c r="I1090" s="58">
        <f t="shared" si="274"/>
        <v>0</v>
      </c>
      <c r="J1090" s="42">
        <f>+J1039+J1064+J1081+J1089</f>
        <v>0</v>
      </c>
      <c r="K1090" s="58">
        <f t="shared" si="275"/>
        <v>0</v>
      </c>
      <c r="L1090" s="48">
        <f>+L1039+L1064+L1081+L1089</f>
        <v>0</v>
      </c>
      <c r="M1090" s="58">
        <f t="shared" si="276"/>
        <v>0</v>
      </c>
      <c r="N1090" s="43">
        <f>+N1039+N1064+N1081+N1089</f>
        <v>0</v>
      </c>
      <c r="O1090" s="58">
        <f t="shared" si="277"/>
        <v>0</v>
      </c>
      <c r="P1090" s="42">
        <f>+P1039+P1064+P1081+P1089</f>
        <v>0</v>
      </c>
      <c r="Q1090" s="58">
        <f t="shared" si="278"/>
        <v>0</v>
      </c>
      <c r="R1090" s="42">
        <f>+R1039+R1064+R1081+R1089</f>
        <v>1156692.1949</v>
      </c>
      <c r="S1090" s="53">
        <f t="shared" si="279"/>
        <v>1156692.1949</v>
      </c>
    </row>
  </sheetData>
  <mergeCells count="51">
    <mergeCell ref="D4:E4"/>
    <mergeCell ref="D68:E68"/>
    <mergeCell ref="B450:C450"/>
    <mergeCell ref="B514:C514"/>
    <mergeCell ref="B66:C66"/>
    <mergeCell ref="B130:C130"/>
    <mergeCell ref="B322:C322"/>
    <mergeCell ref="B194:C194"/>
    <mergeCell ref="D196:E196"/>
    <mergeCell ref="D198:Q198"/>
    <mergeCell ref="D6:Q6"/>
    <mergeCell ref="D70:Q70"/>
    <mergeCell ref="D966:Q966"/>
    <mergeCell ref="D390:Q390"/>
    <mergeCell ref="D452:E452"/>
    <mergeCell ref="D454:Q454"/>
    <mergeCell ref="D516:E516"/>
    <mergeCell ref="D132:E132"/>
    <mergeCell ref="D134:Q134"/>
    <mergeCell ref="D326:Q326"/>
    <mergeCell ref="B258:C258"/>
    <mergeCell ref="D260:E260"/>
    <mergeCell ref="D262:Q262"/>
    <mergeCell ref="D324:E324"/>
    <mergeCell ref="B386:C386"/>
    <mergeCell ref="D388:E388"/>
    <mergeCell ref="B578:C578"/>
    <mergeCell ref="D518:Q518"/>
    <mergeCell ref="D580:E580"/>
    <mergeCell ref="D582:Q582"/>
    <mergeCell ref="B642:C642"/>
    <mergeCell ref="D644:E644"/>
    <mergeCell ref="D646:Q646"/>
    <mergeCell ref="B706:C706"/>
    <mergeCell ref="D708:E708"/>
    <mergeCell ref="D710:Q710"/>
    <mergeCell ref="B770:C770"/>
    <mergeCell ref="D772:E772"/>
    <mergeCell ref="D774:Q774"/>
    <mergeCell ref="B834:C834"/>
    <mergeCell ref="D836:E836"/>
    <mergeCell ref="D838:Q838"/>
    <mergeCell ref="B898:C898"/>
    <mergeCell ref="D900:E900"/>
    <mergeCell ref="D1028:E1028"/>
    <mergeCell ref="D1030:Q1030"/>
    <mergeCell ref="B1090:C1090"/>
    <mergeCell ref="D902:Q902"/>
    <mergeCell ref="B962:C962"/>
    <mergeCell ref="D964:E964"/>
    <mergeCell ref="B1026:C1026"/>
  </mergeCells>
  <printOptions horizontalCentered="1"/>
  <pageMargins left="0.7874015748031497" right="0.7874015748031497" top="0.7874015748031497" bottom="0.7874015748031497" header="0.5118110236220472" footer="0.3937007874015748"/>
  <pageSetup fitToWidth="2" horizontalDpi="600" verticalDpi="600" orientation="portrait" pageOrder="overThenDown" paperSize="9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