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13155" activeTab="0"/>
  </bookViews>
  <sheets>
    <sheet name="Sheet1" sheetId="1" r:id="rId1"/>
  </sheets>
  <definedNames>
    <definedName name="_xlnm.Print_Area" localSheetId="0">'Sheet1'!$B$2:$CS$55</definedName>
  </definedNames>
  <calcPr fullCalcOnLoad="1"/>
</workbook>
</file>

<file path=xl/sharedStrings.xml><?xml version="1.0" encoding="utf-8"?>
<sst xmlns="http://schemas.openxmlformats.org/spreadsheetml/2006/main" count="192" uniqueCount="171">
  <si>
    <t>麦</t>
  </si>
  <si>
    <t>野菜・果物</t>
  </si>
  <si>
    <t>計</t>
  </si>
  <si>
    <t>自動車部品</t>
  </si>
  <si>
    <t>精密機械</t>
  </si>
  <si>
    <t>紙</t>
  </si>
  <si>
    <t>糸</t>
  </si>
  <si>
    <t>取り合せ品</t>
  </si>
  <si>
    <t>その他の　　</t>
  </si>
  <si>
    <t>その他の　　</t>
  </si>
  <si>
    <t>合　　計</t>
  </si>
  <si>
    <t>米</t>
  </si>
  <si>
    <t>その他の　　</t>
  </si>
  <si>
    <t>　　畜産品</t>
  </si>
  <si>
    <t>　　農産品</t>
  </si>
  <si>
    <t>原　　木</t>
  </si>
  <si>
    <t>羊　　毛</t>
  </si>
  <si>
    <t>綿　　花</t>
  </si>
  <si>
    <t>水　産　品</t>
  </si>
  <si>
    <t>雑　穀・豆</t>
  </si>
  <si>
    <t>農水産品</t>
  </si>
  <si>
    <t>製　　材</t>
  </si>
  <si>
    <t>薪　　炭</t>
  </si>
  <si>
    <t>樹　脂　類</t>
  </si>
  <si>
    <t>原油・　　</t>
  </si>
  <si>
    <t>　　林産品</t>
  </si>
  <si>
    <t>　　金属鉱</t>
  </si>
  <si>
    <t>　天然ガス</t>
  </si>
  <si>
    <t>石　　炭</t>
  </si>
  <si>
    <t>鉄　鉱　石</t>
  </si>
  <si>
    <t xml:space="preserve"> 砂利・砂</t>
  </si>
  <si>
    <t xml:space="preserve">　　・石材 </t>
  </si>
  <si>
    <t>石　灰　石</t>
  </si>
  <si>
    <t>　非金属鉱物</t>
  </si>
  <si>
    <t>り ん 鉱 石</t>
  </si>
  <si>
    <t>鉄  　鋼</t>
  </si>
  <si>
    <t>原  　塩</t>
  </si>
  <si>
    <t>非 鉄 金 属</t>
  </si>
  <si>
    <t>金 属 製 品</t>
  </si>
  <si>
    <t>産 業 機 械</t>
  </si>
  <si>
    <t>電 気 機 械</t>
  </si>
  <si>
    <t>自  動  車</t>
  </si>
  <si>
    <t>ガラス・　　</t>
  </si>
  <si>
    <t>　輸送機械</t>
  </si>
  <si>
    <t>　　機械</t>
  </si>
  <si>
    <t>　ガラス製品</t>
  </si>
  <si>
    <t>　　窯業品</t>
  </si>
  <si>
    <t>重　  油</t>
  </si>
  <si>
    <t>陶  磁  器</t>
  </si>
  <si>
    <t>セ メ ン ト</t>
  </si>
  <si>
    <t xml:space="preserve"> 生コン</t>
  </si>
  <si>
    <t xml:space="preserve">リート </t>
  </si>
  <si>
    <t xml:space="preserve"> セメント</t>
  </si>
  <si>
    <t xml:space="preserve">製品 </t>
  </si>
  <si>
    <t>その他の　　</t>
  </si>
  <si>
    <t>揮　発　油</t>
  </si>
  <si>
    <t xml:space="preserve"> その他の　　</t>
  </si>
  <si>
    <t xml:space="preserve">　　石油 </t>
  </si>
  <si>
    <t xml:space="preserve"> ＬＮＧ・</t>
  </si>
  <si>
    <t xml:space="preserve">ＬＰＧ </t>
  </si>
  <si>
    <t>コ ー ク ス</t>
  </si>
  <si>
    <t xml:space="preserve">　石炭製品 </t>
  </si>
  <si>
    <t>化 学 薬 品</t>
  </si>
  <si>
    <t>化 学 肥 料</t>
  </si>
  <si>
    <t>合 成 樹 脂</t>
  </si>
  <si>
    <t xml:space="preserve"> 染料・顔料</t>
  </si>
  <si>
    <t xml:space="preserve">塗料 </t>
  </si>
  <si>
    <t xml:space="preserve"> 動植物性　</t>
  </si>
  <si>
    <t xml:space="preserve">　　　油脂 </t>
  </si>
  <si>
    <t>　化学工業品</t>
  </si>
  <si>
    <t>　食料工業品</t>
  </si>
  <si>
    <t>軽　　　　　　　　　　　工　　　　　　　　　　　業　　　　　　　　　　　品</t>
  </si>
  <si>
    <t xml:space="preserve">・記録物 </t>
  </si>
  <si>
    <t>書籍･印刷物</t>
  </si>
  <si>
    <t>家具・　　</t>
  </si>
  <si>
    <t>その他の　　</t>
  </si>
  <si>
    <t>　製造工業品</t>
  </si>
  <si>
    <t>パ　ル　プ</t>
  </si>
  <si>
    <t>織　　物</t>
  </si>
  <si>
    <t>砂　　糖</t>
  </si>
  <si>
    <t>飲　　料</t>
  </si>
  <si>
    <t>が　ん　具</t>
  </si>
  <si>
    <t>木　製　品</t>
  </si>
  <si>
    <t>ゴ ム 製 品</t>
  </si>
  <si>
    <t xml:space="preserve">　日用品 </t>
  </si>
  <si>
    <t xml:space="preserve">　装備品 </t>
  </si>
  <si>
    <t>文房具･運動</t>
  </si>
  <si>
    <t xml:space="preserve">娯楽用品 </t>
  </si>
  <si>
    <t xml:space="preserve">身の回り品 </t>
  </si>
  <si>
    <t xml:space="preserve"> 衣服・　　</t>
  </si>
  <si>
    <t>北　 海 　道</t>
  </si>
  <si>
    <t>青　　　　森</t>
  </si>
  <si>
    <t>岩　　　　手</t>
  </si>
  <si>
    <t>宮　　　　城</t>
  </si>
  <si>
    <t>秋　　　　田</t>
  </si>
  <si>
    <t>山　　　　形</t>
  </si>
  <si>
    <t>福　　　　島</t>
  </si>
  <si>
    <t>茨　　　　城</t>
  </si>
  <si>
    <t>栃　　　　木</t>
  </si>
  <si>
    <t>群　　　　馬</t>
  </si>
  <si>
    <t>埼　　　　玉</t>
  </si>
  <si>
    <t>千　　　　葉</t>
  </si>
  <si>
    <t>東　　　　京</t>
  </si>
  <si>
    <t>神　 奈 　川</t>
  </si>
  <si>
    <t>新　　　　潟</t>
  </si>
  <si>
    <t>富　　　　山</t>
  </si>
  <si>
    <t>石　　　　川</t>
  </si>
  <si>
    <t>福　　　　井</t>
  </si>
  <si>
    <t>山　　　　梨</t>
  </si>
  <si>
    <t>長　　　　野</t>
  </si>
  <si>
    <t>岐　　　　阜</t>
  </si>
  <si>
    <t>静　　　　岡</t>
  </si>
  <si>
    <t>愛　　　　知</t>
  </si>
  <si>
    <t>三　　　　重</t>
  </si>
  <si>
    <t>滋　　　　賀</t>
  </si>
  <si>
    <t>京　　　　都</t>
  </si>
  <si>
    <t>大　　　　阪</t>
  </si>
  <si>
    <t>兵　　　　庫</t>
  </si>
  <si>
    <t>奈　　　　良</t>
  </si>
  <si>
    <t>和　 歌 　山</t>
  </si>
  <si>
    <t>鳥　　　　取</t>
  </si>
  <si>
    <t>島　　　　根</t>
  </si>
  <si>
    <t>岡　　　　山</t>
  </si>
  <si>
    <t>広　　　　島</t>
  </si>
  <si>
    <t>山　　　　口</t>
  </si>
  <si>
    <t>徳　　　　島</t>
  </si>
  <si>
    <t>香　　　　川</t>
  </si>
  <si>
    <t>愛　　　　媛</t>
  </si>
  <si>
    <t>高　　　　知</t>
  </si>
  <si>
    <t>福　　　　岡</t>
  </si>
  <si>
    <t>佐　　　　賀</t>
  </si>
  <si>
    <t>長　　　　崎</t>
  </si>
  <si>
    <t>熊　　　　本</t>
  </si>
  <si>
    <t>大　　　　分</t>
  </si>
  <si>
    <t>宮　　　　崎</t>
  </si>
  <si>
    <t>鹿 　児 　島</t>
  </si>
  <si>
    <t>沖　　　　縄</t>
  </si>
  <si>
    <t>合　　　　計</t>
  </si>
  <si>
    <t xml:space="preserve"> 発都道府県</t>
  </si>
  <si>
    <t>品類品目　</t>
  </si>
  <si>
    <t>林産品</t>
  </si>
  <si>
    <t>鉱産品</t>
  </si>
  <si>
    <t>金属機械工業品</t>
  </si>
  <si>
    <t>化　　　　　学　　　　　工　　　　　業　　　　　品</t>
  </si>
  <si>
    <t>雑　　　　　工　　　　　業　　　　　品</t>
  </si>
  <si>
    <t>排　　　　　　　　　　　　出　　　　　　　　　　　　物</t>
  </si>
  <si>
    <t>特　　　　　　殊　　　　　　品</t>
  </si>
  <si>
    <t>廃自動車</t>
  </si>
  <si>
    <t>廃 家 電</t>
  </si>
  <si>
    <t>金　属　</t>
  </si>
  <si>
    <t>金属製容器</t>
  </si>
  <si>
    <t>使用済み</t>
  </si>
  <si>
    <t>その他容器</t>
  </si>
  <si>
    <t>古　　紙</t>
  </si>
  <si>
    <t>廃プラス</t>
  </si>
  <si>
    <t>燃 え 殻</t>
  </si>
  <si>
    <t>汚　　泥</t>
  </si>
  <si>
    <t>鉱 さ い</t>
  </si>
  <si>
    <t>ばいじん</t>
  </si>
  <si>
    <t>その他の</t>
  </si>
  <si>
    <t>動植物性</t>
  </si>
  <si>
    <t>金属製</t>
  </si>
  <si>
    <t>スクラップ</t>
  </si>
  <si>
    <t>包装廃棄物</t>
  </si>
  <si>
    <t>ガラスびん</t>
  </si>
  <si>
    <t>チック類</t>
  </si>
  <si>
    <t>産業廃棄物</t>
  </si>
  <si>
    <t>飼肥料</t>
  </si>
  <si>
    <t>輸送用容器</t>
  </si>
  <si>
    <t>表Ⅲ－２－４　発都道府県・品類品目別流動量　－件数－</t>
  </si>
  <si>
    <t>（３日間調査　単位：件）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</si>
</sst>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%"/>
    <numFmt numFmtId="184" formatCode="#,##0.0;[Red]\-#,##0.0"/>
    <numFmt numFmtId="185" formatCode="0_ "/>
    <numFmt numFmtId="186" formatCode="0.0_ "/>
    <numFmt numFmtId="187" formatCode="#,##0_ "/>
    <numFmt numFmtId="188" formatCode="#,##0.0_ "/>
    <numFmt numFmtId="189" formatCode="#,##0.0_);[Red]\(#,##0.0\)"/>
    <numFmt numFmtId="190" formatCode="#,##0_);[Red]\(#,##0\)"/>
    <numFmt numFmtId="191" formatCode="0.0_);[Red]\(0.0\)"/>
    <numFmt numFmtId="192" formatCode="[&lt;=999]000;[&lt;=99999]000\-00;000\-0000"/>
    <numFmt numFmtId="193" formatCode="#,##0.000;[Red]\-#,##0.000"/>
    <numFmt numFmtId="194" formatCode="#,##0.00_ ;[Red]\-#,##0.00\ "/>
    <numFmt numFmtId="195" formatCode="#,##0.0000;[Red]\-#,##0.0000"/>
    <numFmt numFmtId="196" formatCode="#,##0.00000;[Red]\-#,##0.00000"/>
    <numFmt numFmtId="197" formatCode="00000"/>
    <numFmt numFmtId="198" formatCode="#,##0_);\(#,##0\)"/>
    <numFmt numFmtId="199" formatCode="&quot;\&quot;#,##0;&quot;\&quot;\!\-#,##0"/>
    <numFmt numFmtId="200" formatCode="&quot;\&quot;#,##0;[Red]&quot;\&quot;\!\-#,##0"/>
    <numFmt numFmtId="201" formatCode="&quot;\&quot;#,##0.00;&quot;\&quot;\!\-#,##0.00"/>
    <numFmt numFmtId="202" formatCode="&quot;\&quot;#,##0.00;[Red]&quot;\&quot;\!\-#,##0.00"/>
    <numFmt numFmtId="203" formatCode="_ &quot;\&quot;* #,##0_ ;_ &quot;\&quot;* \!\-#,##0_ ;_ &quot;\&quot;* &quot;-&quot;_ ;_ @_ "/>
    <numFmt numFmtId="204" formatCode="_ * #,##0_ ;_ * \!\-#,##0_ ;_ * &quot;-&quot;_ ;_ @_ "/>
    <numFmt numFmtId="205" formatCode="_ &quot;\&quot;* #,##0.00_ ;_ &quot;\&quot;* \!\-#,##0.00_ ;_ &quot;\&quot;* &quot;-&quot;??_ ;_ @_ "/>
    <numFmt numFmtId="206" formatCode="_ * #,##0.00_ ;_ * \!\-#,##0.00_ ;_ * &quot;-&quot;??_ ;_ @_ "/>
    <numFmt numFmtId="207" formatCode="\!\$#,##0_);\!\(\!\$#,##0\!\)"/>
    <numFmt numFmtId="208" formatCode="\!\$#,##0_);[Red]\!\(\!\$#,##0\!\)"/>
    <numFmt numFmtId="209" formatCode="\!\$#,##0.00_);\!\(\!\$#,##0.00\!\)"/>
    <numFmt numFmtId="210" formatCode="\!\$#,##0.00_);[Red]\!\(\!\$#,##0.00\!\)"/>
    <numFmt numFmtId="211" formatCode="&quot;\&quot;#,##0;&quot;\&quot;&quot;\&quot;\!\-#,##0"/>
    <numFmt numFmtId="212" formatCode="&quot;\&quot;#,##0;[Red]&quot;\&quot;&quot;\&quot;\!\-#,##0"/>
    <numFmt numFmtId="213" formatCode="&quot;\&quot;#,##0.00;&quot;\&quot;&quot;\&quot;\!\-#,##0.00"/>
    <numFmt numFmtId="214" formatCode="&quot;\&quot;#,##0.00;[Red]&quot;\&quot;&quot;\&quot;\!\-#,##0.00"/>
    <numFmt numFmtId="215" formatCode="_ &quot;\&quot;* #,##0_ ;_ &quot;\&quot;* &quot;\&quot;\!\-#,##0_ ;_ &quot;\&quot;* &quot;-&quot;_ ;_ @_ "/>
    <numFmt numFmtId="216" formatCode="_ * #,##0_ ;_ * &quot;\&quot;\!\-#,##0_ ;_ * &quot;-&quot;_ ;_ @_ "/>
    <numFmt numFmtId="217" formatCode="_ &quot;\&quot;* #,##0.00_ ;_ &quot;\&quot;* &quot;\&quot;\!\-#,##0.00_ ;_ &quot;\&quot;* &quot;-&quot;??_ ;_ @_ "/>
    <numFmt numFmtId="218" formatCode="_ * #,##0.00_ ;_ * &quot;\&quot;\!\-#,##0.00_ ;_ * &quot;-&quot;??_ ;_ @_ "/>
    <numFmt numFmtId="219" formatCode="&quot;\&quot;\!\$#,##0_);&quot;\&quot;\!\(&quot;\&quot;\!\$#,##0&quot;\&quot;\!\)"/>
    <numFmt numFmtId="220" formatCode="&quot;\&quot;\!\$#,##0_);[Red]&quot;\&quot;\!\(&quot;\&quot;\!\$#,##0&quot;\&quot;\!\)"/>
    <numFmt numFmtId="221" formatCode="&quot;\&quot;\!\$#,##0.00_);&quot;\&quot;\!\(&quot;\&quot;\!\$#,##0.00&quot;\&quot;\!\)"/>
    <numFmt numFmtId="222" formatCode="&quot;\&quot;\!\$#,##0.00_);[Red]&quot;\&quot;\!\(&quot;\&quot;\!\$#,##0.00&quot;\&quot;\!\)"/>
    <numFmt numFmtId="223" formatCode="0."/>
    <numFmt numFmtId="224" formatCode="#,##0_ ;[Red]\-#,##0\ "/>
    <numFmt numFmtId="225" formatCode="#,##0_);\-#,##0_);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"/>
      <family val="1"/>
    </font>
    <font>
      <sz val="10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100">
    <xf numFmtId="0" fontId="0" fillId="0" borderId="0" xfId="0" applyAlignment="1">
      <alignment/>
    </xf>
    <xf numFmtId="38" fontId="2" fillId="0" borderId="0" xfId="17" applyNumberFormat="1" applyFont="1" applyAlignment="1">
      <alignment/>
    </xf>
    <xf numFmtId="38" fontId="2" fillId="0" borderId="0" xfId="17" applyNumberFormat="1" applyFont="1" applyFill="1" applyAlignment="1">
      <alignment/>
    </xf>
    <xf numFmtId="38" fontId="2" fillId="0" borderId="0" xfId="17" applyNumberFormat="1" applyFont="1" applyFill="1" applyAlignment="1">
      <alignment horizontal="centerContinuous"/>
    </xf>
    <xf numFmtId="38" fontId="2" fillId="0" borderId="0" xfId="17" applyNumberFormat="1" applyFont="1" applyAlignment="1">
      <alignment horizontal="right"/>
    </xf>
    <xf numFmtId="38" fontId="2" fillId="0" borderId="1" xfId="17" applyNumberFormat="1" applyFont="1" applyBorder="1" applyAlignment="1">
      <alignment horizontal="centerContinuous" vertical="center"/>
    </xf>
    <xf numFmtId="38" fontId="2" fillId="0" borderId="0" xfId="17" applyNumberFormat="1" applyFont="1" applyBorder="1" applyAlignment="1">
      <alignment horizontal="center" vertical="center"/>
    </xf>
    <xf numFmtId="38" fontId="4" fillId="0" borderId="2" xfId="17" applyNumberFormat="1" applyFont="1" applyBorder="1" applyAlignment="1">
      <alignment horizontal="center" vertical="center"/>
    </xf>
    <xf numFmtId="38" fontId="4" fillId="0" borderId="0" xfId="17" applyNumberFormat="1" applyFont="1" applyBorder="1" applyAlignment="1">
      <alignment horizontal="center" vertical="center"/>
    </xf>
    <xf numFmtId="38" fontId="4" fillId="0" borderId="0" xfId="17" applyNumberFormat="1" applyFont="1" applyAlignment="1">
      <alignment/>
    </xf>
    <xf numFmtId="38" fontId="2" fillId="0" borderId="0" xfId="17" applyNumberFormat="1" applyFont="1" applyBorder="1" applyAlignment="1">
      <alignment vertical="center"/>
    </xf>
    <xf numFmtId="38" fontId="2" fillId="0" borderId="0" xfId="17" applyNumberFormat="1" applyFont="1" applyAlignment="1">
      <alignment horizontal="centerContinuous"/>
    </xf>
    <xf numFmtId="38" fontId="2" fillId="0" borderId="3" xfId="17" applyNumberFormat="1" applyFont="1" applyBorder="1" applyAlignment="1">
      <alignment horizontal="centerContinuous" vertical="center"/>
    </xf>
    <xf numFmtId="38" fontId="2" fillId="0" borderId="4" xfId="17" applyNumberFormat="1" applyFont="1" applyBorder="1" applyAlignment="1">
      <alignment horizontal="center" vertical="center"/>
    </xf>
    <xf numFmtId="38" fontId="4" fillId="0" borderId="0" xfId="17" applyNumberFormat="1" applyFont="1" applyAlignment="1">
      <alignment horizontal="right"/>
    </xf>
    <xf numFmtId="38" fontId="2" fillId="0" borderId="1" xfId="17" applyNumberFormat="1" applyFont="1" applyBorder="1" applyAlignment="1">
      <alignment horizontal="center" vertical="center"/>
    </xf>
    <xf numFmtId="38" fontId="4" fillId="0" borderId="5" xfId="17" applyNumberFormat="1" applyFont="1" applyBorder="1" applyAlignment="1">
      <alignment horizontal="center" vertical="center"/>
    </xf>
    <xf numFmtId="38" fontId="4" fillId="0" borderId="5" xfId="17" applyNumberFormat="1" applyFont="1" applyBorder="1" applyAlignment="1">
      <alignment horizontal="left" vertical="center"/>
    </xf>
    <xf numFmtId="38" fontId="4" fillId="0" borderId="6" xfId="17" applyNumberFormat="1" applyFont="1" applyBorder="1" applyAlignment="1">
      <alignment horizontal="center" vertical="center"/>
    </xf>
    <xf numFmtId="38" fontId="4" fillId="0" borderId="7" xfId="17" applyNumberFormat="1" applyFont="1" applyBorder="1" applyAlignment="1">
      <alignment horizontal="center" vertical="center"/>
    </xf>
    <xf numFmtId="38" fontId="4" fillId="0" borderId="2" xfId="17" applyNumberFormat="1" applyFont="1" applyBorder="1" applyAlignment="1">
      <alignment horizontal="left" vertical="center"/>
    </xf>
    <xf numFmtId="38" fontId="4" fillId="0" borderId="6" xfId="17" applyNumberFormat="1" applyFont="1" applyBorder="1" applyAlignment="1">
      <alignment horizontal="left" vertical="center"/>
    </xf>
    <xf numFmtId="38" fontId="2" fillId="0" borderId="8" xfId="17" applyNumberFormat="1" applyFont="1" applyBorder="1" applyAlignment="1">
      <alignment horizontal="right" vertical="center"/>
    </xf>
    <xf numFmtId="38" fontId="4" fillId="0" borderId="9" xfId="17" applyNumberFormat="1" applyFont="1" applyBorder="1" applyAlignment="1">
      <alignment horizontal="right" vertical="center"/>
    </xf>
    <xf numFmtId="38" fontId="4" fillId="0" borderId="10" xfId="17" applyNumberFormat="1" applyFont="1" applyBorder="1" applyAlignment="1">
      <alignment horizontal="left" vertical="center"/>
    </xf>
    <xf numFmtId="38" fontId="4" fillId="0" borderId="9" xfId="17" applyNumberFormat="1" applyFont="1" applyBorder="1" applyAlignment="1">
      <alignment horizontal="center" vertical="center"/>
    </xf>
    <xf numFmtId="38" fontId="6" fillId="0" borderId="11" xfId="17" applyNumberFormat="1" applyFont="1" applyBorder="1" applyAlignment="1">
      <alignment horizontal="center" vertical="center"/>
    </xf>
    <xf numFmtId="38" fontId="4" fillId="0" borderId="12" xfId="17" applyNumberFormat="1" applyFont="1" applyBorder="1" applyAlignment="1">
      <alignment horizontal="center" vertical="center"/>
    </xf>
    <xf numFmtId="38" fontId="4" fillId="0" borderId="11" xfId="17" applyNumberFormat="1" applyFont="1" applyBorder="1" applyAlignment="1">
      <alignment horizontal="center" vertical="center"/>
    </xf>
    <xf numFmtId="38" fontId="4" fillId="0" borderId="10" xfId="17" applyNumberFormat="1" applyFont="1" applyBorder="1" applyAlignment="1">
      <alignment horizontal="center" vertical="center"/>
    </xf>
    <xf numFmtId="38" fontId="4" fillId="0" borderId="13" xfId="17" applyNumberFormat="1" applyFont="1" applyBorder="1" applyAlignment="1">
      <alignment horizontal="center" vertical="center"/>
    </xf>
    <xf numFmtId="38" fontId="4" fillId="0" borderId="14" xfId="17" applyNumberFormat="1" applyFont="1" applyBorder="1" applyAlignment="1">
      <alignment horizontal="center" vertical="center"/>
    </xf>
    <xf numFmtId="38" fontId="4" fillId="0" borderId="15" xfId="17" applyNumberFormat="1" applyFont="1" applyBorder="1" applyAlignment="1">
      <alignment horizontal="center" vertical="center"/>
    </xf>
    <xf numFmtId="38" fontId="2" fillId="0" borderId="3" xfId="17" applyNumberFormat="1" applyFont="1" applyBorder="1" applyAlignment="1">
      <alignment horizontal="center" vertical="center"/>
    </xf>
    <xf numFmtId="38" fontId="4" fillId="0" borderId="16" xfId="17" applyNumberFormat="1" applyFont="1" applyBorder="1" applyAlignment="1">
      <alignment horizontal="right" vertical="center"/>
    </xf>
    <xf numFmtId="38" fontId="4" fillId="0" borderId="17" xfId="17" applyNumberFormat="1" applyFont="1" applyBorder="1" applyAlignment="1">
      <alignment horizontal="center" vertical="center"/>
    </xf>
    <xf numFmtId="38" fontId="4" fillId="0" borderId="14" xfId="17" applyNumberFormat="1" applyFont="1" applyBorder="1" applyAlignment="1">
      <alignment horizontal="right" vertical="center"/>
    </xf>
    <xf numFmtId="38" fontId="4" fillId="0" borderId="16" xfId="17" applyNumberFormat="1" applyFont="1" applyBorder="1" applyAlignment="1">
      <alignment horizontal="center" vertical="center"/>
    </xf>
    <xf numFmtId="38" fontId="4" fillId="0" borderId="17" xfId="17" applyNumberFormat="1" applyFont="1" applyBorder="1" applyAlignment="1">
      <alignment horizontal="right" vertical="center"/>
    </xf>
    <xf numFmtId="38" fontId="4" fillId="0" borderId="18" xfId="17" applyNumberFormat="1" applyFont="1" applyBorder="1" applyAlignment="1">
      <alignment horizontal="center" vertical="center"/>
    </xf>
    <xf numFmtId="38" fontId="4" fillId="0" borderId="19" xfId="17" applyNumberFormat="1" applyFont="1" applyBorder="1" applyAlignment="1">
      <alignment horizontal="center" vertical="center"/>
    </xf>
    <xf numFmtId="38" fontId="4" fillId="0" borderId="20" xfId="17" applyNumberFormat="1" applyFont="1" applyBorder="1" applyAlignment="1">
      <alignment horizontal="right" vertical="center"/>
    </xf>
    <xf numFmtId="225" fontId="2" fillId="0" borderId="21" xfId="17" applyNumberFormat="1" applyFont="1" applyBorder="1" applyAlignment="1">
      <alignment vertical="center"/>
    </xf>
    <xf numFmtId="225" fontId="2" fillId="0" borderId="22" xfId="17" applyNumberFormat="1" applyFont="1" applyBorder="1" applyAlignment="1">
      <alignment vertical="center"/>
    </xf>
    <xf numFmtId="225" fontId="2" fillId="0" borderId="23" xfId="17" applyNumberFormat="1" applyFont="1" applyBorder="1" applyAlignment="1">
      <alignment vertical="center"/>
    </xf>
    <xf numFmtId="225" fontId="2" fillId="0" borderId="24" xfId="17" applyNumberFormat="1" applyFont="1" applyBorder="1" applyAlignment="1">
      <alignment vertical="center"/>
    </xf>
    <xf numFmtId="225" fontId="2" fillId="0" borderId="7" xfId="17" applyNumberFormat="1" applyFont="1" applyBorder="1" applyAlignment="1">
      <alignment vertical="center"/>
    </xf>
    <xf numFmtId="225" fontId="2" fillId="0" borderId="25" xfId="17" applyNumberFormat="1" applyFont="1" applyBorder="1" applyAlignment="1">
      <alignment vertical="center"/>
    </xf>
    <xf numFmtId="225" fontId="2" fillId="0" borderId="13" xfId="17" applyNumberFormat="1" applyFont="1" applyBorder="1" applyAlignment="1">
      <alignment vertical="center"/>
    </xf>
    <xf numFmtId="38" fontId="4" fillId="0" borderId="25" xfId="17" applyNumberFormat="1" applyFont="1" applyBorder="1" applyAlignment="1">
      <alignment horizontal="center" vertical="center"/>
    </xf>
    <xf numFmtId="38" fontId="4" fillId="0" borderId="26" xfId="17" applyNumberFormat="1" applyFont="1" applyBorder="1" applyAlignment="1">
      <alignment horizontal="center" vertical="center"/>
    </xf>
    <xf numFmtId="38" fontId="2" fillId="0" borderId="27" xfId="17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17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225" fontId="2" fillId="0" borderId="2" xfId="17" applyNumberFormat="1" applyFont="1" applyBorder="1" applyAlignment="1">
      <alignment vertical="center"/>
    </xf>
    <xf numFmtId="225" fontId="2" fillId="0" borderId="5" xfId="17" applyNumberFormat="1" applyFont="1" applyBorder="1" applyAlignment="1">
      <alignment vertical="center"/>
    </xf>
    <xf numFmtId="225" fontId="2" fillId="0" borderId="6" xfId="17" applyNumberFormat="1" applyFont="1" applyBorder="1" applyAlignment="1">
      <alignment vertical="center"/>
    </xf>
    <xf numFmtId="225" fontId="2" fillId="0" borderId="28" xfId="17" applyNumberFormat="1" applyFont="1" applyBorder="1" applyAlignment="1">
      <alignment vertical="center"/>
    </xf>
    <xf numFmtId="225" fontId="2" fillId="0" borderId="29" xfId="17" applyNumberFormat="1" applyFont="1" applyBorder="1" applyAlignment="1">
      <alignment vertical="center"/>
    </xf>
    <xf numFmtId="225" fontId="2" fillId="0" borderId="30" xfId="17" applyNumberFormat="1" applyFont="1" applyBorder="1" applyAlignment="1">
      <alignment vertical="center"/>
    </xf>
    <xf numFmtId="225" fontId="2" fillId="0" borderId="31" xfId="17" applyNumberFormat="1" applyFont="1" applyBorder="1" applyAlignment="1">
      <alignment vertical="center"/>
    </xf>
    <xf numFmtId="225" fontId="2" fillId="0" borderId="32" xfId="17" applyNumberFormat="1" applyFont="1" applyBorder="1" applyAlignment="1">
      <alignment vertical="center"/>
    </xf>
    <xf numFmtId="225" fontId="2" fillId="0" borderId="33" xfId="17" applyNumberFormat="1" applyFont="1" applyBorder="1" applyAlignment="1">
      <alignment vertical="center"/>
    </xf>
    <xf numFmtId="225" fontId="2" fillId="0" borderId="34" xfId="17" applyNumberFormat="1" applyFont="1" applyBorder="1" applyAlignment="1">
      <alignment vertical="center"/>
    </xf>
    <xf numFmtId="225" fontId="2" fillId="0" borderId="35" xfId="17" applyNumberFormat="1" applyFont="1" applyBorder="1" applyAlignment="1">
      <alignment vertical="center"/>
    </xf>
    <xf numFmtId="225" fontId="2" fillId="0" borderId="17" xfId="17" applyNumberFormat="1" applyFont="1" applyBorder="1" applyAlignment="1">
      <alignment vertical="center"/>
    </xf>
    <xf numFmtId="225" fontId="2" fillId="0" borderId="14" xfId="17" applyNumberFormat="1" applyFont="1" applyBorder="1" applyAlignment="1">
      <alignment vertical="center"/>
    </xf>
    <xf numFmtId="225" fontId="2" fillId="0" borderId="16" xfId="17" applyNumberFormat="1" applyFont="1" applyBorder="1" applyAlignment="1">
      <alignment vertical="center"/>
    </xf>
    <xf numFmtId="225" fontId="2" fillId="0" borderId="20" xfId="17" applyNumberFormat="1" applyFont="1" applyBorder="1" applyAlignment="1">
      <alignment vertical="center"/>
    </xf>
    <xf numFmtId="225" fontId="2" fillId="0" borderId="15" xfId="17" applyNumberFormat="1" applyFont="1" applyBorder="1" applyAlignment="1">
      <alignment vertical="center"/>
    </xf>
    <xf numFmtId="225" fontId="2" fillId="0" borderId="26" xfId="17" applyNumberFormat="1" applyFont="1" applyBorder="1" applyAlignment="1">
      <alignment vertical="center"/>
    </xf>
    <xf numFmtId="38" fontId="8" fillId="0" borderId="2" xfId="17" applyNumberFormat="1" applyFont="1" applyBorder="1" applyAlignment="1">
      <alignment vertical="center"/>
    </xf>
    <xf numFmtId="38" fontId="8" fillId="0" borderId="6" xfId="17" applyNumberFormat="1" applyFont="1" applyBorder="1" applyAlignment="1">
      <alignment vertical="center"/>
    </xf>
    <xf numFmtId="38" fontId="4" fillId="0" borderId="2" xfId="17" applyNumberFormat="1" applyFont="1" applyBorder="1" applyAlignment="1">
      <alignment vertical="center"/>
    </xf>
    <xf numFmtId="38" fontId="8" fillId="0" borderId="6" xfId="17" applyNumberFormat="1" applyFont="1" applyBorder="1" applyAlignment="1">
      <alignment horizontal="left" vertical="center"/>
    </xf>
    <xf numFmtId="38" fontId="4" fillId="0" borderId="36" xfId="17" applyNumberFormat="1" applyFont="1" applyBorder="1" applyAlignment="1">
      <alignment vertical="center"/>
    </xf>
    <xf numFmtId="38" fontId="8" fillId="0" borderId="14" xfId="17" applyNumberFormat="1" applyFont="1" applyBorder="1" applyAlignment="1">
      <alignment horizontal="right" vertical="center"/>
    </xf>
    <xf numFmtId="38" fontId="8" fillId="0" borderId="17" xfId="17" applyNumberFormat="1" applyFont="1" applyBorder="1" applyAlignment="1">
      <alignment horizontal="right" vertical="center"/>
    </xf>
    <xf numFmtId="38" fontId="4" fillId="0" borderId="37" xfId="17" applyNumberFormat="1" applyFont="1" applyBorder="1" applyAlignment="1">
      <alignment horizontal="right" vertical="center"/>
    </xf>
    <xf numFmtId="38" fontId="4" fillId="0" borderId="27" xfId="17" applyNumberFormat="1" applyFont="1" applyBorder="1" applyAlignment="1">
      <alignment horizontal="center" vertical="center"/>
    </xf>
    <xf numFmtId="38" fontId="4" fillId="0" borderId="1" xfId="17" applyNumberFormat="1" applyFont="1" applyBorder="1" applyAlignment="1">
      <alignment horizontal="center" vertical="center"/>
    </xf>
    <xf numFmtId="38" fontId="4" fillId="0" borderId="3" xfId="17" applyNumberFormat="1" applyFont="1" applyBorder="1" applyAlignment="1">
      <alignment horizontal="center" vertical="center"/>
    </xf>
    <xf numFmtId="38" fontId="4" fillId="0" borderId="13" xfId="17" applyNumberFormat="1" applyFont="1" applyBorder="1" applyAlignment="1">
      <alignment horizontal="center" vertical="center"/>
    </xf>
    <xf numFmtId="38" fontId="4" fillId="0" borderId="20" xfId="17" applyNumberFormat="1" applyFont="1" applyBorder="1" applyAlignment="1">
      <alignment horizontal="center" vertical="center"/>
    </xf>
    <xf numFmtId="38" fontId="4" fillId="0" borderId="2" xfId="17" applyNumberFormat="1" applyFont="1" applyBorder="1" applyAlignment="1">
      <alignment horizontal="center" vertical="center"/>
    </xf>
    <xf numFmtId="38" fontId="4" fillId="0" borderId="14" xfId="17" applyNumberFormat="1" applyFont="1" applyBorder="1" applyAlignment="1">
      <alignment horizontal="center" vertical="center"/>
    </xf>
    <xf numFmtId="38" fontId="8" fillId="0" borderId="2" xfId="17" applyNumberFormat="1" applyFont="1" applyBorder="1" applyAlignment="1">
      <alignment horizontal="center" vertical="center"/>
    </xf>
    <xf numFmtId="38" fontId="8" fillId="0" borderId="14" xfId="17" applyNumberFormat="1" applyFont="1" applyBorder="1" applyAlignment="1">
      <alignment horizontal="center" vertical="center"/>
    </xf>
    <xf numFmtId="38" fontId="2" fillId="0" borderId="4" xfId="17" applyNumberFormat="1" applyFont="1" applyBorder="1" applyAlignment="1">
      <alignment horizontal="distributed" vertical="center"/>
    </xf>
    <xf numFmtId="38" fontId="4" fillId="0" borderId="6" xfId="17" applyNumberFormat="1" applyFont="1" applyBorder="1" applyAlignment="1">
      <alignment horizontal="center" vertical="center"/>
    </xf>
    <xf numFmtId="38" fontId="4" fillId="0" borderId="17" xfId="17" applyNumberFormat="1" applyFont="1" applyBorder="1" applyAlignment="1">
      <alignment horizontal="center" vertical="center"/>
    </xf>
    <xf numFmtId="38" fontId="4" fillId="0" borderId="23" xfId="17" applyNumberFormat="1" applyFont="1" applyBorder="1" applyAlignment="1">
      <alignment horizontal="center" vertical="center"/>
    </xf>
    <xf numFmtId="38" fontId="4" fillId="0" borderId="16" xfId="17" applyNumberFormat="1" applyFont="1" applyBorder="1" applyAlignment="1">
      <alignment horizontal="center" vertical="center"/>
    </xf>
    <xf numFmtId="38" fontId="4" fillId="0" borderId="7" xfId="17" applyNumberFormat="1" applyFont="1" applyBorder="1" applyAlignment="1">
      <alignment horizontal="center" vertical="center"/>
    </xf>
    <xf numFmtId="38" fontId="4" fillId="0" borderId="15" xfId="17" applyNumberFormat="1" applyFont="1" applyBorder="1" applyAlignment="1">
      <alignment horizontal="center" vertical="center"/>
    </xf>
    <xf numFmtId="38" fontId="2" fillId="0" borderId="4" xfId="17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S440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A1" sqref="A1"/>
    </sheetView>
  </sheetViews>
  <sheetFormatPr defaultColWidth="9.00390625" defaultRowHeight="13.5"/>
  <cols>
    <col min="1" max="1" width="2.625" style="1" customWidth="1"/>
    <col min="2" max="97" width="12.625" style="1" customWidth="1"/>
    <col min="98" max="16384" width="9.00390625" style="1" customWidth="1"/>
  </cols>
  <sheetData>
    <row r="1" spans="2:65" s="52" customFormat="1" ht="12" customHeight="1">
      <c r="B1" s="53"/>
      <c r="C1" s="54"/>
      <c r="D1" s="54"/>
      <c r="E1" s="54"/>
      <c r="F1" s="54"/>
      <c r="G1" s="54"/>
      <c r="H1" s="54"/>
      <c r="I1" s="54"/>
      <c r="J1" s="54"/>
      <c r="BM1" s="55"/>
    </row>
    <row r="2" spans="2:65" s="52" customFormat="1" ht="13.5">
      <c r="B2" s="56" t="s">
        <v>169</v>
      </c>
      <c r="C2" s="57"/>
      <c r="D2" s="54"/>
      <c r="E2" s="54"/>
      <c r="F2" s="54"/>
      <c r="G2" s="54"/>
      <c r="H2" s="54"/>
      <c r="I2" s="54"/>
      <c r="J2" s="54"/>
      <c r="BM2" s="55"/>
    </row>
    <row r="3" spans="14:18" ht="12">
      <c r="N3" s="2"/>
      <c r="O3" s="3"/>
      <c r="P3" s="3"/>
      <c r="Q3" s="3"/>
      <c r="R3" s="3"/>
    </row>
    <row r="4" spans="12:97" ht="12" customHeight="1">
      <c r="L4" s="4"/>
      <c r="M4" s="14"/>
      <c r="W4" s="11"/>
      <c r="X4" s="14"/>
      <c r="AI4" s="14"/>
      <c r="AT4" s="14"/>
      <c r="BE4" s="14"/>
      <c r="BP4" s="14"/>
      <c r="CA4" s="14"/>
      <c r="CO4" s="14"/>
      <c r="CS4" s="14" t="s">
        <v>170</v>
      </c>
    </row>
    <row r="5" spans="2:97" ht="15.75" customHeight="1">
      <c r="B5" s="22" t="s">
        <v>139</v>
      </c>
      <c r="C5" s="5"/>
      <c r="D5" s="5"/>
      <c r="E5" s="92" t="s">
        <v>20</v>
      </c>
      <c r="F5" s="92"/>
      <c r="G5" s="92"/>
      <c r="H5" s="92"/>
      <c r="I5" s="92"/>
      <c r="J5" s="5"/>
      <c r="K5" s="5"/>
      <c r="L5" s="5"/>
      <c r="M5" s="51"/>
      <c r="N5" s="92" t="s">
        <v>140</v>
      </c>
      <c r="O5" s="92"/>
      <c r="P5" s="92"/>
      <c r="Q5" s="92"/>
      <c r="R5" s="33"/>
      <c r="S5" s="51"/>
      <c r="T5" s="15"/>
      <c r="U5" s="15"/>
      <c r="V5" s="92" t="s">
        <v>141</v>
      </c>
      <c r="W5" s="92"/>
      <c r="X5" s="92"/>
      <c r="Y5" s="92"/>
      <c r="Z5" s="15"/>
      <c r="AA5" s="15"/>
      <c r="AB5" s="33"/>
      <c r="AC5" s="51"/>
      <c r="AD5" s="15"/>
      <c r="AE5" s="15"/>
      <c r="AF5" s="92" t="s">
        <v>142</v>
      </c>
      <c r="AG5" s="92"/>
      <c r="AH5" s="92"/>
      <c r="AI5" s="92"/>
      <c r="AJ5" s="92"/>
      <c r="AK5" s="15"/>
      <c r="AL5" s="15"/>
      <c r="AM5" s="33"/>
      <c r="AN5" s="51"/>
      <c r="AO5" s="15"/>
      <c r="AP5" s="15"/>
      <c r="AQ5" s="15"/>
      <c r="AR5" s="15"/>
      <c r="AS5" s="15"/>
      <c r="AT5" s="15"/>
      <c r="AU5" s="92" t="s">
        <v>143</v>
      </c>
      <c r="AV5" s="92"/>
      <c r="AW5" s="92"/>
      <c r="AX5" s="92"/>
      <c r="AY5" s="92"/>
      <c r="AZ5" s="92"/>
      <c r="BA5" s="15"/>
      <c r="BB5" s="15"/>
      <c r="BC5" s="15"/>
      <c r="BD5" s="15"/>
      <c r="BE5" s="15"/>
      <c r="BF5" s="15"/>
      <c r="BG5" s="33"/>
      <c r="BH5" s="13"/>
      <c r="BI5" s="99" t="s">
        <v>71</v>
      </c>
      <c r="BJ5" s="99"/>
      <c r="BK5" s="99"/>
      <c r="BL5" s="99"/>
      <c r="BM5" s="99"/>
      <c r="BN5" s="13"/>
      <c r="BO5" s="15"/>
      <c r="BP5" s="51"/>
      <c r="BQ5" s="15"/>
      <c r="BR5" s="92" t="s">
        <v>144</v>
      </c>
      <c r="BS5" s="92"/>
      <c r="BT5" s="92"/>
      <c r="BU5" s="92"/>
      <c r="BV5" s="92"/>
      <c r="BW5" s="92"/>
      <c r="BX5" s="15"/>
      <c r="BY5" s="15"/>
      <c r="BZ5" s="83" t="s">
        <v>145</v>
      </c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5"/>
      <c r="CN5" s="83" t="s">
        <v>146</v>
      </c>
      <c r="CO5" s="84"/>
      <c r="CP5" s="84"/>
      <c r="CQ5" s="84"/>
      <c r="CR5" s="85"/>
      <c r="CS5" s="12"/>
    </row>
    <row r="6" spans="2:97" s="9" customFormat="1" ht="15.75" customHeight="1">
      <c r="B6" s="23"/>
      <c r="C6" s="86" t="s">
        <v>0</v>
      </c>
      <c r="D6" s="88" t="s">
        <v>11</v>
      </c>
      <c r="E6" s="88" t="s">
        <v>19</v>
      </c>
      <c r="F6" s="88" t="s">
        <v>1</v>
      </c>
      <c r="G6" s="88" t="s">
        <v>16</v>
      </c>
      <c r="H6" s="7" t="s">
        <v>12</v>
      </c>
      <c r="I6" s="88" t="s">
        <v>18</v>
      </c>
      <c r="J6" s="88" t="s">
        <v>17</v>
      </c>
      <c r="K6" s="7" t="s">
        <v>12</v>
      </c>
      <c r="L6" s="95" t="s">
        <v>2</v>
      </c>
      <c r="M6" s="86" t="s">
        <v>15</v>
      </c>
      <c r="N6" s="93" t="s">
        <v>21</v>
      </c>
      <c r="O6" s="88" t="s">
        <v>22</v>
      </c>
      <c r="P6" s="88" t="s">
        <v>23</v>
      </c>
      <c r="Q6" s="7" t="s">
        <v>9</v>
      </c>
      <c r="R6" s="95" t="s">
        <v>2</v>
      </c>
      <c r="S6" s="86" t="s">
        <v>28</v>
      </c>
      <c r="T6" s="88" t="s">
        <v>29</v>
      </c>
      <c r="U6" s="7" t="s">
        <v>9</v>
      </c>
      <c r="V6" s="17" t="s">
        <v>30</v>
      </c>
      <c r="W6" s="88" t="s">
        <v>32</v>
      </c>
      <c r="X6" s="7" t="s">
        <v>24</v>
      </c>
      <c r="Y6" s="93" t="s">
        <v>34</v>
      </c>
      <c r="Z6" s="88" t="s">
        <v>36</v>
      </c>
      <c r="AA6" s="18" t="s">
        <v>9</v>
      </c>
      <c r="AB6" s="97" t="s">
        <v>2</v>
      </c>
      <c r="AC6" s="86" t="s">
        <v>35</v>
      </c>
      <c r="AD6" s="88" t="s">
        <v>37</v>
      </c>
      <c r="AE6" s="88" t="s">
        <v>38</v>
      </c>
      <c r="AF6" s="88" t="s">
        <v>39</v>
      </c>
      <c r="AG6" s="88" t="s">
        <v>40</v>
      </c>
      <c r="AH6" s="88" t="s">
        <v>41</v>
      </c>
      <c r="AI6" s="88" t="s">
        <v>3</v>
      </c>
      <c r="AJ6" s="39" t="s">
        <v>12</v>
      </c>
      <c r="AK6" s="88" t="s">
        <v>4</v>
      </c>
      <c r="AL6" s="18" t="s">
        <v>12</v>
      </c>
      <c r="AM6" s="97" t="s">
        <v>2</v>
      </c>
      <c r="AN6" s="86" t="s">
        <v>49</v>
      </c>
      <c r="AO6" s="20" t="s">
        <v>50</v>
      </c>
      <c r="AP6" s="20" t="s">
        <v>52</v>
      </c>
      <c r="AQ6" s="16" t="s">
        <v>42</v>
      </c>
      <c r="AR6" s="88" t="s">
        <v>48</v>
      </c>
      <c r="AS6" s="16" t="s">
        <v>12</v>
      </c>
      <c r="AT6" s="88" t="s">
        <v>47</v>
      </c>
      <c r="AU6" s="93" t="s">
        <v>55</v>
      </c>
      <c r="AV6" s="7" t="s">
        <v>56</v>
      </c>
      <c r="AW6" s="21" t="s">
        <v>58</v>
      </c>
      <c r="AX6" s="7" t="s">
        <v>54</v>
      </c>
      <c r="AY6" s="88" t="s">
        <v>60</v>
      </c>
      <c r="AZ6" s="7" t="s">
        <v>54</v>
      </c>
      <c r="BA6" s="88" t="s">
        <v>62</v>
      </c>
      <c r="BB6" s="88" t="s">
        <v>63</v>
      </c>
      <c r="BC6" s="20" t="s">
        <v>65</v>
      </c>
      <c r="BD6" s="88" t="s">
        <v>64</v>
      </c>
      <c r="BE6" s="20" t="s">
        <v>67</v>
      </c>
      <c r="BF6" s="39" t="s">
        <v>9</v>
      </c>
      <c r="BG6" s="97" t="s">
        <v>2</v>
      </c>
      <c r="BH6" s="93" t="s">
        <v>77</v>
      </c>
      <c r="BI6" s="88" t="s">
        <v>5</v>
      </c>
      <c r="BJ6" s="88" t="s">
        <v>6</v>
      </c>
      <c r="BK6" s="88" t="s">
        <v>78</v>
      </c>
      <c r="BL6" s="88" t="s">
        <v>79</v>
      </c>
      <c r="BM6" s="16" t="s">
        <v>8</v>
      </c>
      <c r="BN6" s="88" t="s">
        <v>80</v>
      </c>
      <c r="BO6" s="95" t="s">
        <v>2</v>
      </c>
      <c r="BP6" s="30" t="s">
        <v>73</v>
      </c>
      <c r="BQ6" s="93" t="s">
        <v>81</v>
      </c>
      <c r="BR6" s="20" t="s">
        <v>89</v>
      </c>
      <c r="BS6" s="18" t="s">
        <v>86</v>
      </c>
      <c r="BT6" s="7" t="s">
        <v>74</v>
      </c>
      <c r="BU6" s="7" t="s">
        <v>75</v>
      </c>
      <c r="BV6" s="88" t="s">
        <v>82</v>
      </c>
      <c r="BW6" s="88" t="s">
        <v>83</v>
      </c>
      <c r="BX6" s="16" t="s">
        <v>75</v>
      </c>
      <c r="BY6" s="95" t="s">
        <v>2</v>
      </c>
      <c r="BZ6" s="86" t="s">
        <v>147</v>
      </c>
      <c r="CA6" s="88" t="s">
        <v>148</v>
      </c>
      <c r="CB6" s="75" t="s">
        <v>149</v>
      </c>
      <c r="CC6" s="76" t="s">
        <v>150</v>
      </c>
      <c r="CD6" s="76" t="s">
        <v>151</v>
      </c>
      <c r="CE6" s="76" t="s">
        <v>152</v>
      </c>
      <c r="CF6" s="88" t="s">
        <v>153</v>
      </c>
      <c r="CG6" s="77" t="s">
        <v>154</v>
      </c>
      <c r="CH6" s="88" t="s">
        <v>155</v>
      </c>
      <c r="CI6" s="88" t="s">
        <v>156</v>
      </c>
      <c r="CJ6" s="88" t="s">
        <v>157</v>
      </c>
      <c r="CK6" s="88" t="s">
        <v>158</v>
      </c>
      <c r="CL6" s="78" t="s">
        <v>159</v>
      </c>
      <c r="CM6" s="19"/>
      <c r="CN6" s="79" t="s">
        <v>160</v>
      </c>
      <c r="CO6" s="75" t="s">
        <v>161</v>
      </c>
      <c r="CP6" s="78" t="s">
        <v>159</v>
      </c>
      <c r="CQ6" s="90" t="s">
        <v>7</v>
      </c>
      <c r="CR6" s="19"/>
      <c r="CS6" s="49" t="s">
        <v>10</v>
      </c>
    </row>
    <row r="7" spans="2:97" s="9" customFormat="1" ht="15.75" customHeight="1">
      <c r="B7" s="24" t="s">
        <v>138</v>
      </c>
      <c r="C7" s="87"/>
      <c r="D7" s="89"/>
      <c r="E7" s="89"/>
      <c r="F7" s="89"/>
      <c r="G7" s="89"/>
      <c r="H7" s="31" t="s">
        <v>13</v>
      </c>
      <c r="I7" s="89"/>
      <c r="J7" s="89"/>
      <c r="K7" s="31" t="s">
        <v>14</v>
      </c>
      <c r="L7" s="96"/>
      <c r="M7" s="87"/>
      <c r="N7" s="94"/>
      <c r="O7" s="89"/>
      <c r="P7" s="89"/>
      <c r="Q7" s="31" t="s">
        <v>25</v>
      </c>
      <c r="R7" s="96"/>
      <c r="S7" s="87"/>
      <c r="T7" s="89"/>
      <c r="U7" s="31" t="s">
        <v>26</v>
      </c>
      <c r="V7" s="34" t="s">
        <v>31</v>
      </c>
      <c r="W7" s="89"/>
      <c r="X7" s="31" t="s">
        <v>27</v>
      </c>
      <c r="Y7" s="94"/>
      <c r="Z7" s="89"/>
      <c r="AA7" s="35" t="s">
        <v>33</v>
      </c>
      <c r="AB7" s="98"/>
      <c r="AC7" s="87"/>
      <c r="AD7" s="89"/>
      <c r="AE7" s="89"/>
      <c r="AF7" s="89"/>
      <c r="AG7" s="89"/>
      <c r="AH7" s="89"/>
      <c r="AI7" s="89"/>
      <c r="AJ7" s="40" t="s">
        <v>43</v>
      </c>
      <c r="AK7" s="89"/>
      <c r="AL7" s="35" t="s">
        <v>44</v>
      </c>
      <c r="AM7" s="98"/>
      <c r="AN7" s="87"/>
      <c r="AO7" s="36" t="s">
        <v>51</v>
      </c>
      <c r="AP7" s="36" t="s">
        <v>53</v>
      </c>
      <c r="AQ7" s="37" t="s">
        <v>45</v>
      </c>
      <c r="AR7" s="89"/>
      <c r="AS7" s="37" t="s">
        <v>46</v>
      </c>
      <c r="AT7" s="89"/>
      <c r="AU7" s="94"/>
      <c r="AV7" s="36" t="s">
        <v>57</v>
      </c>
      <c r="AW7" s="38" t="s">
        <v>59</v>
      </c>
      <c r="AX7" s="36" t="s">
        <v>61</v>
      </c>
      <c r="AY7" s="89"/>
      <c r="AZ7" s="36" t="s">
        <v>61</v>
      </c>
      <c r="BA7" s="89"/>
      <c r="BB7" s="89"/>
      <c r="BC7" s="36" t="s">
        <v>66</v>
      </c>
      <c r="BD7" s="89"/>
      <c r="BE7" s="36" t="s">
        <v>68</v>
      </c>
      <c r="BF7" s="40" t="s">
        <v>69</v>
      </c>
      <c r="BG7" s="98"/>
      <c r="BH7" s="94"/>
      <c r="BI7" s="89"/>
      <c r="BJ7" s="89"/>
      <c r="BK7" s="89"/>
      <c r="BL7" s="89"/>
      <c r="BM7" s="37" t="s">
        <v>70</v>
      </c>
      <c r="BN7" s="89"/>
      <c r="BO7" s="96"/>
      <c r="BP7" s="41" t="s">
        <v>72</v>
      </c>
      <c r="BQ7" s="94"/>
      <c r="BR7" s="36" t="s">
        <v>88</v>
      </c>
      <c r="BS7" s="38" t="s">
        <v>87</v>
      </c>
      <c r="BT7" s="36" t="s">
        <v>85</v>
      </c>
      <c r="BU7" s="36" t="s">
        <v>84</v>
      </c>
      <c r="BV7" s="89"/>
      <c r="BW7" s="89"/>
      <c r="BX7" s="37" t="s">
        <v>76</v>
      </c>
      <c r="BY7" s="96"/>
      <c r="BZ7" s="87"/>
      <c r="CA7" s="89"/>
      <c r="CB7" s="80" t="s">
        <v>162</v>
      </c>
      <c r="CC7" s="81" t="s">
        <v>163</v>
      </c>
      <c r="CD7" s="81" t="s">
        <v>164</v>
      </c>
      <c r="CE7" s="81" t="s">
        <v>163</v>
      </c>
      <c r="CF7" s="89"/>
      <c r="CG7" s="36" t="s">
        <v>165</v>
      </c>
      <c r="CH7" s="89"/>
      <c r="CI7" s="89"/>
      <c r="CJ7" s="89"/>
      <c r="CK7" s="89"/>
      <c r="CL7" s="80" t="s">
        <v>166</v>
      </c>
      <c r="CM7" s="32" t="s">
        <v>2</v>
      </c>
      <c r="CN7" s="82" t="s">
        <v>167</v>
      </c>
      <c r="CO7" s="80" t="s">
        <v>168</v>
      </c>
      <c r="CP7" s="80" t="s">
        <v>168</v>
      </c>
      <c r="CQ7" s="91"/>
      <c r="CR7" s="32" t="s">
        <v>2</v>
      </c>
      <c r="CS7" s="50"/>
    </row>
    <row r="8" spans="2:97" ht="12" customHeight="1">
      <c r="B8" s="25" t="s">
        <v>90</v>
      </c>
      <c r="C8" s="42">
        <v>58.3908</v>
      </c>
      <c r="D8" s="43">
        <v>2309.0704</v>
      </c>
      <c r="E8" s="43">
        <v>203.1584</v>
      </c>
      <c r="F8" s="43">
        <v>7818.2759</v>
      </c>
      <c r="G8" s="43">
        <v>0</v>
      </c>
      <c r="H8" s="43">
        <v>3847.0496</v>
      </c>
      <c r="I8" s="43">
        <v>22487.1658</v>
      </c>
      <c r="J8" s="43">
        <v>0</v>
      </c>
      <c r="K8" s="43">
        <v>1916.5802</v>
      </c>
      <c r="L8" s="44">
        <f>SUM(C8:K8)</f>
        <v>38639.6911</v>
      </c>
      <c r="M8" s="45">
        <v>643.799</v>
      </c>
      <c r="N8" s="42">
        <v>1925.4857</v>
      </c>
      <c r="O8" s="43">
        <v>0</v>
      </c>
      <c r="P8" s="43">
        <v>0</v>
      </c>
      <c r="Q8" s="43">
        <v>0</v>
      </c>
      <c r="R8" s="44">
        <f aca="true" t="shared" si="0" ref="R8:R54">SUM(N8:Q8,M8)</f>
        <v>2569.2847</v>
      </c>
      <c r="S8" s="45">
        <v>18.0051</v>
      </c>
      <c r="T8" s="43">
        <v>0</v>
      </c>
      <c r="U8" s="43">
        <v>0</v>
      </c>
      <c r="V8" s="43">
        <v>8625.1535</v>
      </c>
      <c r="W8" s="43">
        <v>8.5056</v>
      </c>
      <c r="X8" s="43">
        <v>0</v>
      </c>
      <c r="Y8" s="42">
        <v>10.0281</v>
      </c>
      <c r="Z8" s="43">
        <v>30.0843</v>
      </c>
      <c r="AA8" s="43">
        <v>251.0951</v>
      </c>
      <c r="AB8" s="46">
        <f aca="true" t="shared" si="1" ref="AB8:AB55">SUM(Y8:AA8,S8:X8)</f>
        <v>8942.871700000002</v>
      </c>
      <c r="AC8" s="45">
        <v>4975.1128</v>
      </c>
      <c r="AD8" s="42">
        <v>4100.5127</v>
      </c>
      <c r="AE8" s="43">
        <v>35030.541</v>
      </c>
      <c r="AF8" s="43">
        <v>30950.0094</v>
      </c>
      <c r="AG8" s="43">
        <v>31579.1993</v>
      </c>
      <c r="AH8" s="43">
        <v>0</v>
      </c>
      <c r="AI8" s="43">
        <v>23719.3445</v>
      </c>
      <c r="AJ8" s="42">
        <v>442.7644</v>
      </c>
      <c r="AK8" s="43">
        <v>3031.5901</v>
      </c>
      <c r="AL8" s="43">
        <v>4875.9144</v>
      </c>
      <c r="AM8" s="46">
        <f aca="true" t="shared" si="2" ref="AM8:AM55">SUM(AJ8:AL8,AC8:AI8)</f>
        <v>138704.9886</v>
      </c>
      <c r="AN8" s="45">
        <v>623.3848</v>
      </c>
      <c r="AO8" s="42">
        <v>2581.8194</v>
      </c>
      <c r="AP8" s="43">
        <v>4395.1546</v>
      </c>
      <c r="AQ8" s="43">
        <v>290.9067</v>
      </c>
      <c r="AR8" s="43">
        <v>147.2008</v>
      </c>
      <c r="AS8" s="43">
        <v>860.3453</v>
      </c>
      <c r="AT8" s="43">
        <v>693.0521</v>
      </c>
      <c r="AU8" s="42">
        <v>1705.2186</v>
      </c>
      <c r="AV8" s="43">
        <v>1167.3499</v>
      </c>
      <c r="AW8" s="43">
        <v>94.4794</v>
      </c>
      <c r="AX8" s="42">
        <v>18.7572</v>
      </c>
      <c r="AY8" s="42">
        <v>0</v>
      </c>
      <c r="AZ8" s="42">
        <v>0</v>
      </c>
      <c r="BA8" s="43">
        <v>409.1168</v>
      </c>
      <c r="BB8" s="43">
        <v>1494.3737</v>
      </c>
      <c r="BC8" s="43">
        <v>16172.9472</v>
      </c>
      <c r="BD8" s="43">
        <v>2995.5781</v>
      </c>
      <c r="BE8" s="43">
        <v>426.797</v>
      </c>
      <c r="BF8" s="42">
        <v>9733.8005</v>
      </c>
      <c r="BG8" s="46">
        <f aca="true" t="shared" si="3" ref="BG8:BG54">SUM(AN8:AT8)+SUM(AU8:BE8)+(BF8)</f>
        <v>43810.2821</v>
      </c>
      <c r="BH8" s="42">
        <v>26.1041</v>
      </c>
      <c r="BI8" s="42">
        <v>7490.3542</v>
      </c>
      <c r="BJ8" s="42">
        <v>567.7256</v>
      </c>
      <c r="BK8" s="42">
        <v>114.6419</v>
      </c>
      <c r="BL8" s="43">
        <v>1328.4327</v>
      </c>
      <c r="BM8" s="43">
        <v>69386.902</v>
      </c>
      <c r="BN8" s="43">
        <v>8325.2956</v>
      </c>
      <c r="BO8" s="44">
        <f>SUM(BH8:BN8)</f>
        <v>87239.4561</v>
      </c>
      <c r="BP8" s="45">
        <v>18877.2864</v>
      </c>
      <c r="BQ8" s="42">
        <v>0</v>
      </c>
      <c r="BR8" s="43">
        <v>40942.5478</v>
      </c>
      <c r="BS8" s="43">
        <v>12500.8918</v>
      </c>
      <c r="BT8" s="42">
        <v>586.8694</v>
      </c>
      <c r="BU8" s="42">
        <v>1413.706</v>
      </c>
      <c r="BV8" s="42">
        <v>8564.0663</v>
      </c>
      <c r="BW8" s="43">
        <v>3625.6197</v>
      </c>
      <c r="BX8" s="43">
        <v>10469.6686</v>
      </c>
      <c r="BY8" s="44">
        <f aca="true" t="shared" si="4" ref="BY8:BY55">SUM(BQ8:BX8,BP8)</f>
        <v>96980.656</v>
      </c>
      <c r="BZ8" s="45">
        <v>0</v>
      </c>
      <c r="CA8" s="43">
        <v>0</v>
      </c>
      <c r="CB8" s="42">
        <v>23.5113</v>
      </c>
      <c r="CC8" s="43">
        <v>30.0843</v>
      </c>
      <c r="CD8" s="43">
        <v>1068.8292</v>
      </c>
      <c r="CE8" s="42">
        <v>0</v>
      </c>
      <c r="CF8" s="42">
        <v>21.3846</v>
      </c>
      <c r="CG8" s="42">
        <v>6.0632</v>
      </c>
      <c r="CH8" s="43">
        <v>24.0876</v>
      </c>
      <c r="CI8" s="43">
        <v>29.9042</v>
      </c>
      <c r="CJ8" s="43">
        <v>0</v>
      </c>
      <c r="CK8" s="43">
        <v>4.3699</v>
      </c>
      <c r="CL8" s="43">
        <v>124.6987</v>
      </c>
      <c r="CM8" s="46">
        <f aca="true" t="shared" si="5" ref="CM8:CM55">SUM(CB8:CL8,BZ8:CA8)</f>
        <v>1332.933</v>
      </c>
      <c r="CN8" s="45">
        <v>3361.5951</v>
      </c>
      <c r="CO8" s="43">
        <v>84.1231</v>
      </c>
      <c r="CP8" s="42">
        <v>758.3034</v>
      </c>
      <c r="CQ8" s="43">
        <v>1496.7414</v>
      </c>
      <c r="CR8" s="46">
        <f aca="true" t="shared" si="6" ref="CR8:CR55">SUM(CP8:CQ8,CN8:CO8)</f>
        <v>5700.763</v>
      </c>
      <c r="CS8" s="47">
        <f>SUM(CR8,CM8,BY8,BO8,BG8,AM8,AB8,R8,L8)</f>
        <v>423920.92630000005</v>
      </c>
    </row>
    <row r="9" spans="2:97" ht="12" customHeight="1">
      <c r="B9" s="25" t="s">
        <v>91</v>
      </c>
      <c r="C9" s="42">
        <v>9.8246</v>
      </c>
      <c r="D9" s="43">
        <v>458.3935</v>
      </c>
      <c r="E9" s="43">
        <v>20.1098</v>
      </c>
      <c r="F9" s="43">
        <v>1056.248</v>
      </c>
      <c r="G9" s="43">
        <v>0</v>
      </c>
      <c r="H9" s="43">
        <v>2508.1516</v>
      </c>
      <c r="I9" s="43">
        <v>3942.1044</v>
      </c>
      <c r="J9" s="43">
        <v>0</v>
      </c>
      <c r="K9" s="43">
        <v>17.0227</v>
      </c>
      <c r="L9" s="44">
        <f>SUM(C9:K9)</f>
        <v>8011.854600000001</v>
      </c>
      <c r="M9" s="45">
        <v>0</v>
      </c>
      <c r="N9" s="42">
        <v>668.6612</v>
      </c>
      <c r="O9" s="43">
        <v>0</v>
      </c>
      <c r="P9" s="43">
        <v>0</v>
      </c>
      <c r="Q9" s="43">
        <v>22.59</v>
      </c>
      <c r="R9" s="44">
        <f t="shared" si="0"/>
        <v>691.2512</v>
      </c>
      <c r="S9" s="45">
        <v>0</v>
      </c>
      <c r="T9" s="43">
        <v>0</v>
      </c>
      <c r="U9" s="43">
        <v>53.3376</v>
      </c>
      <c r="V9" s="43">
        <v>67.783</v>
      </c>
      <c r="W9" s="43">
        <v>33</v>
      </c>
      <c r="X9" s="43">
        <v>0</v>
      </c>
      <c r="Y9" s="42">
        <v>0</v>
      </c>
      <c r="Z9" s="43">
        <v>2.2036</v>
      </c>
      <c r="AA9" s="43">
        <v>4.9878</v>
      </c>
      <c r="AB9" s="46">
        <f t="shared" si="1"/>
        <v>161.312</v>
      </c>
      <c r="AC9" s="45">
        <v>2166.411</v>
      </c>
      <c r="AD9" s="42">
        <v>25023.1517</v>
      </c>
      <c r="AE9" s="43">
        <v>2418.0604</v>
      </c>
      <c r="AF9" s="43">
        <v>1282.7022</v>
      </c>
      <c r="AG9" s="43">
        <v>19863.9937</v>
      </c>
      <c r="AH9" s="43">
        <v>0</v>
      </c>
      <c r="AI9" s="43">
        <v>1547.2474</v>
      </c>
      <c r="AJ9" s="42">
        <v>14710.5417</v>
      </c>
      <c r="AK9" s="43">
        <v>1205.2294</v>
      </c>
      <c r="AL9" s="43">
        <v>56.826</v>
      </c>
      <c r="AM9" s="46">
        <f t="shared" si="2"/>
        <v>68274.1635</v>
      </c>
      <c r="AN9" s="45">
        <v>503.604</v>
      </c>
      <c r="AO9" s="42">
        <v>1246.209</v>
      </c>
      <c r="AP9" s="43">
        <v>509.9034</v>
      </c>
      <c r="AQ9" s="43">
        <v>147.502</v>
      </c>
      <c r="AR9" s="43">
        <v>600.7248</v>
      </c>
      <c r="AS9" s="43">
        <v>1820.4496</v>
      </c>
      <c r="AT9" s="43">
        <v>0</v>
      </c>
      <c r="AU9" s="42">
        <v>0</v>
      </c>
      <c r="AV9" s="43">
        <v>411.939</v>
      </c>
      <c r="AW9" s="43">
        <v>1441.7865</v>
      </c>
      <c r="AX9" s="42">
        <v>485.5367</v>
      </c>
      <c r="AY9" s="42">
        <v>0</v>
      </c>
      <c r="AZ9" s="42">
        <v>0</v>
      </c>
      <c r="BA9" s="43">
        <v>1040.338</v>
      </c>
      <c r="BB9" s="43">
        <v>252.0623</v>
      </c>
      <c r="BC9" s="43">
        <v>1.2415</v>
      </c>
      <c r="BD9" s="43">
        <v>1481.9425</v>
      </c>
      <c r="BE9" s="43">
        <v>0</v>
      </c>
      <c r="BF9" s="42">
        <v>24770.4685</v>
      </c>
      <c r="BG9" s="46">
        <f t="shared" si="3"/>
        <v>34713.7078</v>
      </c>
      <c r="BH9" s="42">
        <v>0</v>
      </c>
      <c r="BI9" s="42">
        <v>569.8592</v>
      </c>
      <c r="BJ9" s="42">
        <v>346.3461</v>
      </c>
      <c r="BK9" s="42">
        <v>115.4487</v>
      </c>
      <c r="BL9" s="43">
        <v>20.8221</v>
      </c>
      <c r="BM9" s="43">
        <v>10917.7728</v>
      </c>
      <c r="BN9" s="43">
        <v>502.3817</v>
      </c>
      <c r="BO9" s="44">
        <f aca="true" t="shared" si="7" ref="BO9:BO54">SUM(BH9:BN9)</f>
        <v>12472.6306</v>
      </c>
      <c r="BP9" s="45">
        <v>553.07</v>
      </c>
      <c r="BQ9" s="42">
        <v>0</v>
      </c>
      <c r="BR9" s="43">
        <v>4200.5512</v>
      </c>
      <c r="BS9" s="43">
        <v>305.772</v>
      </c>
      <c r="BT9" s="42">
        <v>153.3516</v>
      </c>
      <c r="BU9" s="42">
        <v>1641.6587</v>
      </c>
      <c r="BV9" s="42">
        <v>2231.7048</v>
      </c>
      <c r="BW9" s="43">
        <v>193.3493</v>
      </c>
      <c r="BX9" s="43">
        <v>243.2189</v>
      </c>
      <c r="BY9" s="44">
        <f t="shared" si="4"/>
        <v>9522.6765</v>
      </c>
      <c r="BZ9" s="45">
        <v>0</v>
      </c>
      <c r="CA9" s="43">
        <v>4.4072</v>
      </c>
      <c r="CB9" s="42">
        <v>160.338</v>
      </c>
      <c r="CC9" s="43">
        <v>0</v>
      </c>
      <c r="CD9" s="43">
        <v>0</v>
      </c>
      <c r="CE9" s="42">
        <v>0</v>
      </c>
      <c r="CF9" s="42">
        <v>0</v>
      </c>
      <c r="CG9" s="42">
        <v>0</v>
      </c>
      <c r="CH9" s="43">
        <v>0</v>
      </c>
      <c r="CI9" s="43">
        <v>0</v>
      </c>
      <c r="CJ9" s="43">
        <v>30.8151</v>
      </c>
      <c r="CK9" s="43">
        <v>0</v>
      </c>
      <c r="CL9" s="43">
        <v>22.0126</v>
      </c>
      <c r="CM9" s="46">
        <f t="shared" si="5"/>
        <v>217.57289999999998</v>
      </c>
      <c r="CN9" s="45">
        <v>1738.3127</v>
      </c>
      <c r="CO9" s="43">
        <v>0</v>
      </c>
      <c r="CP9" s="42">
        <v>1595.2227</v>
      </c>
      <c r="CQ9" s="43">
        <v>0</v>
      </c>
      <c r="CR9" s="46">
        <f t="shared" si="6"/>
        <v>3333.5353999999998</v>
      </c>
      <c r="CS9" s="47">
        <f aca="true" t="shared" si="8" ref="CS9:CS55">SUM(CR9,CM9,BY9,BO9,BG9,AM9,AB9,R9,L9)</f>
        <v>137398.7045</v>
      </c>
    </row>
    <row r="10" spans="2:97" ht="12" customHeight="1">
      <c r="B10" s="25" t="s">
        <v>92</v>
      </c>
      <c r="C10" s="42">
        <v>15.9285</v>
      </c>
      <c r="D10" s="43">
        <v>1432.1119</v>
      </c>
      <c r="E10" s="43">
        <v>26.3047</v>
      </c>
      <c r="F10" s="43">
        <v>798.7039</v>
      </c>
      <c r="G10" s="43">
        <v>0</v>
      </c>
      <c r="H10" s="43">
        <v>1304.253</v>
      </c>
      <c r="I10" s="43">
        <v>4963.5898</v>
      </c>
      <c r="J10" s="43">
        <v>0</v>
      </c>
      <c r="K10" s="43">
        <v>1213.3789</v>
      </c>
      <c r="L10" s="44">
        <f aca="true" t="shared" si="9" ref="L10:L54">SUM(C10:K10)</f>
        <v>9754.2707</v>
      </c>
      <c r="M10" s="45">
        <v>0</v>
      </c>
      <c r="N10" s="42">
        <v>1665.375</v>
      </c>
      <c r="O10" s="43">
        <v>2.2755</v>
      </c>
      <c r="P10" s="43">
        <v>0</v>
      </c>
      <c r="Q10" s="43">
        <v>267.7771</v>
      </c>
      <c r="R10" s="44">
        <f t="shared" si="0"/>
        <v>1935.4276</v>
      </c>
      <c r="S10" s="45">
        <v>0</v>
      </c>
      <c r="T10" s="42">
        <v>0</v>
      </c>
      <c r="U10" s="42">
        <v>0</v>
      </c>
      <c r="V10" s="42">
        <v>2759.0751</v>
      </c>
      <c r="W10" s="42">
        <v>146.1492</v>
      </c>
      <c r="X10" s="43">
        <v>0</v>
      </c>
      <c r="Y10" s="42">
        <v>0</v>
      </c>
      <c r="Z10" s="43">
        <v>0</v>
      </c>
      <c r="AA10" s="43">
        <v>39.9404</v>
      </c>
      <c r="AB10" s="46">
        <f t="shared" si="1"/>
        <v>2945.1647</v>
      </c>
      <c r="AC10" s="45">
        <v>6009.5023</v>
      </c>
      <c r="AD10" s="42">
        <v>7113.5627</v>
      </c>
      <c r="AE10" s="43">
        <v>162995.2264</v>
      </c>
      <c r="AF10" s="43">
        <v>34449.4686</v>
      </c>
      <c r="AG10" s="43">
        <v>14666.0674</v>
      </c>
      <c r="AH10" s="43">
        <v>0</v>
      </c>
      <c r="AI10" s="43">
        <v>5250.9872</v>
      </c>
      <c r="AJ10" s="42">
        <v>0</v>
      </c>
      <c r="AK10" s="43">
        <v>1062.9454</v>
      </c>
      <c r="AL10" s="43">
        <v>620.3128</v>
      </c>
      <c r="AM10" s="46">
        <f t="shared" si="2"/>
        <v>232168.07280000002</v>
      </c>
      <c r="AN10" s="45">
        <v>2366.655</v>
      </c>
      <c r="AO10" s="42">
        <v>2415.2674</v>
      </c>
      <c r="AP10" s="43">
        <v>3978.1497</v>
      </c>
      <c r="AQ10" s="43">
        <v>133.0568</v>
      </c>
      <c r="AR10" s="43">
        <v>2481.0804</v>
      </c>
      <c r="AS10" s="43">
        <v>3311.4093</v>
      </c>
      <c r="AT10" s="43">
        <v>0</v>
      </c>
      <c r="AU10" s="42">
        <v>0</v>
      </c>
      <c r="AV10" s="43">
        <v>2913.5322</v>
      </c>
      <c r="AW10" s="43">
        <v>35.9054</v>
      </c>
      <c r="AX10" s="42">
        <v>0</v>
      </c>
      <c r="AY10" s="42">
        <v>0</v>
      </c>
      <c r="AZ10" s="42">
        <v>0</v>
      </c>
      <c r="BA10" s="43">
        <v>568.3694</v>
      </c>
      <c r="BB10" s="43">
        <v>190.1304</v>
      </c>
      <c r="BC10" s="43">
        <v>414.8018</v>
      </c>
      <c r="BD10" s="43">
        <v>2224.7906</v>
      </c>
      <c r="BE10" s="43">
        <v>56.9199</v>
      </c>
      <c r="BF10" s="42">
        <v>17002.7298</v>
      </c>
      <c r="BG10" s="46">
        <f t="shared" si="3"/>
        <v>38092.7981</v>
      </c>
      <c r="BH10" s="42">
        <v>24.3663</v>
      </c>
      <c r="BI10" s="42">
        <v>1317.5658</v>
      </c>
      <c r="BJ10" s="42">
        <v>0</v>
      </c>
      <c r="BK10" s="42">
        <v>78.6669</v>
      </c>
      <c r="BL10" s="43">
        <v>528.9141</v>
      </c>
      <c r="BM10" s="43">
        <v>25522.9469</v>
      </c>
      <c r="BN10" s="43">
        <v>20465.9873</v>
      </c>
      <c r="BO10" s="44">
        <f t="shared" si="7"/>
        <v>47938.4473</v>
      </c>
      <c r="BP10" s="45">
        <v>3476.3232</v>
      </c>
      <c r="BQ10" s="42">
        <v>0</v>
      </c>
      <c r="BR10" s="43">
        <v>1045.7054</v>
      </c>
      <c r="BS10" s="43">
        <v>0</v>
      </c>
      <c r="BT10" s="42">
        <v>52.7062</v>
      </c>
      <c r="BU10" s="42">
        <v>14129.4097</v>
      </c>
      <c r="BV10" s="42">
        <v>6205.764</v>
      </c>
      <c r="BW10" s="43">
        <v>668.9882</v>
      </c>
      <c r="BX10" s="43">
        <v>5938.2469</v>
      </c>
      <c r="BY10" s="44">
        <f t="shared" si="4"/>
        <v>31517.143599999996</v>
      </c>
      <c r="BZ10" s="45">
        <v>4.52</v>
      </c>
      <c r="CA10" s="43">
        <v>0</v>
      </c>
      <c r="CB10" s="42">
        <v>81.36</v>
      </c>
      <c r="CC10" s="43">
        <v>0</v>
      </c>
      <c r="CD10" s="43">
        <v>0</v>
      </c>
      <c r="CE10" s="42">
        <v>0</v>
      </c>
      <c r="CF10" s="42">
        <v>67.7446</v>
      </c>
      <c r="CG10" s="42">
        <v>28.092</v>
      </c>
      <c r="CH10" s="43">
        <v>5</v>
      </c>
      <c r="CI10" s="43">
        <v>0</v>
      </c>
      <c r="CJ10" s="43">
        <v>0</v>
      </c>
      <c r="CK10" s="43">
        <v>0</v>
      </c>
      <c r="CL10" s="43">
        <v>27.2638</v>
      </c>
      <c r="CM10" s="46">
        <f t="shared" si="5"/>
        <v>213.9804</v>
      </c>
      <c r="CN10" s="45">
        <v>92.5343</v>
      </c>
      <c r="CO10" s="43">
        <v>34.2172</v>
      </c>
      <c r="CP10" s="42">
        <v>829.6987</v>
      </c>
      <c r="CQ10" s="43">
        <v>6640.9676</v>
      </c>
      <c r="CR10" s="46">
        <f t="shared" si="6"/>
        <v>7597.4178</v>
      </c>
      <c r="CS10" s="47">
        <f t="shared" si="8"/>
        <v>372162.72300000006</v>
      </c>
    </row>
    <row r="11" spans="2:97" ht="12" customHeight="1">
      <c r="B11" s="25" t="s">
        <v>93</v>
      </c>
      <c r="C11" s="45">
        <v>30.435</v>
      </c>
      <c r="D11" s="43">
        <v>380.9124</v>
      </c>
      <c r="E11" s="43">
        <v>37.5836</v>
      </c>
      <c r="F11" s="43">
        <v>16212.8635</v>
      </c>
      <c r="G11" s="43">
        <v>0</v>
      </c>
      <c r="H11" s="43">
        <v>6443.8021</v>
      </c>
      <c r="I11" s="43">
        <v>97841.8629</v>
      </c>
      <c r="J11" s="43">
        <v>0</v>
      </c>
      <c r="K11" s="43">
        <v>6844.3688</v>
      </c>
      <c r="L11" s="44">
        <f>SUM(C11:K11)</f>
        <v>127791.8283</v>
      </c>
      <c r="M11" s="45">
        <v>0</v>
      </c>
      <c r="N11" s="42">
        <v>4284.312</v>
      </c>
      <c r="O11" s="43">
        <v>0</v>
      </c>
      <c r="P11" s="43">
        <v>0</v>
      </c>
      <c r="Q11" s="43">
        <v>4980.709</v>
      </c>
      <c r="R11" s="44">
        <f t="shared" si="0"/>
        <v>9265.021</v>
      </c>
      <c r="S11" s="45">
        <v>0</v>
      </c>
      <c r="T11" s="43">
        <v>0</v>
      </c>
      <c r="U11" s="43">
        <v>0</v>
      </c>
      <c r="V11" s="43">
        <v>4611.5397</v>
      </c>
      <c r="W11" s="43">
        <v>0</v>
      </c>
      <c r="X11" s="43">
        <v>0</v>
      </c>
      <c r="Y11" s="42">
        <v>0</v>
      </c>
      <c r="Z11" s="43">
        <v>0</v>
      </c>
      <c r="AA11" s="43">
        <v>85.7556</v>
      </c>
      <c r="AB11" s="46">
        <f t="shared" si="1"/>
        <v>4697.295300000001</v>
      </c>
      <c r="AC11" s="45">
        <v>16522.0115</v>
      </c>
      <c r="AD11" s="42">
        <v>1020.956</v>
      </c>
      <c r="AE11" s="43">
        <v>24689.7543</v>
      </c>
      <c r="AF11" s="43">
        <v>4291.8403</v>
      </c>
      <c r="AG11" s="43">
        <v>33592.8919</v>
      </c>
      <c r="AH11" s="43">
        <v>9.4315</v>
      </c>
      <c r="AI11" s="43">
        <v>1534.5212</v>
      </c>
      <c r="AJ11" s="42">
        <v>480.2422</v>
      </c>
      <c r="AK11" s="43">
        <v>16536.4273</v>
      </c>
      <c r="AL11" s="43">
        <v>86809.9584</v>
      </c>
      <c r="AM11" s="46">
        <f t="shared" si="2"/>
        <v>185488.03460000004</v>
      </c>
      <c r="AN11" s="45">
        <v>1568.5114</v>
      </c>
      <c r="AO11" s="42">
        <v>456.4129</v>
      </c>
      <c r="AP11" s="43">
        <v>1395.4388</v>
      </c>
      <c r="AQ11" s="43">
        <v>732.2114</v>
      </c>
      <c r="AR11" s="43">
        <v>5195.6942</v>
      </c>
      <c r="AS11" s="43">
        <v>316.3082</v>
      </c>
      <c r="AT11" s="43">
        <v>129</v>
      </c>
      <c r="AU11" s="42">
        <v>111</v>
      </c>
      <c r="AV11" s="43">
        <v>28978.9357</v>
      </c>
      <c r="AW11" s="43">
        <v>144.8253</v>
      </c>
      <c r="AX11" s="42">
        <v>101.2805</v>
      </c>
      <c r="AY11" s="42">
        <v>3.0592</v>
      </c>
      <c r="AZ11" s="42">
        <v>0</v>
      </c>
      <c r="BA11" s="43">
        <v>31390.2392</v>
      </c>
      <c r="BB11" s="43">
        <v>49.8344</v>
      </c>
      <c r="BC11" s="43">
        <v>173.0732</v>
      </c>
      <c r="BD11" s="43">
        <v>9861.4405</v>
      </c>
      <c r="BE11" s="43">
        <v>0</v>
      </c>
      <c r="BF11" s="42">
        <v>9371.0606</v>
      </c>
      <c r="BG11" s="46">
        <f t="shared" si="3"/>
        <v>89978.3255</v>
      </c>
      <c r="BH11" s="42">
        <v>0</v>
      </c>
      <c r="BI11" s="42">
        <v>13878.3397</v>
      </c>
      <c r="BJ11" s="42">
        <v>980.3195</v>
      </c>
      <c r="BK11" s="42">
        <v>2689.4559</v>
      </c>
      <c r="BL11" s="43">
        <v>0</v>
      </c>
      <c r="BM11" s="43">
        <v>19719.5373</v>
      </c>
      <c r="BN11" s="43">
        <v>4133.6574</v>
      </c>
      <c r="BO11" s="44">
        <f t="shared" si="7"/>
        <v>41401.3098</v>
      </c>
      <c r="BP11" s="45">
        <v>33577.9011</v>
      </c>
      <c r="BQ11" s="42">
        <v>1880.6403</v>
      </c>
      <c r="BR11" s="43">
        <v>20746.377</v>
      </c>
      <c r="BS11" s="43">
        <v>879.5067</v>
      </c>
      <c r="BT11" s="42">
        <v>347.89</v>
      </c>
      <c r="BU11" s="42">
        <v>1453.49</v>
      </c>
      <c r="BV11" s="42">
        <v>17239.9535</v>
      </c>
      <c r="BW11" s="43">
        <v>5446.0707</v>
      </c>
      <c r="BX11" s="43">
        <v>3714.6175</v>
      </c>
      <c r="BY11" s="44">
        <f t="shared" si="4"/>
        <v>85286.4468</v>
      </c>
      <c r="BZ11" s="45">
        <v>0</v>
      </c>
      <c r="CA11" s="43">
        <v>9.1776</v>
      </c>
      <c r="CB11" s="42">
        <v>578.5407</v>
      </c>
      <c r="CC11" s="43">
        <v>0</v>
      </c>
      <c r="CD11" s="43">
        <v>38.5169</v>
      </c>
      <c r="CE11" s="42">
        <v>0</v>
      </c>
      <c r="CF11" s="42">
        <v>290.1828</v>
      </c>
      <c r="CG11" s="42">
        <v>114.5742</v>
      </c>
      <c r="CH11" s="43">
        <v>0</v>
      </c>
      <c r="CI11" s="43">
        <v>3.7565</v>
      </c>
      <c r="CJ11" s="43">
        <v>0</v>
      </c>
      <c r="CK11" s="43">
        <v>0</v>
      </c>
      <c r="CL11" s="43">
        <v>222.7234</v>
      </c>
      <c r="CM11" s="46">
        <f t="shared" si="5"/>
        <v>1257.4721</v>
      </c>
      <c r="CN11" s="45">
        <v>246.4916</v>
      </c>
      <c r="CO11" s="43">
        <v>0</v>
      </c>
      <c r="CP11" s="42">
        <v>765.6098</v>
      </c>
      <c r="CQ11" s="43">
        <v>74.5906</v>
      </c>
      <c r="CR11" s="46">
        <f t="shared" si="6"/>
        <v>1086.692</v>
      </c>
      <c r="CS11" s="47">
        <f t="shared" si="8"/>
        <v>546252.4254000001</v>
      </c>
    </row>
    <row r="12" spans="2:97" ht="12" customHeight="1">
      <c r="B12" s="25" t="s">
        <v>94</v>
      </c>
      <c r="C12" s="45">
        <v>0</v>
      </c>
      <c r="D12" s="43">
        <v>11259.385</v>
      </c>
      <c r="E12" s="43">
        <v>24174.4011</v>
      </c>
      <c r="F12" s="43">
        <v>925.1633</v>
      </c>
      <c r="G12" s="43">
        <v>0</v>
      </c>
      <c r="H12" s="43">
        <v>1519.8465</v>
      </c>
      <c r="I12" s="43">
        <v>732.9824</v>
      </c>
      <c r="J12" s="43">
        <v>0</v>
      </c>
      <c r="K12" s="43">
        <v>2355.056</v>
      </c>
      <c r="L12" s="44">
        <f>SUM(C12:K12)</f>
        <v>40966.834299999995</v>
      </c>
      <c r="M12" s="45">
        <v>15.6576</v>
      </c>
      <c r="N12" s="42">
        <v>501.9714</v>
      </c>
      <c r="O12" s="43">
        <v>0</v>
      </c>
      <c r="P12" s="43">
        <v>0</v>
      </c>
      <c r="Q12" s="43">
        <v>57.4112</v>
      </c>
      <c r="R12" s="44">
        <f t="shared" si="0"/>
        <v>575.0402</v>
      </c>
      <c r="S12" s="45">
        <v>0</v>
      </c>
      <c r="T12" s="43">
        <v>0</v>
      </c>
      <c r="U12" s="43">
        <v>8.814</v>
      </c>
      <c r="V12" s="43">
        <v>4726.8484</v>
      </c>
      <c r="W12" s="43">
        <v>0</v>
      </c>
      <c r="X12" s="43">
        <v>66.7098</v>
      </c>
      <c r="Y12" s="42">
        <v>0</v>
      </c>
      <c r="Z12" s="43">
        <v>0</v>
      </c>
      <c r="AA12" s="43">
        <v>7.158</v>
      </c>
      <c r="AB12" s="46">
        <f t="shared" si="1"/>
        <v>4809.530199999999</v>
      </c>
      <c r="AC12" s="45">
        <v>4307.4737</v>
      </c>
      <c r="AD12" s="42">
        <v>1538.1535</v>
      </c>
      <c r="AE12" s="43">
        <v>8305.3439</v>
      </c>
      <c r="AF12" s="43">
        <v>596.7906</v>
      </c>
      <c r="AG12" s="43">
        <v>4904.2473</v>
      </c>
      <c r="AH12" s="43">
        <v>28.7724</v>
      </c>
      <c r="AI12" s="43">
        <v>685.4349</v>
      </c>
      <c r="AJ12" s="42">
        <v>133.2232</v>
      </c>
      <c r="AK12" s="43">
        <v>2587.7476</v>
      </c>
      <c r="AL12" s="43">
        <v>155.6136</v>
      </c>
      <c r="AM12" s="46">
        <f t="shared" si="2"/>
        <v>23242.800700000003</v>
      </c>
      <c r="AN12" s="45">
        <v>1996.6198</v>
      </c>
      <c r="AO12" s="42">
        <v>640.4002</v>
      </c>
      <c r="AP12" s="43">
        <v>1053.198</v>
      </c>
      <c r="AQ12" s="43">
        <v>747.3173</v>
      </c>
      <c r="AR12" s="43">
        <v>129.5564</v>
      </c>
      <c r="AS12" s="43">
        <v>38.5572</v>
      </c>
      <c r="AT12" s="43">
        <v>0</v>
      </c>
      <c r="AU12" s="42">
        <v>1984.7516</v>
      </c>
      <c r="AV12" s="43">
        <v>12900.8854</v>
      </c>
      <c r="AW12" s="43">
        <v>0</v>
      </c>
      <c r="AX12" s="42">
        <v>36.6759</v>
      </c>
      <c r="AY12" s="42">
        <v>0</v>
      </c>
      <c r="AZ12" s="42">
        <v>63.5862</v>
      </c>
      <c r="BA12" s="43">
        <v>131.0852</v>
      </c>
      <c r="BB12" s="43">
        <v>321.1966</v>
      </c>
      <c r="BC12" s="43">
        <v>32587.4661</v>
      </c>
      <c r="BD12" s="43">
        <v>10299.5752</v>
      </c>
      <c r="BE12" s="43">
        <v>147.933</v>
      </c>
      <c r="BF12" s="42">
        <v>1563.9373</v>
      </c>
      <c r="BG12" s="46">
        <f t="shared" si="3"/>
        <v>64642.74139999999</v>
      </c>
      <c r="BH12" s="42">
        <v>28.8816</v>
      </c>
      <c r="BI12" s="42">
        <v>389.3798</v>
      </c>
      <c r="BJ12" s="42">
        <v>0</v>
      </c>
      <c r="BK12" s="42">
        <v>52.0103</v>
      </c>
      <c r="BL12" s="43">
        <v>147.933</v>
      </c>
      <c r="BM12" s="43">
        <v>3639.4334</v>
      </c>
      <c r="BN12" s="43">
        <v>5889.0216</v>
      </c>
      <c r="BO12" s="44">
        <f t="shared" si="7"/>
        <v>10146.6597</v>
      </c>
      <c r="BP12" s="45">
        <v>16684.8344</v>
      </c>
      <c r="BQ12" s="42">
        <v>0</v>
      </c>
      <c r="BR12" s="43">
        <v>4200.0166</v>
      </c>
      <c r="BS12" s="43">
        <v>266.1821</v>
      </c>
      <c r="BT12" s="42">
        <v>623.5796</v>
      </c>
      <c r="BU12" s="42">
        <v>180.7439</v>
      </c>
      <c r="BV12" s="42">
        <v>543.294</v>
      </c>
      <c r="BW12" s="43">
        <v>609.4742</v>
      </c>
      <c r="BX12" s="43">
        <v>977.8881</v>
      </c>
      <c r="BY12" s="44">
        <f t="shared" si="4"/>
        <v>24086.0129</v>
      </c>
      <c r="BZ12" s="45">
        <v>0</v>
      </c>
      <c r="CA12" s="43">
        <v>0</v>
      </c>
      <c r="CB12" s="42">
        <v>623.8236</v>
      </c>
      <c r="CC12" s="43">
        <v>0</v>
      </c>
      <c r="CD12" s="43">
        <v>0</v>
      </c>
      <c r="CE12" s="42">
        <v>0</v>
      </c>
      <c r="CF12" s="42">
        <v>0</v>
      </c>
      <c r="CG12" s="42">
        <v>0</v>
      </c>
      <c r="CH12" s="43">
        <v>0</v>
      </c>
      <c r="CI12" s="43">
        <v>0</v>
      </c>
      <c r="CJ12" s="43">
        <v>0</v>
      </c>
      <c r="CK12" s="43">
        <v>0</v>
      </c>
      <c r="CL12" s="43">
        <v>101.1788</v>
      </c>
      <c r="CM12" s="46">
        <f t="shared" si="5"/>
        <v>725.0024000000001</v>
      </c>
      <c r="CN12" s="45">
        <v>39.8365</v>
      </c>
      <c r="CO12" s="43">
        <v>0</v>
      </c>
      <c r="CP12" s="42">
        <v>582.2172</v>
      </c>
      <c r="CQ12" s="43">
        <v>0</v>
      </c>
      <c r="CR12" s="46">
        <f t="shared" si="6"/>
        <v>622.0537</v>
      </c>
      <c r="CS12" s="47">
        <f t="shared" si="8"/>
        <v>169816.6755</v>
      </c>
    </row>
    <row r="13" spans="2:97" ht="12" customHeight="1">
      <c r="B13" s="25" t="s">
        <v>95</v>
      </c>
      <c r="C13" s="45">
        <v>100.3828</v>
      </c>
      <c r="D13" s="43">
        <v>307.0945</v>
      </c>
      <c r="E13" s="43">
        <v>24.2529</v>
      </c>
      <c r="F13" s="43">
        <v>338.4875</v>
      </c>
      <c r="G13" s="43">
        <v>0</v>
      </c>
      <c r="H13" s="43">
        <v>4756.6116</v>
      </c>
      <c r="I13" s="43">
        <v>308.059</v>
      </c>
      <c r="J13" s="43">
        <v>0</v>
      </c>
      <c r="K13" s="43">
        <v>632.1898</v>
      </c>
      <c r="L13" s="44">
        <f t="shared" si="9"/>
        <v>6467.078100000001</v>
      </c>
      <c r="M13" s="45">
        <v>7.7157</v>
      </c>
      <c r="N13" s="42">
        <v>188.6415</v>
      </c>
      <c r="O13" s="43">
        <v>0</v>
      </c>
      <c r="P13" s="43">
        <v>0</v>
      </c>
      <c r="Q13" s="43">
        <v>61.7256</v>
      </c>
      <c r="R13" s="44">
        <f t="shared" si="0"/>
        <v>258.0828</v>
      </c>
      <c r="S13" s="45">
        <v>0</v>
      </c>
      <c r="T13" s="43">
        <v>0</v>
      </c>
      <c r="U13" s="43">
        <v>3.5547</v>
      </c>
      <c r="V13" s="43">
        <v>100.9002</v>
      </c>
      <c r="W13" s="43">
        <v>185.384</v>
      </c>
      <c r="X13" s="43">
        <v>0</v>
      </c>
      <c r="Y13" s="42">
        <v>0</v>
      </c>
      <c r="Z13" s="43">
        <v>0</v>
      </c>
      <c r="AA13" s="43">
        <v>4441.4672</v>
      </c>
      <c r="AB13" s="46">
        <f t="shared" si="1"/>
        <v>4731.3061</v>
      </c>
      <c r="AC13" s="45">
        <v>4624.1537</v>
      </c>
      <c r="AD13" s="42">
        <v>3690.103</v>
      </c>
      <c r="AE13" s="43">
        <v>5708.6525</v>
      </c>
      <c r="AF13" s="43">
        <v>4676.0751</v>
      </c>
      <c r="AG13" s="43">
        <v>12267.0094</v>
      </c>
      <c r="AH13" s="43">
        <v>359.1613</v>
      </c>
      <c r="AI13" s="43">
        <v>1865.2852</v>
      </c>
      <c r="AJ13" s="42">
        <v>915.5989</v>
      </c>
      <c r="AK13" s="43">
        <v>1943.0983</v>
      </c>
      <c r="AL13" s="43">
        <v>110.8935</v>
      </c>
      <c r="AM13" s="46">
        <f t="shared" si="2"/>
        <v>36160.0309</v>
      </c>
      <c r="AN13" s="45">
        <v>82.3975</v>
      </c>
      <c r="AO13" s="42">
        <v>329.59</v>
      </c>
      <c r="AP13" s="43">
        <v>1766.8502</v>
      </c>
      <c r="AQ13" s="43">
        <v>414.96</v>
      </c>
      <c r="AR13" s="43">
        <v>979.6</v>
      </c>
      <c r="AS13" s="43">
        <v>299.0982</v>
      </c>
      <c r="AT13" s="43">
        <v>0</v>
      </c>
      <c r="AU13" s="42">
        <v>0</v>
      </c>
      <c r="AV13" s="43">
        <v>1188.4184</v>
      </c>
      <c r="AW13" s="43">
        <v>0</v>
      </c>
      <c r="AX13" s="42">
        <v>42.963</v>
      </c>
      <c r="AY13" s="42">
        <v>0</v>
      </c>
      <c r="AZ13" s="42">
        <v>0</v>
      </c>
      <c r="BA13" s="43">
        <v>626.959</v>
      </c>
      <c r="BB13" s="43">
        <v>0</v>
      </c>
      <c r="BC13" s="43">
        <v>0</v>
      </c>
      <c r="BD13" s="43">
        <v>775.0246</v>
      </c>
      <c r="BE13" s="43">
        <v>108.7825</v>
      </c>
      <c r="BF13" s="42">
        <v>4328.6158</v>
      </c>
      <c r="BG13" s="46">
        <f t="shared" si="3"/>
        <v>10943.259199999999</v>
      </c>
      <c r="BH13" s="42">
        <v>0</v>
      </c>
      <c r="BI13" s="42">
        <v>677.0753</v>
      </c>
      <c r="BJ13" s="42">
        <v>127.2204</v>
      </c>
      <c r="BK13" s="42">
        <v>640.4926</v>
      </c>
      <c r="BL13" s="43">
        <v>3.9433</v>
      </c>
      <c r="BM13" s="43">
        <v>12859.4695</v>
      </c>
      <c r="BN13" s="43">
        <v>2065.9091</v>
      </c>
      <c r="BO13" s="44">
        <f t="shared" si="7"/>
        <v>16374.1102</v>
      </c>
      <c r="BP13" s="45">
        <v>1685.7685</v>
      </c>
      <c r="BQ13" s="42">
        <v>2061.9207</v>
      </c>
      <c r="BR13" s="43">
        <v>4228.8047</v>
      </c>
      <c r="BS13" s="43">
        <v>627.757</v>
      </c>
      <c r="BT13" s="42">
        <v>11.2186</v>
      </c>
      <c r="BU13" s="42">
        <v>149.9209</v>
      </c>
      <c r="BV13" s="42">
        <v>974.1288</v>
      </c>
      <c r="BW13" s="43">
        <v>87.1777</v>
      </c>
      <c r="BX13" s="43">
        <v>9547.952</v>
      </c>
      <c r="BY13" s="44">
        <f t="shared" si="4"/>
        <v>19374.648899999997</v>
      </c>
      <c r="BZ13" s="45">
        <v>0</v>
      </c>
      <c r="CA13" s="43">
        <v>0</v>
      </c>
      <c r="CB13" s="42">
        <v>675.5296</v>
      </c>
      <c r="CC13" s="43">
        <v>63.2702</v>
      </c>
      <c r="CD13" s="43">
        <v>0</v>
      </c>
      <c r="CE13" s="42">
        <v>0</v>
      </c>
      <c r="CF13" s="42">
        <v>379.6212</v>
      </c>
      <c r="CG13" s="42">
        <v>5.4276</v>
      </c>
      <c r="CH13" s="43">
        <v>0</v>
      </c>
      <c r="CI13" s="43">
        <v>36.1576</v>
      </c>
      <c r="CJ13" s="43">
        <v>0</v>
      </c>
      <c r="CK13" s="43">
        <v>0</v>
      </c>
      <c r="CL13" s="43">
        <v>88.8147</v>
      </c>
      <c r="CM13" s="46">
        <f t="shared" si="5"/>
        <v>1248.8209</v>
      </c>
      <c r="CN13" s="45">
        <v>19.0356</v>
      </c>
      <c r="CO13" s="43">
        <v>1.995</v>
      </c>
      <c r="CP13" s="42">
        <v>1454.502</v>
      </c>
      <c r="CQ13" s="43">
        <v>0</v>
      </c>
      <c r="CR13" s="46">
        <f t="shared" si="6"/>
        <v>1475.5325999999998</v>
      </c>
      <c r="CS13" s="47">
        <f t="shared" si="8"/>
        <v>97032.8697</v>
      </c>
    </row>
    <row r="14" spans="2:97" ht="12" customHeight="1">
      <c r="B14" s="25" t="s">
        <v>96</v>
      </c>
      <c r="C14" s="45">
        <v>0</v>
      </c>
      <c r="D14" s="43">
        <v>8239.7862</v>
      </c>
      <c r="E14" s="43">
        <v>8.462</v>
      </c>
      <c r="F14" s="43">
        <v>2172.5751</v>
      </c>
      <c r="G14" s="43">
        <v>0</v>
      </c>
      <c r="H14" s="43">
        <v>7119.3016</v>
      </c>
      <c r="I14" s="43">
        <v>3844.9716</v>
      </c>
      <c r="J14" s="43">
        <v>0</v>
      </c>
      <c r="K14" s="43">
        <v>12310.3517</v>
      </c>
      <c r="L14" s="44">
        <f t="shared" si="9"/>
        <v>33695.4482</v>
      </c>
      <c r="M14" s="45">
        <v>63.7848</v>
      </c>
      <c r="N14" s="42">
        <v>491.8327</v>
      </c>
      <c r="O14" s="43">
        <v>0</v>
      </c>
      <c r="P14" s="43">
        <v>0</v>
      </c>
      <c r="Q14" s="43">
        <v>0</v>
      </c>
      <c r="R14" s="44">
        <f t="shared" si="0"/>
        <v>555.6175</v>
      </c>
      <c r="S14" s="45">
        <v>0</v>
      </c>
      <c r="T14" s="43">
        <v>0</v>
      </c>
      <c r="U14" s="43">
        <v>31.9658</v>
      </c>
      <c r="V14" s="43">
        <v>21225.2661</v>
      </c>
      <c r="W14" s="43">
        <v>51.8207</v>
      </c>
      <c r="X14" s="43">
        <v>0</v>
      </c>
      <c r="Y14" s="42">
        <v>0</v>
      </c>
      <c r="Z14" s="43">
        <v>0</v>
      </c>
      <c r="AA14" s="43">
        <v>62.6715</v>
      </c>
      <c r="AB14" s="46">
        <f t="shared" si="1"/>
        <v>21371.7241</v>
      </c>
      <c r="AC14" s="45">
        <v>2975.8881</v>
      </c>
      <c r="AD14" s="42">
        <v>2175.0655</v>
      </c>
      <c r="AE14" s="43">
        <v>9415.4056</v>
      </c>
      <c r="AF14" s="43">
        <v>4658.0919</v>
      </c>
      <c r="AG14" s="43">
        <v>125298.4892</v>
      </c>
      <c r="AH14" s="43">
        <v>0</v>
      </c>
      <c r="AI14" s="43">
        <v>8859.4708</v>
      </c>
      <c r="AJ14" s="42">
        <v>571.447</v>
      </c>
      <c r="AK14" s="43">
        <v>8150.0655</v>
      </c>
      <c r="AL14" s="43">
        <v>804.0725</v>
      </c>
      <c r="AM14" s="46">
        <f t="shared" si="2"/>
        <v>162907.9961</v>
      </c>
      <c r="AN14" s="45">
        <v>0</v>
      </c>
      <c r="AO14" s="42">
        <v>1036.6161</v>
      </c>
      <c r="AP14" s="43">
        <v>6040.9539</v>
      </c>
      <c r="AQ14" s="43">
        <v>1149.7476</v>
      </c>
      <c r="AR14" s="43">
        <v>0</v>
      </c>
      <c r="AS14" s="43">
        <v>445.8671</v>
      </c>
      <c r="AT14" s="43">
        <v>62.9376</v>
      </c>
      <c r="AU14" s="42">
        <v>60</v>
      </c>
      <c r="AV14" s="43">
        <v>154.8519</v>
      </c>
      <c r="AW14" s="43">
        <v>79.1337</v>
      </c>
      <c r="AX14" s="42">
        <v>1786.2325</v>
      </c>
      <c r="AY14" s="42">
        <v>0</v>
      </c>
      <c r="AZ14" s="42">
        <v>0</v>
      </c>
      <c r="BA14" s="43">
        <v>1704.985</v>
      </c>
      <c r="BB14" s="43">
        <v>41.8997</v>
      </c>
      <c r="BC14" s="43">
        <v>4151.9298</v>
      </c>
      <c r="BD14" s="43">
        <v>9884.0847</v>
      </c>
      <c r="BE14" s="43">
        <v>137.2038</v>
      </c>
      <c r="BF14" s="42">
        <v>25372.1806</v>
      </c>
      <c r="BG14" s="46">
        <f t="shared" si="3"/>
        <v>52108.623999999996</v>
      </c>
      <c r="BH14" s="42">
        <v>0</v>
      </c>
      <c r="BI14" s="42">
        <v>8381.7021</v>
      </c>
      <c r="BJ14" s="42">
        <v>99.4566</v>
      </c>
      <c r="BK14" s="42">
        <v>1733.9342</v>
      </c>
      <c r="BL14" s="43">
        <v>0</v>
      </c>
      <c r="BM14" s="43">
        <v>28597.9225</v>
      </c>
      <c r="BN14" s="43">
        <v>13480.043</v>
      </c>
      <c r="BO14" s="44">
        <f t="shared" si="7"/>
        <v>52293.0584</v>
      </c>
      <c r="BP14" s="45">
        <v>7383.9447</v>
      </c>
      <c r="BQ14" s="42">
        <v>0</v>
      </c>
      <c r="BR14" s="43">
        <v>10473.5233</v>
      </c>
      <c r="BS14" s="43">
        <v>1792.6113</v>
      </c>
      <c r="BT14" s="42">
        <v>20659.362</v>
      </c>
      <c r="BU14" s="42">
        <v>984.6879</v>
      </c>
      <c r="BV14" s="42">
        <v>1849.18</v>
      </c>
      <c r="BW14" s="43">
        <v>1067.4935</v>
      </c>
      <c r="BX14" s="43">
        <v>10045.0351</v>
      </c>
      <c r="BY14" s="44">
        <f t="shared" si="4"/>
        <v>54255.837799999994</v>
      </c>
      <c r="BZ14" s="45">
        <v>0</v>
      </c>
      <c r="CA14" s="43">
        <v>0</v>
      </c>
      <c r="CB14" s="42">
        <v>157.7246</v>
      </c>
      <c r="CC14" s="43">
        <v>0</v>
      </c>
      <c r="CD14" s="43">
        <v>0</v>
      </c>
      <c r="CE14" s="42">
        <v>0</v>
      </c>
      <c r="CF14" s="42">
        <v>4.2443</v>
      </c>
      <c r="CG14" s="42">
        <v>57.6564</v>
      </c>
      <c r="CH14" s="43">
        <v>0</v>
      </c>
      <c r="CI14" s="43">
        <v>164.0059</v>
      </c>
      <c r="CJ14" s="43">
        <v>19.5692</v>
      </c>
      <c r="CK14" s="43">
        <v>0</v>
      </c>
      <c r="CL14" s="43">
        <v>278.9987</v>
      </c>
      <c r="CM14" s="46">
        <f t="shared" si="5"/>
        <v>682.1991</v>
      </c>
      <c r="CN14" s="45">
        <v>455.1138</v>
      </c>
      <c r="CO14" s="43">
        <v>64.9513</v>
      </c>
      <c r="CP14" s="42">
        <v>2896.5215</v>
      </c>
      <c r="CQ14" s="43">
        <v>0</v>
      </c>
      <c r="CR14" s="46">
        <f t="shared" si="6"/>
        <v>3416.5866</v>
      </c>
      <c r="CS14" s="47">
        <f t="shared" si="8"/>
        <v>381287.09179999994</v>
      </c>
    </row>
    <row r="15" spans="2:97" ht="12" customHeight="1">
      <c r="B15" s="25" t="s">
        <v>97</v>
      </c>
      <c r="C15" s="45">
        <v>88.2457</v>
      </c>
      <c r="D15" s="43">
        <v>3832.6937</v>
      </c>
      <c r="E15" s="43">
        <v>288.8428</v>
      </c>
      <c r="F15" s="43">
        <v>3790.7853</v>
      </c>
      <c r="G15" s="43">
        <v>0</v>
      </c>
      <c r="H15" s="43">
        <v>6990.77</v>
      </c>
      <c r="I15" s="43">
        <v>3896.3184</v>
      </c>
      <c r="J15" s="43">
        <v>0</v>
      </c>
      <c r="K15" s="43">
        <v>618.3796</v>
      </c>
      <c r="L15" s="44">
        <f t="shared" si="9"/>
        <v>19506.035499999998</v>
      </c>
      <c r="M15" s="45">
        <v>0</v>
      </c>
      <c r="N15" s="42">
        <v>8013.964</v>
      </c>
      <c r="O15" s="43">
        <v>0</v>
      </c>
      <c r="P15" s="43">
        <v>0</v>
      </c>
      <c r="Q15" s="43">
        <v>0</v>
      </c>
      <c r="R15" s="44">
        <f t="shared" si="0"/>
        <v>8013.964</v>
      </c>
      <c r="S15" s="45">
        <v>0</v>
      </c>
      <c r="T15" s="43">
        <v>0</v>
      </c>
      <c r="U15" s="43">
        <v>2.4818</v>
      </c>
      <c r="V15" s="43">
        <v>9649.6714</v>
      </c>
      <c r="W15" s="43">
        <v>1</v>
      </c>
      <c r="X15" s="43">
        <v>0</v>
      </c>
      <c r="Y15" s="42">
        <v>0</v>
      </c>
      <c r="Z15" s="43">
        <v>0</v>
      </c>
      <c r="AA15" s="43">
        <v>6.4879</v>
      </c>
      <c r="AB15" s="46">
        <f t="shared" si="1"/>
        <v>9659.641099999999</v>
      </c>
      <c r="AC15" s="45">
        <v>6474.5971</v>
      </c>
      <c r="AD15" s="42">
        <v>3873.4118</v>
      </c>
      <c r="AE15" s="43">
        <v>75518.7332</v>
      </c>
      <c r="AF15" s="43">
        <v>77674.6656</v>
      </c>
      <c r="AG15" s="43">
        <v>104826.3164</v>
      </c>
      <c r="AH15" s="43">
        <v>9.358</v>
      </c>
      <c r="AI15" s="43">
        <v>18904.2492</v>
      </c>
      <c r="AJ15" s="42">
        <v>895.4239</v>
      </c>
      <c r="AK15" s="43">
        <v>10352.0985</v>
      </c>
      <c r="AL15" s="43">
        <v>430.4096</v>
      </c>
      <c r="AM15" s="46">
        <f t="shared" si="2"/>
        <v>298959.26330000005</v>
      </c>
      <c r="AN15" s="45">
        <v>153.661</v>
      </c>
      <c r="AO15" s="42">
        <v>1482.1744</v>
      </c>
      <c r="AP15" s="43">
        <v>5962.8543</v>
      </c>
      <c r="AQ15" s="43">
        <v>42323.5941</v>
      </c>
      <c r="AR15" s="43">
        <v>1932.7539</v>
      </c>
      <c r="AS15" s="43">
        <v>1149.7543</v>
      </c>
      <c r="AT15" s="43">
        <v>29.1984</v>
      </c>
      <c r="AU15" s="42">
        <v>37.5408</v>
      </c>
      <c r="AV15" s="43">
        <v>22118.1125</v>
      </c>
      <c r="AW15" s="43">
        <v>0</v>
      </c>
      <c r="AX15" s="42">
        <v>296.4828</v>
      </c>
      <c r="AY15" s="42">
        <v>0</v>
      </c>
      <c r="AZ15" s="42">
        <v>94.537</v>
      </c>
      <c r="BA15" s="43">
        <v>11457.5319</v>
      </c>
      <c r="BB15" s="43">
        <v>331.4276</v>
      </c>
      <c r="BC15" s="43">
        <v>3524.7011</v>
      </c>
      <c r="BD15" s="43">
        <v>26584.878</v>
      </c>
      <c r="BE15" s="43">
        <v>2921.4565</v>
      </c>
      <c r="BF15" s="42">
        <v>14211.9712</v>
      </c>
      <c r="BG15" s="46">
        <f t="shared" si="3"/>
        <v>134612.6298</v>
      </c>
      <c r="BH15" s="42">
        <v>121.9584</v>
      </c>
      <c r="BI15" s="42">
        <v>3586.6512</v>
      </c>
      <c r="BJ15" s="42">
        <v>5.5611</v>
      </c>
      <c r="BK15" s="42">
        <v>0</v>
      </c>
      <c r="BL15" s="43">
        <v>1113.5766</v>
      </c>
      <c r="BM15" s="43">
        <v>24415.7194</v>
      </c>
      <c r="BN15" s="43">
        <v>1149.5432</v>
      </c>
      <c r="BO15" s="44">
        <f t="shared" si="7"/>
        <v>30393.0099</v>
      </c>
      <c r="BP15" s="45">
        <v>89503.8769</v>
      </c>
      <c r="BQ15" s="42">
        <v>161.269</v>
      </c>
      <c r="BR15" s="43">
        <v>1920.7048</v>
      </c>
      <c r="BS15" s="43">
        <v>24013.6779</v>
      </c>
      <c r="BT15" s="42">
        <v>1303.0872</v>
      </c>
      <c r="BU15" s="42">
        <v>40486.422</v>
      </c>
      <c r="BV15" s="42">
        <v>6442.6311</v>
      </c>
      <c r="BW15" s="43">
        <v>778.7884</v>
      </c>
      <c r="BX15" s="43">
        <v>80850.8049</v>
      </c>
      <c r="BY15" s="44">
        <f t="shared" si="4"/>
        <v>245461.2622</v>
      </c>
      <c r="BZ15" s="45">
        <v>0</v>
      </c>
      <c r="CA15" s="43">
        <v>0</v>
      </c>
      <c r="CB15" s="42">
        <v>818.7875</v>
      </c>
      <c r="CC15" s="43">
        <v>0</v>
      </c>
      <c r="CD15" s="43">
        <v>0</v>
      </c>
      <c r="CE15" s="42">
        <v>0</v>
      </c>
      <c r="CF15" s="42">
        <v>0</v>
      </c>
      <c r="CG15" s="42">
        <v>14.1212</v>
      </c>
      <c r="CH15" s="43">
        <v>23.5232</v>
      </c>
      <c r="CI15" s="43">
        <v>23.3016</v>
      </c>
      <c r="CJ15" s="43">
        <v>0</v>
      </c>
      <c r="CK15" s="43">
        <v>0</v>
      </c>
      <c r="CL15" s="43">
        <v>621.7351</v>
      </c>
      <c r="CM15" s="46">
        <f t="shared" si="5"/>
        <v>1501.4686000000002</v>
      </c>
      <c r="CN15" s="45">
        <v>1223.4687</v>
      </c>
      <c r="CO15" s="43">
        <v>37.074</v>
      </c>
      <c r="CP15" s="42">
        <v>2676.8158</v>
      </c>
      <c r="CQ15" s="43">
        <v>16994.1525</v>
      </c>
      <c r="CR15" s="46">
        <f t="shared" si="6"/>
        <v>20931.511000000002</v>
      </c>
      <c r="CS15" s="47">
        <f t="shared" si="8"/>
        <v>769038.7854000002</v>
      </c>
    </row>
    <row r="16" spans="2:97" ht="12" customHeight="1">
      <c r="B16" s="25" t="s">
        <v>98</v>
      </c>
      <c r="C16" s="45">
        <v>0</v>
      </c>
      <c r="D16" s="43">
        <v>187.2364</v>
      </c>
      <c r="E16" s="43">
        <v>23.5596</v>
      </c>
      <c r="F16" s="43">
        <v>7630.3117</v>
      </c>
      <c r="G16" s="43">
        <v>0</v>
      </c>
      <c r="H16" s="43">
        <v>5384.8485</v>
      </c>
      <c r="I16" s="43">
        <v>1142.0876</v>
      </c>
      <c r="J16" s="43">
        <v>0</v>
      </c>
      <c r="K16" s="43">
        <v>3537.4494</v>
      </c>
      <c r="L16" s="44">
        <f t="shared" si="9"/>
        <v>17905.4932</v>
      </c>
      <c r="M16" s="45">
        <v>329.0486</v>
      </c>
      <c r="N16" s="42">
        <v>701.0516</v>
      </c>
      <c r="O16" s="43">
        <v>0</v>
      </c>
      <c r="P16" s="43">
        <v>0</v>
      </c>
      <c r="Q16" s="43">
        <v>0</v>
      </c>
      <c r="R16" s="44">
        <f t="shared" si="0"/>
        <v>1030.1002</v>
      </c>
      <c r="S16" s="45">
        <v>0</v>
      </c>
      <c r="T16" s="43">
        <v>0</v>
      </c>
      <c r="U16" s="43">
        <v>0</v>
      </c>
      <c r="V16" s="43">
        <v>2133.2206</v>
      </c>
      <c r="W16" s="43">
        <v>421.5204</v>
      </c>
      <c r="X16" s="43">
        <v>0</v>
      </c>
      <c r="Y16" s="42">
        <v>0</v>
      </c>
      <c r="Z16" s="43">
        <v>0</v>
      </c>
      <c r="AA16" s="43">
        <v>667.9536</v>
      </c>
      <c r="AB16" s="46">
        <f t="shared" si="1"/>
        <v>3222.6946000000003</v>
      </c>
      <c r="AC16" s="45">
        <v>1009.5446</v>
      </c>
      <c r="AD16" s="42">
        <v>8706.8915</v>
      </c>
      <c r="AE16" s="43">
        <v>40581.564</v>
      </c>
      <c r="AF16" s="43">
        <v>96666.6285</v>
      </c>
      <c r="AG16" s="43">
        <v>11642.5856</v>
      </c>
      <c r="AH16" s="43">
        <v>313.446</v>
      </c>
      <c r="AI16" s="43">
        <v>11998.8626</v>
      </c>
      <c r="AJ16" s="42">
        <v>456.1236</v>
      </c>
      <c r="AK16" s="43">
        <v>27550.6884</v>
      </c>
      <c r="AL16" s="43">
        <v>588.6226</v>
      </c>
      <c r="AM16" s="46">
        <f t="shared" si="2"/>
        <v>199514.95739999998</v>
      </c>
      <c r="AN16" s="45">
        <v>1551.3242</v>
      </c>
      <c r="AO16" s="42">
        <v>1405.4442</v>
      </c>
      <c r="AP16" s="43">
        <v>1703.9749</v>
      </c>
      <c r="AQ16" s="43">
        <v>579.945</v>
      </c>
      <c r="AR16" s="43">
        <v>560.882</v>
      </c>
      <c r="AS16" s="43">
        <v>665.7433</v>
      </c>
      <c r="AT16" s="43">
        <v>0</v>
      </c>
      <c r="AU16" s="42">
        <v>1.5713</v>
      </c>
      <c r="AV16" s="43">
        <v>387.3575</v>
      </c>
      <c r="AW16" s="43">
        <v>5887.8792</v>
      </c>
      <c r="AX16" s="42">
        <v>424.2835</v>
      </c>
      <c r="AY16" s="42">
        <v>0</v>
      </c>
      <c r="AZ16" s="42">
        <v>0</v>
      </c>
      <c r="BA16" s="43">
        <v>644.9706</v>
      </c>
      <c r="BB16" s="43">
        <v>87.4983</v>
      </c>
      <c r="BC16" s="43">
        <v>6155.1197</v>
      </c>
      <c r="BD16" s="43">
        <v>10031.1858</v>
      </c>
      <c r="BE16" s="43">
        <v>0</v>
      </c>
      <c r="BF16" s="42">
        <v>34348.372</v>
      </c>
      <c r="BG16" s="46">
        <f t="shared" si="3"/>
        <v>64435.5515</v>
      </c>
      <c r="BH16" s="42">
        <v>331.2039</v>
      </c>
      <c r="BI16" s="42">
        <v>962.2506</v>
      </c>
      <c r="BJ16" s="42">
        <v>90.8076</v>
      </c>
      <c r="BK16" s="42">
        <v>1637.4815</v>
      </c>
      <c r="BL16" s="43">
        <v>0</v>
      </c>
      <c r="BM16" s="43">
        <v>40563.7424</v>
      </c>
      <c r="BN16" s="43">
        <v>32143.2092</v>
      </c>
      <c r="BO16" s="44">
        <f t="shared" si="7"/>
        <v>75728.6952</v>
      </c>
      <c r="BP16" s="45">
        <v>10732.4878</v>
      </c>
      <c r="BQ16" s="42">
        <v>1277.4578</v>
      </c>
      <c r="BR16" s="43">
        <v>4414.5168</v>
      </c>
      <c r="BS16" s="43">
        <v>691.765</v>
      </c>
      <c r="BT16" s="42">
        <v>511.3152</v>
      </c>
      <c r="BU16" s="42">
        <v>975.7276</v>
      </c>
      <c r="BV16" s="42">
        <v>1833.1395</v>
      </c>
      <c r="BW16" s="43">
        <v>1591.8628</v>
      </c>
      <c r="BX16" s="43">
        <v>21446.1826</v>
      </c>
      <c r="BY16" s="44">
        <f t="shared" si="4"/>
        <v>43474.45510000001</v>
      </c>
      <c r="BZ16" s="45">
        <v>0</v>
      </c>
      <c r="CA16" s="43">
        <v>0</v>
      </c>
      <c r="CB16" s="42">
        <v>90.2906</v>
      </c>
      <c r="CC16" s="43">
        <v>0</v>
      </c>
      <c r="CD16" s="43">
        <v>0</v>
      </c>
      <c r="CE16" s="42">
        <v>19.4043</v>
      </c>
      <c r="CF16" s="42">
        <v>873.9996</v>
      </c>
      <c r="CG16" s="42">
        <v>598.069</v>
      </c>
      <c r="CH16" s="43">
        <v>57.9208</v>
      </c>
      <c r="CI16" s="43">
        <v>0</v>
      </c>
      <c r="CJ16" s="43">
        <v>14.493</v>
      </c>
      <c r="CK16" s="43">
        <v>28.9604</v>
      </c>
      <c r="CL16" s="43">
        <v>45.0984</v>
      </c>
      <c r="CM16" s="46">
        <f t="shared" si="5"/>
        <v>1728.2361</v>
      </c>
      <c r="CN16" s="45">
        <v>0</v>
      </c>
      <c r="CO16" s="43">
        <v>31.5252</v>
      </c>
      <c r="CP16" s="42">
        <v>377.2226</v>
      </c>
      <c r="CQ16" s="43">
        <v>114.9768</v>
      </c>
      <c r="CR16" s="46">
        <f t="shared" si="6"/>
        <v>523.7246</v>
      </c>
      <c r="CS16" s="47">
        <f t="shared" si="8"/>
        <v>407563.9079</v>
      </c>
    </row>
    <row r="17" spans="2:97" ht="12" customHeight="1">
      <c r="B17" s="26" t="s">
        <v>99</v>
      </c>
      <c r="C17" s="45">
        <v>848.2532</v>
      </c>
      <c r="D17" s="43">
        <v>145.9306</v>
      </c>
      <c r="E17" s="43">
        <v>43.8065</v>
      </c>
      <c r="F17" s="43">
        <v>13944.4144</v>
      </c>
      <c r="G17" s="43">
        <v>0</v>
      </c>
      <c r="H17" s="43">
        <v>2501.2721</v>
      </c>
      <c r="I17" s="43">
        <v>2442.2203</v>
      </c>
      <c r="J17" s="43">
        <v>0</v>
      </c>
      <c r="K17" s="43">
        <v>53.8087</v>
      </c>
      <c r="L17" s="44">
        <f t="shared" si="9"/>
        <v>19979.705800000003</v>
      </c>
      <c r="M17" s="45">
        <v>0</v>
      </c>
      <c r="N17" s="42">
        <v>75.7132</v>
      </c>
      <c r="O17" s="43">
        <v>47.4624</v>
      </c>
      <c r="P17" s="43">
        <v>0</v>
      </c>
      <c r="Q17" s="43">
        <v>0</v>
      </c>
      <c r="R17" s="44">
        <f t="shared" si="0"/>
        <v>123.1756</v>
      </c>
      <c r="S17" s="45">
        <v>0</v>
      </c>
      <c r="T17" s="43">
        <v>0</v>
      </c>
      <c r="U17" s="43">
        <v>7.9289</v>
      </c>
      <c r="V17" s="43">
        <v>2073.9549</v>
      </c>
      <c r="W17" s="43">
        <v>1</v>
      </c>
      <c r="X17" s="43">
        <v>0</v>
      </c>
      <c r="Y17" s="42">
        <v>0</v>
      </c>
      <c r="Z17" s="43">
        <v>0</v>
      </c>
      <c r="AA17" s="43">
        <v>11774.9969</v>
      </c>
      <c r="AB17" s="46">
        <f t="shared" si="1"/>
        <v>13857.880700000002</v>
      </c>
      <c r="AC17" s="45">
        <v>11800.4556</v>
      </c>
      <c r="AD17" s="42">
        <v>21485.179</v>
      </c>
      <c r="AE17" s="43">
        <v>4371.6933</v>
      </c>
      <c r="AF17" s="43">
        <v>18368.1544</v>
      </c>
      <c r="AG17" s="43">
        <v>14425.7757</v>
      </c>
      <c r="AH17" s="43">
        <v>316.7904</v>
      </c>
      <c r="AI17" s="43">
        <v>14718.1259</v>
      </c>
      <c r="AJ17" s="42">
        <v>1559.3612</v>
      </c>
      <c r="AK17" s="43">
        <v>25947.8147</v>
      </c>
      <c r="AL17" s="43">
        <v>1565.2335</v>
      </c>
      <c r="AM17" s="46">
        <f t="shared" si="2"/>
        <v>114558.58369999999</v>
      </c>
      <c r="AN17" s="45">
        <v>0</v>
      </c>
      <c r="AO17" s="42">
        <v>4549.2159</v>
      </c>
      <c r="AP17" s="43">
        <v>3803.312</v>
      </c>
      <c r="AQ17" s="43">
        <v>55143.2455</v>
      </c>
      <c r="AR17" s="43">
        <v>120</v>
      </c>
      <c r="AS17" s="43">
        <v>9.6687</v>
      </c>
      <c r="AT17" s="43">
        <v>0</v>
      </c>
      <c r="AU17" s="42">
        <v>0</v>
      </c>
      <c r="AV17" s="43">
        <v>1800.1684</v>
      </c>
      <c r="AW17" s="43">
        <v>31.8222</v>
      </c>
      <c r="AX17" s="42">
        <v>522.9391</v>
      </c>
      <c r="AY17" s="42">
        <v>0</v>
      </c>
      <c r="AZ17" s="42">
        <v>0</v>
      </c>
      <c r="BA17" s="43">
        <v>4276.6734</v>
      </c>
      <c r="BB17" s="43">
        <v>1138.2696</v>
      </c>
      <c r="BC17" s="43">
        <v>326.3788</v>
      </c>
      <c r="BD17" s="43">
        <v>10311.4796</v>
      </c>
      <c r="BE17" s="43">
        <v>0</v>
      </c>
      <c r="BF17" s="42">
        <v>10782.8981</v>
      </c>
      <c r="BG17" s="46">
        <f t="shared" si="3"/>
        <v>92816.07130000001</v>
      </c>
      <c r="BH17" s="42">
        <v>0</v>
      </c>
      <c r="BI17" s="42">
        <v>515.8593</v>
      </c>
      <c r="BJ17" s="42">
        <v>2.6076</v>
      </c>
      <c r="BK17" s="42">
        <v>4548.2402</v>
      </c>
      <c r="BL17" s="43">
        <v>1.5</v>
      </c>
      <c r="BM17" s="43">
        <v>24353.1716</v>
      </c>
      <c r="BN17" s="43">
        <v>2554.1326</v>
      </c>
      <c r="BO17" s="44">
        <f t="shared" si="7"/>
        <v>31975.511300000002</v>
      </c>
      <c r="BP17" s="45">
        <v>27147.9001</v>
      </c>
      <c r="BQ17" s="42">
        <v>10.0364</v>
      </c>
      <c r="BR17" s="43">
        <v>12899.6542</v>
      </c>
      <c r="BS17" s="43">
        <v>4400.8275</v>
      </c>
      <c r="BT17" s="42">
        <v>7160.1922</v>
      </c>
      <c r="BU17" s="42">
        <v>1181.8387</v>
      </c>
      <c r="BV17" s="42">
        <v>31912.1882</v>
      </c>
      <c r="BW17" s="43">
        <v>2018.3258</v>
      </c>
      <c r="BX17" s="43">
        <v>90928.1959</v>
      </c>
      <c r="BY17" s="44">
        <f t="shared" si="4"/>
        <v>177659.159</v>
      </c>
      <c r="BZ17" s="45">
        <v>98.937</v>
      </c>
      <c r="CA17" s="43">
        <v>0</v>
      </c>
      <c r="CB17" s="42">
        <v>5617.6846</v>
      </c>
      <c r="CC17" s="43">
        <v>0</v>
      </c>
      <c r="CD17" s="43">
        <v>0</v>
      </c>
      <c r="CE17" s="42">
        <v>0</v>
      </c>
      <c r="CF17" s="42">
        <v>2799.0991</v>
      </c>
      <c r="CG17" s="42">
        <v>1.2086</v>
      </c>
      <c r="CH17" s="43">
        <v>1</v>
      </c>
      <c r="CI17" s="43">
        <v>16.4157</v>
      </c>
      <c r="CJ17" s="43">
        <v>0</v>
      </c>
      <c r="CK17" s="43">
        <v>0</v>
      </c>
      <c r="CL17" s="43">
        <v>9.5695</v>
      </c>
      <c r="CM17" s="46">
        <f t="shared" si="5"/>
        <v>8543.914499999999</v>
      </c>
      <c r="CN17" s="45">
        <v>1471.7594</v>
      </c>
      <c r="CO17" s="43">
        <v>62.78</v>
      </c>
      <c r="CP17" s="42">
        <v>1068.288</v>
      </c>
      <c r="CQ17" s="43">
        <v>417.7707</v>
      </c>
      <c r="CR17" s="46">
        <f t="shared" si="6"/>
        <v>3020.5981</v>
      </c>
      <c r="CS17" s="47">
        <f t="shared" si="8"/>
        <v>462534.60000000003</v>
      </c>
    </row>
    <row r="18" spans="2:97" ht="12" customHeight="1">
      <c r="B18" s="25" t="s">
        <v>100</v>
      </c>
      <c r="C18" s="48">
        <v>0</v>
      </c>
      <c r="D18" s="58">
        <v>2896.8322</v>
      </c>
      <c r="E18" s="58">
        <v>133.8391</v>
      </c>
      <c r="F18" s="58">
        <v>2522.3961</v>
      </c>
      <c r="G18" s="58">
        <v>0</v>
      </c>
      <c r="H18" s="58">
        <v>90435.4634</v>
      </c>
      <c r="I18" s="58">
        <v>26358.4577</v>
      </c>
      <c r="J18" s="58">
        <v>0</v>
      </c>
      <c r="K18" s="58">
        <v>38236.269</v>
      </c>
      <c r="L18" s="59">
        <f t="shared" si="9"/>
        <v>160583.2575</v>
      </c>
      <c r="M18" s="48">
        <v>0</v>
      </c>
      <c r="N18" s="60">
        <v>12476.842</v>
      </c>
      <c r="O18" s="58">
        <v>0</v>
      </c>
      <c r="P18" s="58">
        <v>0</v>
      </c>
      <c r="Q18" s="58">
        <v>0</v>
      </c>
      <c r="R18" s="59">
        <f t="shared" si="0"/>
        <v>12476.842</v>
      </c>
      <c r="S18" s="48">
        <v>0</v>
      </c>
      <c r="T18" s="58">
        <v>0</v>
      </c>
      <c r="U18" s="58">
        <v>113.8089</v>
      </c>
      <c r="V18" s="58">
        <v>4345.113</v>
      </c>
      <c r="W18" s="58">
        <v>86.7112</v>
      </c>
      <c r="X18" s="58">
        <v>58.6182</v>
      </c>
      <c r="Y18" s="60">
        <v>0</v>
      </c>
      <c r="Z18" s="58">
        <v>0</v>
      </c>
      <c r="AA18" s="58">
        <v>259.6158</v>
      </c>
      <c r="AB18" s="61">
        <f t="shared" si="1"/>
        <v>4863.8670999999995</v>
      </c>
      <c r="AC18" s="48">
        <v>24636.8363</v>
      </c>
      <c r="AD18" s="60">
        <v>15226.9134</v>
      </c>
      <c r="AE18" s="58">
        <v>45052.6428</v>
      </c>
      <c r="AF18" s="58">
        <v>61554.8762</v>
      </c>
      <c r="AG18" s="58">
        <v>127805.636</v>
      </c>
      <c r="AH18" s="58">
        <v>758.3153</v>
      </c>
      <c r="AI18" s="58">
        <v>18884.8441</v>
      </c>
      <c r="AJ18" s="60">
        <v>1043.0299</v>
      </c>
      <c r="AK18" s="58">
        <v>100003.8303</v>
      </c>
      <c r="AL18" s="58">
        <v>17760.4301</v>
      </c>
      <c r="AM18" s="61">
        <f t="shared" si="2"/>
        <v>412727.3544</v>
      </c>
      <c r="AN18" s="48">
        <v>6700.4138</v>
      </c>
      <c r="AO18" s="60">
        <v>1884.2996</v>
      </c>
      <c r="AP18" s="58">
        <v>1339.806</v>
      </c>
      <c r="AQ18" s="58">
        <v>1211.5848</v>
      </c>
      <c r="AR18" s="58">
        <v>32.5597</v>
      </c>
      <c r="AS18" s="58">
        <v>7154.9855</v>
      </c>
      <c r="AT18" s="58">
        <v>0</v>
      </c>
      <c r="AU18" s="60">
        <v>302.5738</v>
      </c>
      <c r="AV18" s="58">
        <v>2775.3816</v>
      </c>
      <c r="AW18" s="58">
        <v>3509.3856</v>
      </c>
      <c r="AX18" s="60">
        <v>143.338</v>
      </c>
      <c r="AY18" s="60">
        <v>62.4447</v>
      </c>
      <c r="AZ18" s="60">
        <v>0</v>
      </c>
      <c r="BA18" s="58">
        <v>6478.4899</v>
      </c>
      <c r="BB18" s="58">
        <v>1723.4676</v>
      </c>
      <c r="BC18" s="58">
        <v>9818.6286</v>
      </c>
      <c r="BD18" s="58">
        <v>22083.3786</v>
      </c>
      <c r="BE18" s="58">
        <v>135.5994</v>
      </c>
      <c r="BF18" s="60">
        <v>80325.7509</v>
      </c>
      <c r="BG18" s="61">
        <f t="shared" si="3"/>
        <v>145682.0881</v>
      </c>
      <c r="BH18" s="60">
        <v>183.5544</v>
      </c>
      <c r="BI18" s="60">
        <v>8924.516</v>
      </c>
      <c r="BJ18" s="60">
        <v>147.0352</v>
      </c>
      <c r="BK18" s="60">
        <v>40659.7283</v>
      </c>
      <c r="BL18" s="58">
        <v>8.0945</v>
      </c>
      <c r="BM18" s="58">
        <v>348177.7333</v>
      </c>
      <c r="BN18" s="58">
        <v>28483.9563</v>
      </c>
      <c r="BO18" s="59">
        <f t="shared" si="7"/>
        <v>426584.6180000001</v>
      </c>
      <c r="BP18" s="48">
        <v>81300.4539</v>
      </c>
      <c r="BQ18" s="60">
        <v>1398.3737</v>
      </c>
      <c r="BR18" s="58">
        <v>12772.7067</v>
      </c>
      <c r="BS18" s="58">
        <v>7679.1764</v>
      </c>
      <c r="BT18" s="60">
        <v>5840.5505</v>
      </c>
      <c r="BU18" s="60">
        <v>16029.5759</v>
      </c>
      <c r="BV18" s="60">
        <v>2831.865</v>
      </c>
      <c r="BW18" s="58">
        <v>1671.3259</v>
      </c>
      <c r="BX18" s="58">
        <v>34259.9069</v>
      </c>
      <c r="BY18" s="59">
        <f t="shared" si="4"/>
        <v>163783.9349</v>
      </c>
      <c r="BZ18" s="48">
        <v>0</v>
      </c>
      <c r="CA18" s="58">
        <v>5.3964</v>
      </c>
      <c r="CB18" s="60">
        <v>1296.9587</v>
      </c>
      <c r="CC18" s="58">
        <v>0</v>
      </c>
      <c r="CD18" s="58">
        <v>486.7347</v>
      </c>
      <c r="CE18" s="60">
        <v>486.7347</v>
      </c>
      <c r="CF18" s="60">
        <v>9.9513</v>
      </c>
      <c r="CG18" s="60">
        <v>111.839</v>
      </c>
      <c r="CH18" s="58">
        <v>21.138</v>
      </c>
      <c r="CI18" s="58">
        <v>5.9155</v>
      </c>
      <c r="CJ18" s="58">
        <v>0</v>
      </c>
      <c r="CK18" s="58">
        <v>0</v>
      </c>
      <c r="CL18" s="58">
        <v>924.2031</v>
      </c>
      <c r="CM18" s="61">
        <f t="shared" si="5"/>
        <v>3348.8714000000004</v>
      </c>
      <c r="CN18" s="48">
        <v>1001.4897</v>
      </c>
      <c r="CO18" s="58">
        <v>310.5181</v>
      </c>
      <c r="CP18" s="60">
        <v>9449.4092</v>
      </c>
      <c r="CQ18" s="58">
        <v>189.7085</v>
      </c>
      <c r="CR18" s="61">
        <f t="shared" si="6"/>
        <v>10951.1255</v>
      </c>
      <c r="CS18" s="62">
        <f t="shared" si="8"/>
        <v>1341001.9589</v>
      </c>
    </row>
    <row r="19" spans="2:97" ht="12" customHeight="1">
      <c r="B19" s="25" t="s">
        <v>101</v>
      </c>
      <c r="C19" s="45">
        <v>44.5041</v>
      </c>
      <c r="D19" s="43">
        <v>1603.4995</v>
      </c>
      <c r="E19" s="43">
        <v>391.4374</v>
      </c>
      <c r="F19" s="43">
        <v>3240.488</v>
      </c>
      <c r="G19" s="43">
        <v>0</v>
      </c>
      <c r="H19" s="43">
        <v>11620.32</v>
      </c>
      <c r="I19" s="43">
        <v>6270.4389</v>
      </c>
      <c r="J19" s="43">
        <v>2.7741</v>
      </c>
      <c r="K19" s="43">
        <v>23396.7822</v>
      </c>
      <c r="L19" s="44">
        <f t="shared" si="9"/>
        <v>46570.2442</v>
      </c>
      <c r="M19" s="45">
        <v>0</v>
      </c>
      <c r="N19" s="42">
        <v>41866.3129</v>
      </c>
      <c r="O19" s="43">
        <v>0</v>
      </c>
      <c r="P19" s="43">
        <v>7.3976</v>
      </c>
      <c r="Q19" s="43">
        <v>12.9458</v>
      </c>
      <c r="R19" s="44">
        <f t="shared" si="0"/>
        <v>41886.656299999995</v>
      </c>
      <c r="S19" s="45">
        <v>17.0442</v>
      </c>
      <c r="T19" s="43">
        <v>3.0078</v>
      </c>
      <c r="U19" s="43">
        <v>0</v>
      </c>
      <c r="V19" s="43">
        <v>316.2042</v>
      </c>
      <c r="W19" s="43">
        <v>0</v>
      </c>
      <c r="X19" s="43">
        <v>31.1778</v>
      </c>
      <c r="Y19" s="42">
        <v>1.0026</v>
      </c>
      <c r="Z19" s="43">
        <v>0</v>
      </c>
      <c r="AA19" s="43">
        <v>429.9296</v>
      </c>
      <c r="AB19" s="46">
        <f t="shared" si="1"/>
        <v>798.3662</v>
      </c>
      <c r="AC19" s="45">
        <v>17147.4031</v>
      </c>
      <c r="AD19" s="42">
        <v>3342.0836</v>
      </c>
      <c r="AE19" s="43">
        <v>14109.5737</v>
      </c>
      <c r="AF19" s="43">
        <v>27716.1918</v>
      </c>
      <c r="AG19" s="43">
        <v>18385.3126</v>
      </c>
      <c r="AH19" s="43">
        <v>3.3157</v>
      </c>
      <c r="AI19" s="43">
        <v>27968.4088</v>
      </c>
      <c r="AJ19" s="42">
        <v>700.5679</v>
      </c>
      <c r="AK19" s="43">
        <v>27223.2458</v>
      </c>
      <c r="AL19" s="43">
        <v>33667.2696</v>
      </c>
      <c r="AM19" s="46">
        <f t="shared" si="2"/>
        <v>170263.3726</v>
      </c>
      <c r="AN19" s="45">
        <v>45.0433</v>
      </c>
      <c r="AO19" s="42">
        <v>4767.0792</v>
      </c>
      <c r="AP19" s="43">
        <v>585.5629</v>
      </c>
      <c r="AQ19" s="43">
        <v>1316.6546</v>
      </c>
      <c r="AR19" s="43">
        <v>2178.9824</v>
      </c>
      <c r="AS19" s="43">
        <v>9316.444</v>
      </c>
      <c r="AT19" s="43">
        <v>172.8769</v>
      </c>
      <c r="AU19" s="42">
        <v>118.3131</v>
      </c>
      <c r="AV19" s="43">
        <v>674.3776</v>
      </c>
      <c r="AW19" s="43">
        <v>12744.0433</v>
      </c>
      <c r="AX19" s="42">
        <v>2806.4904</v>
      </c>
      <c r="AY19" s="42">
        <v>2.8755</v>
      </c>
      <c r="AZ19" s="42">
        <v>93.8143</v>
      </c>
      <c r="BA19" s="43">
        <v>26935.3684</v>
      </c>
      <c r="BB19" s="43">
        <v>482.8361</v>
      </c>
      <c r="BC19" s="43">
        <v>1958.5663</v>
      </c>
      <c r="BD19" s="43">
        <v>8581.6669</v>
      </c>
      <c r="BE19" s="43">
        <v>1676.92</v>
      </c>
      <c r="BF19" s="42">
        <v>29135.8132</v>
      </c>
      <c r="BG19" s="46">
        <f t="shared" si="3"/>
        <v>103593.72839999999</v>
      </c>
      <c r="BH19" s="42">
        <v>0</v>
      </c>
      <c r="BI19" s="42">
        <v>1703.5788</v>
      </c>
      <c r="BJ19" s="42">
        <v>0</v>
      </c>
      <c r="BK19" s="42">
        <v>698.2228</v>
      </c>
      <c r="BL19" s="43">
        <v>585.4832</v>
      </c>
      <c r="BM19" s="43">
        <v>65132.7037</v>
      </c>
      <c r="BN19" s="43">
        <v>30374.1583</v>
      </c>
      <c r="BO19" s="44">
        <f t="shared" si="7"/>
        <v>98494.14679999999</v>
      </c>
      <c r="BP19" s="45">
        <v>30600.649</v>
      </c>
      <c r="BQ19" s="42">
        <v>12391.9047</v>
      </c>
      <c r="BR19" s="43">
        <v>96931.7965</v>
      </c>
      <c r="BS19" s="43">
        <v>12677.6465</v>
      </c>
      <c r="BT19" s="42">
        <v>788.1721</v>
      </c>
      <c r="BU19" s="42">
        <v>8876.8064</v>
      </c>
      <c r="BV19" s="42">
        <v>1608.6191</v>
      </c>
      <c r="BW19" s="43">
        <v>11228.8208</v>
      </c>
      <c r="BX19" s="43">
        <v>29869.9568</v>
      </c>
      <c r="BY19" s="44">
        <f t="shared" si="4"/>
        <v>204974.3719</v>
      </c>
      <c r="BZ19" s="45">
        <v>0</v>
      </c>
      <c r="CA19" s="43">
        <v>532.6234</v>
      </c>
      <c r="CB19" s="42">
        <v>2370.1247</v>
      </c>
      <c r="CC19" s="43">
        <v>0</v>
      </c>
      <c r="CD19" s="43">
        <v>135.7269</v>
      </c>
      <c r="CE19" s="42">
        <v>0</v>
      </c>
      <c r="CF19" s="42">
        <v>1837.5714</v>
      </c>
      <c r="CG19" s="42">
        <v>88.7418</v>
      </c>
      <c r="CH19" s="43">
        <v>0</v>
      </c>
      <c r="CI19" s="43">
        <v>2.3095</v>
      </c>
      <c r="CJ19" s="43">
        <v>165.82</v>
      </c>
      <c r="CK19" s="43">
        <v>0</v>
      </c>
      <c r="CL19" s="43">
        <v>177.422</v>
      </c>
      <c r="CM19" s="46">
        <f t="shared" si="5"/>
        <v>5310.339699999999</v>
      </c>
      <c r="CN19" s="45">
        <v>2893.8822</v>
      </c>
      <c r="CO19" s="43">
        <v>950.2975</v>
      </c>
      <c r="CP19" s="42">
        <v>5079.9937</v>
      </c>
      <c r="CQ19" s="43">
        <v>8388.249</v>
      </c>
      <c r="CR19" s="46">
        <f t="shared" si="6"/>
        <v>17312.4224</v>
      </c>
      <c r="CS19" s="47">
        <f t="shared" si="8"/>
        <v>689203.6485</v>
      </c>
    </row>
    <row r="20" spans="2:97" ht="12" customHeight="1">
      <c r="B20" s="25" t="s">
        <v>102</v>
      </c>
      <c r="C20" s="45">
        <v>45.2418</v>
      </c>
      <c r="D20" s="43">
        <v>5992.128</v>
      </c>
      <c r="E20" s="43">
        <v>6569.1276</v>
      </c>
      <c r="F20" s="43">
        <v>29769.5928</v>
      </c>
      <c r="G20" s="43">
        <v>0</v>
      </c>
      <c r="H20" s="43">
        <v>39907.4839</v>
      </c>
      <c r="I20" s="43">
        <v>49665.0856</v>
      </c>
      <c r="J20" s="43">
        <v>0</v>
      </c>
      <c r="K20" s="43">
        <v>58476.9009</v>
      </c>
      <c r="L20" s="44">
        <f t="shared" si="9"/>
        <v>190425.5606</v>
      </c>
      <c r="M20" s="45">
        <v>0</v>
      </c>
      <c r="N20" s="42">
        <v>25793.3959</v>
      </c>
      <c r="O20" s="43">
        <v>0</v>
      </c>
      <c r="P20" s="43">
        <v>3830.7238</v>
      </c>
      <c r="Q20" s="43">
        <v>3051.3316</v>
      </c>
      <c r="R20" s="44">
        <f t="shared" si="0"/>
        <v>32675.4513</v>
      </c>
      <c r="S20" s="45">
        <v>0</v>
      </c>
      <c r="T20" s="43">
        <v>3.741</v>
      </c>
      <c r="U20" s="43">
        <v>0</v>
      </c>
      <c r="V20" s="43">
        <v>474.5768</v>
      </c>
      <c r="W20" s="43">
        <v>21.468</v>
      </c>
      <c r="X20" s="43">
        <v>0</v>
      </c>
      <c r="Y20" s="42">
        <v>0</v>
      </c>
      <c r="Z20" s="43">
        <v>0</v>
      </c>
      <c r="AA20" s="43">
        <v>1800.1671</v>
      </c>
      <c r="AB20" s="46">
        <f t="shared" si="1"/>
        <v>2299.9528999999998</v>
      </c>
      <c r="AC20" s="45">
        <v>29235.4114</v>
      </c>
      <c r="AD20" s="42">
        <v>20959.4962</v>
      </c>
      <c r="AE20" s="43">
        <v>133647.2061</v>
      </c>
      <c r="AF20" s="43">
        <v>141993.0124</v>
      </c>
      <c r="AG20" s="43">
        <v>111154.2566</v>
      </c>
      <c r="AH20" s="43">
        <v>49.9024</v>
      </c>
      <c r="AI20" s="43">
        <v>32884.4479</v>
      </c>
      <c r="AJ20" s="42">
        <v>14987.0867</v>
      </c>
      <c r="AK20" s="43">
        <v>173555.7794</v>
      </c>
      <c r="AL20" s="43">
        <v>4316.4266</v>
      </c>
      <c r="AM20" s="46">
        <f t="shared" si="2"/>
        <v>662783.0257</v>
      </c>
      <c r="AN20" s="45">
        <v>0</v>
      </c>
      <c r="AO20" s="42">
        <v>644.0979</v>
      </c>
      <c r="AP20" s="43">
        <v>2426.8461</v>
      </c>
      <c r="AQ20" s="43">
        <v>3280.2866</v>
      </c>
      <c r="AR20" s="43">
        <v>1019.7888</v>
      </c>
      <c r="AS20" s="43">
        <v>6703.2356</v>
      </c>
      <c r="AT20" s="43">
        <v>1281.4021</v>
      </c>
      <c r="AU20" s="42">
        <v>805.4354</v>
      </c>
      <c r="AV20" s="43">
        <v>851.2</v>
      </c>
      <c r="AW20" s="43">
        <v>0</v>
      </c>
      <c r="AX20" s="42">
        <v>3247.0713</v>
      </c>
      <c r="AY20" s="42">
        <v>0</v>
      </c>
      <c r="AZ20" s="42">
        <v>0</v>
      </c>
      <c r="BA20" s="43">
        <v>14576.1024</v>
      </c>
      <c r="BB20" s="43">
        <v>63.597</v>
      </c>
      <c r="BC20" s="43">
        <v>2351.6198</v>
      </c>
      <c r="BD20" s="43">
        <v>32351.7031</v>
      </c>
      <c r="BE20" s="43">
        <v>520.5994</v>
      </c>
      <c r="BF20" s="42">
        <v>147699.2872</v>
      </c>
      <c r="BG20" s="46">
        <f t="shared" si="3"/>
        <v>217822.27269999997</v>
      </c>
      <c r="BH20" s="42">
        <v>33.669</v>
      </c>
      <c r="BI20" s="42">
        <v>37370.7879</v>
      </c>
      <c r="BJ20" s="42">
        <v>13.9108</v>
      </c>
      <c r="BK20" s="42">
        <v>14709.985</v>
      </c>
      <c r="BL20" s="43">
        <v>882.876</v>
      </c>
      <c r="BM20" s="43">
        <v>209009.0105</v>
      </c>
      <c r="BN20" s="43">
        <v>40914.1704</v>
      </c>
      <c r="BO20" s="44">
        <f t="shared" si="7"/>
        <v>302934.4096</v>
      </c>
      <c r="BP20" s="45">
        <v>58754.9019</v>
      </c>
      <c r="BQ20" s="42">
        <v>4028.5309</v>
      </c>
      <c r="BR20" s="43">
        <v>417586.35</v>
      </c>
      <c r="BS20" s="43">
        <v>46507.3336</v>
      </c>
      <c r="BT20" s="42">
        <v>159750.0909</v>
      </c>
      <c r="BU20" s="42">
        <v>12574.9379</v>
      </c>
      <c r="BV20" s="42">
        <v>1875.8456</v>
      </c>
      <c r="BW20" s="43">
        <v>41039.6029</v>
      </c>
      <c r="BX20" s="43">
        <v>144492.5205</v>
      </c>
      <c r="BY20" s="44">
        <f t="shared" si="4"/>
        <v>886610.1142</v>
      </c>
      <c r="BZ20" s="45">
        <v>0</v>
      </c>
      <c r="CA20" s="43">
        <v>0</v>
      </c>
      <c r="CB20" s="42">
        <v>6411.7906</v>
      </c>
      <c r="CC20" s="43">
        <v>19.7259</v>
      </c>
      <c r="CD20" s="43">
        <v>5171.0102</v>
      </c>
      <c r="CE20" s="42">
        <v>586.3446</v>
      </c>
      <c r="CF20" s="42">
        <v>5012.636</v>
      </c>
      <c r="CG20" s="42">
        <v>546.8089</v>
      </c>
      <c r="CH20" s="43">
        <v>3826.2855</v>
      </c>
      <c r="CI20" s="43">
        <v>1</v>
      </c>
      <c r="CJ20" s="43">
        <v>0</v>
      </c>
      <c r="CK20" s="43">
        <v>0</v>
      </c>
      <c r="CL20" s="43">
        <v>90.4913</v>
      </c>
      <c r="CM20" s="46">
        <f t="shared" si="5"/>
        <v>21666.093</v>
      </c>
      <c r="CN20" s="45">
        <v>1169.743</v>
      </c>
      <c r="CO20" s="43">
        <v>0</v>
      </c>
      <c r="CP20" s="42">
        <v>4996.686</v>
      </c>
      <c r="CQ20" s="43">
        <v>2518.8378</v>
      </c>
      <c r="CR20" s="46">
        <f t="shared" si="6"/>
        <v>8685.2668</v>
      </c>
      <c r="CS20" s="47">
        <f t="shared" si="8"/>
        <v>2325902.1467999998</v>
      </c>
    </row>
    <row r="21" spans="2:97" ht="12" customHeight="1">
      <c r="B21" s="25" t="s">
        <v>103</v>
      </c>
      <c r="C21" s="45">
        <v>6006.3886</v>
      </c>
      <c r="D21" s="43">
        <v>3071.6822</v>
      </c>
      <c r="E21" s="43">
        <v>6055.3314</v>
      </c>
      <c r="F21" s="43">
        <v>11795.0658</v>
      </c>
      <c r="G21" s="43">
        <v>0</v>
      </c>
      <c r="H21" s="43">
        <v>13065.3767</v>
      </c>
      <c r="I21" s="43">
        <v>23702.7927</v>
      </c>
      <c r="J21" s="43">
        <v>0</v>
      </c>
      <c r="K21" s="43">
        <v>5133.4925</v>
      </c>
      <c r="L21" s="44">
        <f t="shared" si="9"/>
        <v>68830.1299</v>
      </c>
      <c r="M21" s="45">
        <v>0</v>
      </c>
      <c r="N21" s="42">
        <v>29665.0553</v>
      </c>
      <c r="O21" s="43">
        <v>19.1289</v>
      </c>
      <c r="P21" s="43">
        <v>15.9405</v>
      </c>
      <c r="Q21" s="43">
        <v>29.2245</v>
      </c>
      <c r="R21" s="44">
        <f t="shared" si="0"/>
        <v>29729.3492</v>
      </c>
      <c r="S21" s="45">
        <v>6.7404</v>
      </c>
      <c r="T21" s="43">
        <v>0</v>
      </c>
      <c r="U21" s="43">
        <v>145.518</v>
      </c>
      <c r="V21" s="43">
        <v>890.9713</v>
      </c>
      <c r="W21" s="43">
        <v>0</v>
      </c>
      <c r="X21" s="43">
        <v>0</v>
      </c>
      <c r="Y21" s="42">
        <v>0</v>
      </c>
      <c r="Z21" s="43">
        <v>15.65</v>
      </c>
      <c r="AA21" s="43">
        <v>162.2307</v>
      </c>
      <c r="AB21" s="46">
        <f t="shared" si="1"/>
        <v>1221.1104</v>
      </c>
      <c r="AC21" s="45">
        <v>17095.4486</v>
      </c>
      <c r="AD21" s="42">
        <v>217905.7515</v>
      </c>
      <c r="AE21" s="43">
        <v>57363.7952</v>
      </c>
      <c r="AF21" s="43">
        <v>56000.5404</v>
      </c>
      <c r="AG21" s="43">
        <v>56064.8938</v>
      </c>
      <c r="AH21" s="43">
        <v>3953.7777</v>
      </c>
      <c r="AI21" s="43">
        <v>32263.255</v>
      </c>
      <c r="AJ21" s="42">
        <v>1247.1236</v>
      </c>
      <c r="AK21" s="43">
        <v>107610.576</v>
      </c>
      <c r="AL21" s="43">
        <v>4397.2465</v>
      </c>
      <c r="AM21" s="46">
        <f t="shared" si="2"/>
        <v>553902.4083</v>
      </c>
      <c r="AN21" s="45">
        <v>616.5283</v>
      </c>
      <c r="AO21" s="42">
        <v>5867.877</v>
      </c>
      <c r="AP21" s="43">
        <v>3891.3823</v>
      </c>
      <c r="AQ21" s="43">
        <v>5271.8623</v>
      </c>
      <c r="AR21" s="43">
        <v>5536.1124</v>
      </c>
      <c r="AS21" s="43">
        <v>8089.8769</v>
      </c>
      <c r="AT21" s="43">
        <v>167.7836</v>
      </c>
      <c r="AU21" s="42">
        <v>1400.669</v>
      </c>
      <c r="AV21" s="43">
        <v>4955.3</v>
      </c>
      <c r="AW21" s="43">
        <v>1500.3098</v>
      </c>
      <c r="AX21" s="42">
        <v>3055.8365</v>
      </c>
      <c r="AY21" s="42">
        <v>0</v>
      </c>
      <c r="AZ21" s="42">
        <v>1.556</v>
      </c>
      <c r="BA21" s="43">
        <v>8482.1485</v>
      </c>
      <c r="BB21" s="43">
        <v>364.1904</v>
      </c>
      <c r="BC21" s="43">
        <v>2818.5845</v>
      </c>
      <c r="BD21" s="43">
        <v>15680.1834</v>
      </c>
      <c r="BE21" s="43">
        <v>8787.859</v>
      </c>
      <c r="BF21" s="42">
        <v>29847.2153</v>
      </c>
      <c r="BG21" s="46">
        <f t="shared" si="3"/>
        <v>106335.27519999999</v>
      </c>
      <c r="BH21" s="42">
        <v>173.976</v>
      </c>
      <c r="BI21" s="42">
        <v>6176.372</v>
      </c>
      <c r="BJ21" s="42">
        <v>426.5448</v>
      </c>
      <c r="BK21" s="42">
        <v>120.6421</v>
      </c>
      <c r="BL21" s="43">
        <v>4.2508</v>
      </c>
      <c r="BM21" s="43">
        <v>94017.6892</v>
      </c>
      <c r="BN21" s="43">
        <v>14957.0426</v>
      </c>
      <c r="BO21" s="44">
        <f t="shared" si="7"/>
        <v>115876.51749999999</v>
      </c>
      <c r="BP21" s="45">
        <v>60645.6382</v>
      </c>
      <c r="BQ21" s="42">
        <v>746.938</v>
      </c>
      <c r="BR21" s="43">
        <v>119145.206</v>
      </c>
      <c r="BS21" s="43">
        <v>3618.8705</v>
      </c>
      <c r="BT21" s="42">
        <v>8459.9282</v>
      </c>
      <c r="BU21" s="42">
        <v>43925.7975</v>
      </c>
      <c r="BV21" s="42">
        <v>29875.3704</v>
      </c>
      <c r="BW21" s="43">
        <v>2237.1274</v>
      </c>
      <c r="BX21" s="43">
        <v>9882.2018</v>
      </c>
      <c r="BY21" s="44">
        <f t="shared" si="4"/>
        <v>278537.07800000004</v>
      </c>
      <c r="BZ21" s="45">
        <v>208.2344</v>
      </c>
      <c r="CA21" s="43">
        <v>0</v>
      </c>
      <c r="CB21" s="42">
        <v>2346.9927</v>
      </c>
      <c r="CC21" s="43">
        <v>0</v>
      </c>
      <c r="CD21" s="43">
        <v>37.8608</v>
      </c>
      <c r="CE21" s="42">
        <v>158.6887</v>
      </c>
      <c r="CF21" s="42">
        <v>137.1057</v>
      </c>
      <c r="CG21" s="42">
        <v>392.6125</v>
      </c>
      <c r="CH21" s="43">
        <v>0</v>
      </c>
      <c r="CI21" s="43">
        <v>101.3168</v>
      </c>
      <c r="CJ21" s="43">
        <v>85.1399</v>
      </c>
      <c r="CK21" s="43">
        <v>19.2578</v>
      </c>
      <c r="CL21" s="43">
        <v>125.6917</v>
      </c>
      <c r="CM21" s="46">
        <f t="shared" si="5"/>
        <v>3612.901</v>
      </c>
      <c r="CN21" s="45">
        <v>11564.1484</v>
      </c>
      <c r="CO21" s="43">
        <v>1891.0252</v>
      </c>
      <c r="CP21" s="42">
        <v>4960.6919</v>
      </c>
      <c r="CQ21" s="43">
        <v>4221.926</v>
      </c>
      <c r="CR21" s="46">
        <f t="shared" si="6"/>
        <v>22637.791500000003</v>
      </c>
      <c r="CS21" s="47">
        <f t="shared" si="8"/>
        <v>1180682.561</v>
      </c>
    </row>
    <row r="22" spans="2:97" ht="12" customHeight="1">
      <c r="B22" s="25" t="s">
        <v>104</v>
      </c>
      <c r="C22" s="45">
        <v>4.5928</v>
      </c>
      <c r="D22" s="43">
        <v>5898.4604</v>
      </c>
      <c r="E22" s="43">
        <v>47.7145</v>
      </c>
      <c r="F22" s="43">
        <v>1848.8373</v>
      </c>
      <c r="G22" s="43">
        <v>0</v>
      </c>
      <c r="H22" s="43">
        <v>2082.6258</v>
      </c>
      <c r="I22" s="43">
        <v>1191.509</v>
      </c>
      <c r="J22" s="43">
        <v>0</v>
      </c>
      <c r="K22" s="43">
        <v>13543.4849</v>
      </c>
      <c r="L22" s="44">
        <f t="shared" si="9"/>
        <v>24617.2247</v>
      </c>
      <c r="M22" s="45">
        <v>913.0557</v>
      </c>
      <c r="N22" s="42">
        <v>918.3456</v>
      </c>
      <c r="O22" s="43">
        <v>0</v>
      </c>
      <c r="P22" s="43">
        <v>0</v>
      </c>
      <c r="Q22" s="43">
        <v>0</v>
      </c>
      <c r="R22" s="44">
        <f t="shared" si="0"/>
        <v>1831.4013</v>
      </c>
      <c r="S22" s="45">
        <v>0</v>
      </c>
      <c r="T22" s="43">
        <v>0</v>
      </c>
      <c r="U22" s="43">
        <v>0</v>
      </c>
      <c r="V22" s="43">
        <v>1357.8986</v>
      </c>
      <c r="W22" s="43">
        <v>14</v>
      </c>
      <c r="X22" s="43">
        <v>13.6197</v>
      </c>
      <c r="Y22" s="42">
        <v>0</v>
      </c>
      <c r="Z22" s="43">
        <v>0</v>
      </c>
      <c r="AA22" s="43">
        <v>17.2704</v>
      </c>
      <c r="AB22" s="46">
        <f t="shared" si="1"/>
        <v>1402.7887</v>
      </c>
      <c r="AC22" s="45">
        <v>144924.3387</v>
      </c>
      <c r="AD22" s="42">
        <v>2840.7682</v>
      </c>
      <c r="AE22" s="43">
        <v>105656.2203</v>
      </c>
      <c r="AF22" s="43">
        <v>12979.6755</v>
      </c>
      <c r="AG22" s="43">
        <v>16331.5925</v>
      </c>
      <c r="AH22" s="43">
        <v>340.796</v>
      </c>
      <c r="AI22" s="43">
        <v>17207.8355</v>
      </c>
      <c r="AJ22" s="42">
        <v>723.6875</v>
      </c>
      <c r="AK22" s="43">
        <v>2158.5065</v>
      </c>
      <c r="AL22" s="43">
        <v>1274.8276</v>
      </c>
      <c r="AM22" s="46">
        <f t="shared" si="2"/>
        <v>304438.2483</v>
      </c>
      <c r="AN22" s="45">
        <v>218.2873</v>
      </c>
      <c r="AO22" s="42">
        <v>1800.2633</v>
      </c>
      <c r="AP22" s="43">
        <v>2555.548</v>
      </c>
      <c r="AQ22" s="43">
        <v>37.6397</v>
      </c>
      <c r="AR22" s="43">
        <v>8871.4668</v>
      </c>
      <c r="AS22" s="43">
        <v>294.6017</v>
      </c>
      <c r="AT22" s="43">
        <v>53.9106</v>
      </c>
      <c r="AU22" s="42">
        <v>19.9264</v>
      </c>
      <c r="AV22" s="43">
        <v>159.2046</v>
      </c>
      <c r="AW22" s="43">
        <v>151.0438</v>
      </c>
      <c r="AX22" s="42">
        <v>1068.4255</v>
      </c>
      <c r="AY22" s="42">
        <v>1.9353</v>
      </c>
      <c r="AZ22" s="42">
        <v>0</v>
      </c>
      <c r="BA22" s="43">
        <v>4159.8408</v>
      </c>
      <c r="BB22" s="43">
        <v>1571.3632</v>
      </c>
      <c r="BC22" s="43">
        <v>314.3364</v>
      </c>
      <c r="BD22" s="43">
        <v>4005.5162</v>
      </c>
      <c r="BE22" s="43">
        <v>0</v>
      </c>
      <c r="BF22" s="42">
        <v>22201.254</v>
      </c>
      <c r="BG22" s="46">
        <f t="shared" si="3"/>
        <v>47484.563599999994</v>
      </c>
      <c r="BH22" s="42">
        <v>1.2973</v>
      </c>
      <c r="BI22" s="42">
        <v>5406.1159</v>
      </c>
      <c r="BJ22" s="42">
        <v>10.5792</v>
      </c>
      <c r="BK22" s="42">
        <v>3354.3508</v>
      </c>
      <c r="BL22" s="43">
        <v>0</v>
      </c>
      <c r="BM22" s="43">
        <v>47467.3484</v>
      </c>
      <c r="BN22" s="43">
        <v>7114.5345</v>
      </c>
      <c r="BO22" s="44">
        <f t="shared" si="7"/>
        <v>63354.22610000001</v>
      </c>
      <c r="BP22" s="45">
        <v>22126.9205</v>
      </c>
      <c r="BQ22" s="42">
        <v>272.937</v>
      </c>
      <c r="BR22" s="43">
        <v>6474.622</v>
      </c>
      <c r="BS22" s="43">
        <v>74399.6474</v>
      </c>
      <c r="BT22" s="42">
        <v>42459.4248</v>
      </c>
      <c r="BU22" s="42">
        <v>9456.6674</v>
      </c>
      <c r="BV22" s="42">
        <v>892.4621</v>
      </c>
      <c r="BW22" s="43">
        <v>5286.1662</v>
      </c>
      <c r="BX22" s="43">
        <v>14853.1237</v>
      </c>
      <c r="BY22" s="44">
        <f t="shared" si="4"/>
        <v>176221.97110000002</v>
      </c>
      <c r="BZ22" s="45">
        <v>0</v>
      </c>
      <c r="CA22" s="43">
        <v>3.8919</v>
      </c>
      <c r="CB22" s="42">
        <v>1284.8822</v>
      </c>
      <c r="CC22" s="43">
        <v>0</v>
      </c>
      <c r="CD22" s="43">
        <v>0</v>
      </c>
      <c r="CE22" s="42">
        <v>0</v>
      </c>
      <c r="CF22" s="42">
        <v>245.1101</v>
      </c>
      <c r="CG22" s="42">
        <v>0</v>
      </c>
      <c r="CH22" s="43">
        <v>0</v>
      </c>
      <c r="CI22" s="43">
        <v>6.8457</v>
      </c>
      <c r="CJ22" s="43">
        <v>20.873</v>
      </c>
      <c r="CK22" s="43">
        <v>23.041</v>
      </c>
      <c r="CL22" s="43">
        <v>240.5802</v>
      </c>
      <c r="CM22" s="46">
        <f t="shared" si="5"/>
        <v>1825.2241</v>
      </c>
      <c r="CN22" s="45">
        <v>1447.4664</v>
      </c>
      <c r="CO22" s="43">
        <v>145.4013</v>
      </c>
      <c r="CP22" s="42">
        <v>664.0378</v>
      </c>
      <c r="CQ22" s="43">
        <v>58615.0268</v>
      </c>
      <c r="CR22" s="46">
        <f t="shared" si="6"/>
        <v>60871.93229999999</v>
      </c>
      <c r="CS22" s="47">
        <f t="shared" si="8"/>
        <v>682047.5802000001</v>
      </c>
    </row>
    <row r="23" spans="2:97" ht="12" customHeight="1">
      <c r="B23" s="25" t="s">
        <v>105</v>
      </c>
      <c r="C23" s="45">
        <v>0</v>
      </c>
      <c r="D23" s="43">
        <v>11.5186</v>
      </c>
      <c r="E23" s="43">
        <v>462.1224</v>
      </c>
      <c r="F23" s="43">
        <v>1381.0822</v>
      </c>
      <c r="G23" s="43">
        <v>0</v>
      </c>
      <c r="H23" s="43">
        <v>5894.9489</v>
      </c>
      <c r="I23" s="43">
        <v>11957.4772</v>
      </c>
      <c r="J23" s="43">
        <v>0</v>
      </c>
      <c r="K23" s="43">
        <v>660.1276</v>
      </c>
      <c r="L23" s="44">
        <f t="shared" si="9"/>
        <v>20367.2769</v>
      </c>
      <c r="M23" s="45">
        <v>9.6438</v>
      </c>
      <c r="N23" s="42">
        <v>546.0994</v>
      </c>
      <c r="O23" s="43">
        <v>0</v>
      </c>
      <c r="P23" s="43">
        <v>0</v>
      </c>
      <c r="Q23" s="43">
        <v>8.9528</v>
      </c>
      <c r="R23" s="44">
        <f t="shared" si="0"/>
        <v>564.696</v>
      </c>
      <c r="S23" s="45">
        <v>0</v>
      </c>
      <c r="T23" s="43">
        <v>0</v>
      </c>
      <c r="U23" s="43">
        <v>28.7965</v>
      </c>
      <c r="V23" s="43">
        <v>3015.1767</v>
      </c>
      <c r="W23" s="43">
        <v>18.8185</v>
      </c>
      <c r="X23" s="43">
        <v>0</v>
      </c>
      <c r="Y23" s="42">
        <v>0</v>
      </c>
      <c r="Z23" s="43">
        <v>0</v>
      </c>
      <c r="AA23" s="43">
        <v>51.679</v>
      </c>
      <c r="AB23" s="46">
        <f t="shared" si="1"/>
        <v>3114.4707</v>
      </c>
      <c r="AC23" s="45">
        <v>10977.5845</v>
      </c>
      <c r="AD23" s="42">
        <v>9950.8574</v>
      </c>
      <c r="AE23" s="43">
        <v>12819.4359</v>
      </c>
      <c r="AF23" s="43">
        <v>74346.9923</v>
      </c>
      <c r="AG23" s="43">
        <v>9528.4766</v>
      </c>
      <c r="AH23" s="43">
        <v>56.2912</v>
      </c>
      <c r="AI23" s="43">
        <v>1511.5609</v>
      </c>
      <c r="AJ23" s="42">
        <v>286.9637</v>
      </c>
      <c r="AK23" s="43">
        <v>1591.1137</v>
      </c>
      <c r="AL23" s="43">
        <v>148.7782</v>
      </c>
      <c r="AM23" s="46">
        <f t="shared" si="2"/>
        <v>121218.0544</v>
      </c>
      <c r="AN23" s="45">
        <v>0</v>
      </c>
      <c r="AO23" s="42">
        <v>1642.5285</v>
      </c>
      <c r="AP23" s="43">
        <v>159.1227</v>
      </c>
      <c r="AQ23" s="43">
        <v>1036.1004</v>
      </c>
      <c r="AR23" s="43">
        <v>76.106</v>
      </c>
      <c r="AS23" s="43">
        <v>195.4049</v>
      </c>
      <c r="AT23" s="43">
        <v>87.079</v>
      </c>
      <c r="AU23" s="42">
        <v>139.655</v>
      </c>
      <c r="AV23" s="43">
        <v>215.233</v>
      </c>
      <c r="AW23" s="43">
        <v>0</v>
      </c>
      <c r="AX23" s="42">
        <v>26.6775</v>
      </c>
      <c r="AY23" s="42">
        <v>0</v>
      </c>
      <c r="AZ23" s="42">
        <v>0</v>
      </c>
      <c r="BA23" s="43">
        <v>5262.0034</v>
      </c>
      <c r="BB23" s="43">
        <v>27.0182</v>
      </c>
      <c r="BC23" s="43">
        <v>5.7593</v>
      </c>
      <c r="BD23" s="43">
        <v>4304.9855</v>
      </c>
      <c r="BE23" s="43">
        <v>0</v>
      </c>
      <c r="BF23" s="42">
        <v>133760.3101</v>
      </c>
      <c r="BG23" s="46">
        <f t="shared" si="3"/>
        <v>146937.9835</v>
      </c>
      <c r="BH23" s="42">
        <v>21.2976</v>
      </c>
      <c r="BI23" s="42">
        <v>16554.9177</v>
      </c>
      <c r="BJ23" s="42">
        <v>290.1301</v>
      </c>
      <c r="BK23" s="42">
        <v>2428.8583</v>
      </c>
      <c r="BL23" s="43">
        <v>40.5064</v>
      </c>
      <c r="BM23" s="43">
        <v>4762.6825</v>
      </c>
      <c r="BN23" s="43">
        <v>6603.6349</v>
      </c>
      <c r="BO23" s="44">
        <f t="shared" si="7"/>
        <v>30702.0275</v>
      </c>
      <c r="BP23" s="45">
        <v>18378.5297</v>
      </c>
      <c r="BQ23" s="42">
        <v>0</v>
      </c>
      <c r="BR23" s="43">
        <v>722.2704</v>
      </c>
      <c r="BS23" s="43">
        <v>1385.7938</v>
      </c>
      <c r="BT23" s="42">
        <v>354.8471</v>
      </c>
      <c r="BU23" s="42">
        <v>11983.963</v>
      </c>
      <c r="BV23" s="42">
        <v>3216.9777</v>
      </c>
      <c r="BW23" s="43">
        <v>1641.559</v>
      </c>
      <c r="BX23" s="43">
        <v>5002.0737</v>
      </c>
      <c r="BY23" s="44">
        <f t="shared" si="4"/>
        <v>42686.0144</v>
      </c>
      <c r="BZ23" s="45">
        <v>0</v>
      </c>
      <c r="CA23" s="43">
        <v>0</v>
      </c>
      <c r="CB23" s="42">
        <v>32.2021</v>
      </c>
      <c r="CC23" s="43">
        <v>0</v>
      </c>
      <c r="CD23" s="43">
        <v>28.7012</v>
      </c>
      <c r="CE23" s="42">
        <v>0</v>
      </c>
      <c r="CF23" s="42">
        <v>0</v>
      </c>
      <c r="CG23" s="42">
        <v>1.215</v>
      </c>
      <c r="CH23" s="43">
        <v>0</v>
      </c>
      <c r="CI23" s="43">
        <v>0</v>
      </c>
      <c r="CJ23" s="43">
        <v>0</v>
      </c>
      <c r="CK23" s="43">
        <v>0</v>
      </c>
      <c r="CL23" s="43">
        <v>8.5328</v>
      </c>
      <c r="CM23" s="46">
        <f t="shared" si="5"/>
        <v>70.6511</v>
      </c>
      <c r="CN23" s="45">
        <v>0</v>
      </c>
      <c r="CO23" s="43">
        <v>0</v>
      </c>
      <c r="CP23" s="42">
        <v>707.265</v>
      </c>
      <c r="CQ23" s="43">
        <v>249.5036</v>
      </c>
      <c r="CR23" s="46">
        <f t="shared" si="6"/>
        <v>956.7686</v>
      </c>
      <c r="CS23" s="47">
        <f t="shared" si="8"/>
        <v>366617.94310000003</v>
      </c>
    </row>
    <row r="24" spans="2:97" ht="12" customHeight="1">
      <c r="B24" s="25" t="s">
        <v>106</v>
      </c>
      <c r="C24" s="45">
        <v>173.7494</v>
      </c>
      <c r="D24" s="43">
        <v>5.0664</v>
      </c>
      <c r="E24" s="43">
        <v>2.5852</v>
      </c>
      <c r="F24" s="43">
        <v>5140.0958</v>
      </c>
      <c r="G24" s="43">
        <v>0</v>
      </c>
      <c r="H24" s="43">
        <v>22.725</v>
      </c>
      <c r="I24" s="43">
        <v>7931.4976</v>
      </c>
      <c r="J24" s="43">
        <v>0</v>
      </c>
      <c r="K24" s="43">
        <v>3972.8337</v>
      </c>
      <c r="L24" s="44">
        <f t="shared" si="9"/>
        <v>17248.5531</v>
      </c>
      <c r="M24" s="45">
        <v>35.3735</v>
      </c>
      <c r="N24" s="42">
        <v>1181.2098</v>
      </c>
      <c r="O24" s="43">
        <v>0</v>
      </c>
      <c r="P24" s="43">
        <v>59.1607</v>
      </c>
      <c r="Q24" s="43">
        <v>0</v>
      </c>
      <c r="R24" s="44">
        <f t="shared" si="0"/>
        <v>1275.744</v>
      </c>
      <c r="S24" s="45">
        <v>0</v>
      </c>
      <c r="T24" s="43">
        <v>0</v>
      </c>
      <c r="U24" s="43">
        <v>0</v>
      </c>
      <c r="V24" s="43">
        <v>315.9925</v>
      </c>
      <c r="W24" s="43">
        <v>0</v>
      </c>
      <c r="X24" s="43">
        <v>0</v>
      </c>
      <c r="Y24" s="42">
        <v>0</v>
      </c>
      <c r="Z24" s="43">
        <v>0</v>
      </c>
      <c r="AA24" s="43">
        <v>2271.8057</v>
      </c>
      <c r="AB24" s="46">
        <f t="shared" si="1"/>
        <v>2587.7981999999997</v>
      </c>
      <c r="AC24" s="45">
        <v>4933.4069</v>
      </c>
      <c r="AD24" s="42">
        <v>3090.2836</v>
      </c>
      <c r="AE24" s="43">
        <v>8991.5618</v>
      </c>
      <c r="AF24" s="43">
        <v>9126.327</v>
      </c>
      <c r="AG24" s="43">
        <v>5542.7587</v>
      </c>
      <c r="AH24" s="43">
        <v>175.8624</v>
      </c>
      <c r="AI24" s="43">
        <v>30845.8374</v>
      </c>
      <c r="AJ24" s="42">
        <v>630.3371</v>
      </c>
      <c r="AK24" s="43">
        <v>545.8259</v>
      </c>
      <c r="AL24" s="43">
        <v>220.7875</v>
      </c>
      <c r="AM24" s="46">
        <f t="shared" si="2"/>
        <v>64102.9883</v>
      </c>
      <c r="AN24" s="45">
        <v>1682.38</v>
      </c>
      <c r="AO24" s="42">
        <v>1191.9669</v>
      </c>
      <c r="AP24" s="43">
        <v>565.319</v>
      </c>
      <c r="AQ24" s="43">
        <v>0</v>
      </c>
      <c r="AR24" s="43">
        <v>27957.3309</v>
      </c>
      <c r="AS24" s="43">
        <v>22.8158</v>
      </c>
      <c r="AT24" s="43">
        <v>0</v>
      </c>
      <c r="AU24" s="42">
        <v>0</v>
      </c>
      <c r="AV24" s="43">
        <v>514.8072</v>
      </c>
      <c r="AW24" s="43">
        <v>629.6602</v>
      </c>
      <c r="AX24" s="42">
        <v>283.0463</v>
      </c>
      <c r="AY24" s="42">
        <v>0</v>
      </c>
      <c r="AZ24" s="42">
        <v>0</v>
      </c>
      <c r="BA24" s="43">
        <v>83.1348</v>
      </c>
      <c r="BB24" s="43">
        <v>0</v>
      </c>
      <c r="BC24" s="43">
        <v>186.8968</v>
      </c>
      <c r="BD24" s="43">
        <v>7987.6913</v>
      </c>
      <c r="BE24" s="43">
        <v>10.3408</v>
      </c>
      <c r="BF24" s="42">
        <v>24408.6488</v>
      </c>
      <c r="BG24" s="46">
        <f t="shared" si="3"/>
        <v>65524.038799999995</v>
      </c>
      <c r="BH24" s="42">
        <v>0</v>
      </c>
      <c r="BI24" s="42">
        <v>2568.7592</v>
      </c>
      <c r="BJ24" s="42">
        <v>1658.7654</v>
      </c>
      <c r="BK24" s="42">
        <v>8409.3587</v>
      </c>
      <c r="BL24" s="43">
        <v>7.7556</v>
      </c>
      <c r="BM24" s="43">
        <v>55451.7997</v>
      </c>
      <c r="BN24" s="43">
        <v>8894.9649</v>
      </c>
      <c r="BO24" s="44">
        <f t="shared" si="7"/>
        <v>76991.40350000001</v>
      </c>
      <c r="BP24" s="45">
        <v>19517.5327</v>
      </c>
      <c r="BQ24" s="42">
        <v>0</v>
      </c>
      <c r="BR24" s="43">
        <v>5902.3403</v>
      </c>
      <c r="BS24" s="43">
        <v>435.3535</v>
      </c>
      <c r="BT24" s="42">
        <v>497.063</v>
      </c>
      <c r="BU24" s="42">
        <v>457.8805</v>
      </c>
      <c r="BV24" s="42">
        <v>1211.0568</v>
      </c>
      <c r="BW24" s="43">
        <v>3422.7719</v>
      </c>
      <c r="BX24" s="43">
        <v>7056.147</v>
      </c>
      <c r="BY24" s="44">
        <f t="shared" si="4"/>
        <v>38500.1457</v>
      </c>
      <c r="BZ24" s="45">
        <v>0</v>
      </c>
      <c r="CA24" s="43">
        <v>0</v>
      </c>
      <c r="CB24" s="42">
        <v>187.3106</v>
      </c>
      <c r="CC24" s="43">
        <v>0</v>
      </c>
      <c r="CD24" s="43">
        <v>0</v>
      </c>
      <c r="CE24" s="42">
        <v>146.2118</v>
      </c>
      <c r="CF24" s="42">
        <v>8.1885</v>
      </c>
      <c r="CG24" s="42">
        <v>295.8035</v>
      </c>
      <c r="CH24" s="43">
        <v>0</v>
      </c>
      <c r="CI24" s="43">
        <v>0</v>
      </c>
      <c r="CJ24" s="43">
        <v>0</v>
      </c>
      <c r="CK24" s="43">
        <v>0</v>
      </c>
      <c r="CL24" s="43">
        <v>94.8294</v>
      </c>
      <c r="CM24" s="46">
        <f t="shared" si="5"/>
        <v>732.3438</v>
      </c>
      <c r="CN24" s="45">
        <v>219.9867</v>
      </c>
      <c r="CO24" s="43">
        <v>258.7845</v>
      </c>
      <c r="CP24" s="42">
        <v>272.31</v>
      </c>
      <c r="CQ24" s="43">
        <v>27.968</v>
      </c>
      <c r="CR24" s="46">
        <f t="shared" si="6"/>
        <v>779.0492</v>
      </c>
      <c r="CS24" s="47">
        <f t="shared" si="8"/>
        <v>267742.06460000004</v>
      </c>
    </row>
    <row r="25" spans="2:97" ht="12" customHeight="1">
      <c r="B25" s="25" t="s">
        <v>107</v>
      </c>
      <c r="C25" s="45">
        <v>0</v>
      </c>
      <c r="D25" s="43">
        <v>75.7533</v>
      </c>
      <c r="E25" s="43">
        <v>0</v>
      </c>
      <c r="F25" s="43">
        <v>387.1078</v>
      </c>
      <c r="G25" s="43">
        <v>0</v>
      </c>
      <c r="H25" s="43">
        <v>1155.7257</v>
      </c>
      <c r="I25" s="43">
        <v>7348.7881</v>
      </c>
      <c r="J25" s="43">
        <v>0</v>
      </c>
      <c r="K25" s="43">
        <v>0</v>
      </c>
      <c r="L25" s="44">
        <f t="shared" si="9"/>
        <v>8967.374899999999</v>
      </c>
      <c r="M25" s="45">
        <v>0</v>
      </c>
      <c r="N25" s="42">
        <v>4.8369</v>
      </c>
      <c r="O25" s="43">
        <v>0</v>
      </c>
      <c r="P25" s="43">
        <v>0</v>
      </c>
      <c r="Q25" s="43">
        <v>65.338</v>
      </c>
      <c r="R25" s="44">
        <f t="shared" si="0"/>
        <v>70.1749</v>
      </c>
      <c r="S25" s="45">
        <v>0</v>
      </c>
      <c r="T25" s="43">
        <v>0</v>
      </c>
      <c r="U25" s="43">
        <v>0</v>
      </c>
      <c r="V25" s="43">
        <v>291.3794</v>
      </c>
      <c r="W25" s="43">
        <v>0</v>
      </c>
      <c r="X25" s="43">
        <v>0</v>
      </c>
      <c r="Y25" s="42">
        <v>0</v>
      </c>
      <c r="Z25" s="43">
        <v>0</v>
      </c>
      <c r="AA25" s="43">
        <v>32.4044</v>
      </c>
      <c r="AB25" s="46">
        <f t="shared" si="1"/>
        <v>323.7838</v>
      </c>
      <c r="AC25" s="45">
        <v>556.4355</v>
      </c>
      <c r="AD25" s="42">
        <v>3456.4559</v>
      </c>
      <c r="AE25" s="43">
        <v>21080.8956</v>
      </c>
      <c r="AF25" s="43">
        <v>7350.9346</v>
      </c>
      <c r="AG25" s="43">
        <v>1781.4405</v>
      </c>
      <c r="AH25" s="43">
        <v>129.941</v>
      </c>
      <c r="AI25" s="43">
        <v>437.797</v>
      </c>
      <c r="AJ25" s="42">
        <v>128.3073</v>
      </c>
      <c r="AK25" s="43">
        <v>5938.2946</v>
      </c>
      <c r="AL25" s="43">
        <v>3402.5005</v>
      </c>
      <c r="AM25" s="46">
        <f t="shared" si="2"/>
        <v>44263.002499999995</v>
      </c>
      <c r="AN25" s="45">
        <v>0</v>
      </c>
      <c r="AO25" s="42">
        <v>1088.0757</v>
      </c>
      <c r="AP25" s="43">
        <v>932.4981</v>
      </c>
      <c r="AQ25" s="43">
        <v>17391.1232</v>
      </c>
      <c r="AR25" s="43">
        <v>7554.0195</v>
      </c>
      <c r="AS25" s="43">
        <v>758.2805</v>
      </c>
      <c r="AT25" s="43">
        <v>0</v>
      </c>
      <c r="AU25" s="42">
        <v>0</v>
      </c>
      <c r="AV25" s="43">
        <v>0</v>
      </c>
      <c r="AW25" s="43">
        <v>144.562</v>
      </c>
      <c r="AX25" s="42">
        <v>29.3808</v>
      </c>
      <c r="AY25" s="42">
        <v>0</v>
      </c>
      <c r="AZ25" s="42">
        <v>0</v>
      </c>
      <c r="BA25" s="43">
        <v>413.3647</v>
      </c>
      <c r="BB25" s="43">
        <v>14.5107</v>
      </c>
      <c r="BC25" s="43">
        <v>25326.7569</v>
      </c>
      <c r="BD25" s="43">
        <v>14990.7599</v>
      </c>
      <c r="BE25" s="43">
        <v>6.7462</v>
      </c>
      <c r="BF25" s="42">
        <v>109285.0386</v>
      </c>
      <c r="BG25" s="46">
        <f t="shared" si="3"/>
        <v>177935.11680000002</v>
      </c>
      <c r="BH25" s="42">
        <v>0</v>
      </c>
      <c r="BI25" s="42">
        <v>4348.8325</v>
      </c>
      <c r="BJ25" s="42">
        <v>2446.5989</v>
      </c>
      <c r="BK25" s="42">
        <v>4493.6551</v>
      </c>
      <c r="BL25" s="43">
        <v>0</v>
      </c>
      <c r="BM25" s="43">
        <v>4814.7486</v>
      </c>
      <c r="BN25" s="43">
        <v>21007.9667</v>
      </c>
      <c r="BO25" s="44">
        <f t="shared" si="7"/>
        <v>37111.8018</v>
      </c>
      <c r="BP25" s="45">
        <v>5375.7858</v>
      </c>
      <c r="BQ25" s="42">
        <v>126.2555</v>
      </c>
      <c r="BR25" s="43">
        <v>1297.9794</v>
      </c>
      <c r="BS25" s="43">
        <v>345.0264</v>
      </c>
      <c r="BT25" s="42">
        <v>357.2247</v>
      </c>
      <c r="BU25" s="42">
        <v>22851.3863</v>
      </c>
      <c r="BV25" s="42">
        <v>3509.1007</v>
      </c>
      <c r="BW25" s="43">
        <v>173.5036</v>
      </c>
      <c r="BX25" s="43">
        <v>78021.3543</v>
      </c>
      <c r="BY25" s="44">
        <f t="shared" si="4"/>
        <v>112057.6167</v>
      </c>
      <c r="BZ25" s="45">
        <v>0</v>
      </c>
      <c r="CA25" s="43">
        <v>0</v>
      </c>
      <c r="CB25" s="42">
        <v>0</v>
      </c>
      <c r="CC25" s="43">
        <v>0</v>
      </c>
      <c r="CD25" s="43">
        <v>463.1757</v>
      </c>
      <c r="CE25" s="42">
        <v>1.6123</v>
      </c>
      <c r="CF25" s="42">
        <v>0</v>
      </c>
      <c r="CG25" s="42">
        <v>10.0141</v>
      </c>
      <c r="CH25" s="43">
        <v>0</v>
      </c>
      <c r="CI25" s="43">
        <v>0</v>
      </c>
      <c r="CJ25" s="43">
        <v>0</v>
      </c>
      <c r="CK25" s="43">
        <v>0</v>
      </c>
      <c r="CL25" s="43">
        <v>463.1757</v>
      </c>
      <c r="CM25" s="46">
        <f t="shared" si="5"/>
        <v>937.9778</v>
      </c>
      <c r="CN25" s="45">
        <v>0</v>
      </c>
      <c r="CO25" s="43">
        <v>0</v>
      </c>
      <c r="CP25" s="42">
        <v>34.871</v>
      </c>
      <c r="CQ25" s="43">
        <v>358.8588</v>
      </c>
      <c r="CR25" s="46">
        <f t="shared" si="6"/>
        <v>393.72979999999995</v>
      </c>
      <c r="CS25" s="47">
        <f t="shared" si="8"/>
        <v>382060.57899999997</v>
      </c>
    </row>
    <row r="26" spans="2:97" ht="12" customHeight="1">
      <c r="B26" s="25" t="s">
        <v>108</v>
      </c>
      <c r="C26" s="45">
        <v>0</v>
      </c>
      <c r="D26" s="43">
        <v>0</v>
      </c>
      <c r="E26" s="43">
        <v>0</v>
      </c>
      <c r="F26" s="43">
        <v>2980.6904</v>
      </c>
      <c r="G26" s="43">
        <v>0</v>
      </c>
      <c r="H26" s="43">
        <v>479.1741</v>
      </c>
      <c r="I26" s="43">
        <v>42.9228</v>
      </c>
      <c r="J26" s="43">
        <v>0</v>
      </c>
      <c r="K26" s="43">
        <v>1</v>
      </c>
      <c r="L26" s="44">
        <f t="shared" si="9"/>
        <v>3503.7873</v>
      </c>
      <c r="M26" s="45">
        <v>0</v>
      </c>
      <c r="N26" s="42">
        <v>13.3047</v>
      </c>
      <c r="O26" s="43">
        <v>0</v>
      </c>
      <c r="P26" s="43">
        <v>0</v>
      </c>
      <c r="Q26" s="43">
        <v>0</v>
      </c>
      <c r="R26" s="44">
        <f t="shared" si="0"/>
        <v>13.3047</v>
      </c>
      <c r="S26" s="45">
        <v>0</v>
      </c>
      <c r="T26" s="43">
        <v>0</v>
      </c>
      <c r="U26" s="43">
        <v>0</v>
      </c>
      <c r="V26" s="43">
        <v>1080.9549</v>
      </c>
      <c r="W26" s="43">
        <v>0</v>
      </c>
      <c r="X26" s="43">
        <v>0</v>
      </c>
      <c r="Y26" s="42">
        <v>0</v>
      </c>
      <c r="Z26" s="43">
        <v>0</v>
      </c>
      <c r="AA26" s="43">
        <v>75.5428</v>
      </c>
      <c r="AB26" s="46">
        <f t="shared" si="1"/>
        <v>1156.4977</v>
      </c>
      <c r="AC26" s="45">
        <v>2438.4482</v>
      </c>
      <c r="AD26" s="42">
        <v>13047.4991</v>
      </c>
      <c r="AE26" s="43">
        <v>6416.0158</v>
      </c>
      <c r="AF26" s="43">
        <v>36155.9683</v>
      </c>
      <c r="AG26" s="43">
        <v>25644.0055</v>
      </c>
      <c r="AH26" s="43">
        <v>0</v>
      </c>
      <c r="AI26" s="43">
        <v>582.9</v>
      </c>
      <c r="AJ26" s="42">
        <v>0</v>
      </c>
      <c r="AK26" s="43">
        <v>2828.9977</v>
      </c>
      <c r="AL26" s="43">
        <v>158.1637</v>
      </c>
      <c r="AM26" s="46">
        <f t="shared" si="2"/>
        <v>87271.99829999999</v>
      </c>
      <c r="AN26" s="45">
        <v>5.5419</v>
      </c>
      <c r="AO26" s="42">
        <v>1371.8608</v>
      </c>
      <c r="AP26" s="43">
        <v>435.1053</v>
      </c>
      <c r="AQ26" s="43">
        <v>4649.9755</v>
      </c>
      <c r="AR26" s="43">
        <v>0</v>
      </c>
      <c r="AS26" s="43">
        <v>455.141</v>
      </c>
      <c r="AT26" s="43">
        <v>24.042</v>
      </c>
      <c r="AU26" s="42">
        <v>1.6028</v>
      </c>
      <c r="AV26" s="43">
        <v>16.028</v>
      </c>
      <c r="AW26" s="43">
        <v>1127.651</v>
      </c>
      <c r="AX26" s="42">
        <v>995.4118</v>
      </c>
      <c r="AY26" s="42">
        <v>0</v>
      </c>
      <c r="AZ26" s="42">
        <v>0</v>
      </c>
      <c r="BA26" s="43">
        <v>0</v>
      </c>
      <c r="BB26" s="43">
        <v>17.976</v>
      </c>
      <c r="BC26" s="43">
        <v>15626.1365</v>
      </c>
      <c r="BD26" s="43">
        <v>1331.4208</v>
      </c>
      <c r="BE26" s="43">
        <v>0</v>
      </c>
      <c r="BF26" s="42">
        <v>4278.6019</v>
      </c>
      <c r="BG26" s="46">
        <f t="shared" si="3"/>
        <v>30336.495300000002</v>
      </c>
      <c r="BH26" s="42">
        <v>0</v>
      </c>
      <c r="BI26" s="42">
        <v>4415.9582</v>
      </c>
      <c r="BJ26" s="42">
        <v>0</v>
      </c>
      <c r="BK26" s="42">
        <v>21.5604</v>
      </c>
      <c r="BL26" s="43">
        <v>0</v>
      </c>
      <c r="BM26" s="43">
        <v>7476.3039</v>
      </c>
      <c r="BN26" s="43">
        <v>1566.9712</v>
      </c>
      <c r="BO26" s="44">
        <f t="shared" si="7"/>
        <v>13480.7937</v>
      </c>
      <c r="BP26" s="45">
        <v>1329.845</v>
      </c>
      <c r="BQ26" s="42">
        <v>0</v>
      </c>
      <c r="BR26" s="43">
        <v>2049.8921</v>
      </c>
      <c r="BS26" s="43">
        <v>12.025</v>
      </c>
      <c r="BT26" s="42">
        <v>12.8264</v>
      </c>
      <c r="BU26" s="42">
        <v>383.9111</v>
      </c>
      <c r="BV26" s="42">
        <v>31.0443</v>
      </c>
      <c r="BW26" s="43">
        <v>83.9725</v>
      </c>
      <c r="BX26" s="43">
        <v>11640.7768</v>
      </c>
      <c r="BY26" s="44">
        <f t="shared" si="4"/>
        <v>15544.293199999998</v>
      </c>
      <c r="BZ26" s="45">
        <v>8.1945</v>
      </c>
      <c r="CA26" s="43">
        <v>0</v>
      </c>
      <c r="CB26" s="42">
        <v>73.5352</v>
      </c>
      <c r="CC26" s="43">
        <v>0</v>
      </c>
      <c r="CD26" s="43">
        <v>0</v>
      </c>
      <c r="CE26" s="42">
        <v>0</v>
      </c>
      <c r="CF26" s="42">
        <v>2.5162</v>
      </c>
      <c r="CG26" s="42">
        <v>10.4954</v>
      </c>
      <c r="CH26" s="43">
        <v>0</v>
      </c>
      <c r="CI26" s="43">
        <v>8.9272</v>
      </c>
      <c r="CJ26" s="43">
        <v>0</v>
      </c>
      <c r="CK26" s="43">
        <v>0</v>
      </c>
      <c r="CL26" s="43">
        <v>17.3417</v>
      </c>
      <c r="CM26" s="46">
        <f t="shared" si="5"/>
        <v>121.01020000000001</v>
      </c>
      <c r="CN26" s="45">
        <v>5.6175</v>
      </c>
      <c r="CO26" s="43">
        <v>26.492</v>
      </c>
      <c r="CP26" s="42">
        <v>212.6031</v>
      </c>
      <c r="CQ26" s="43">
        <v>9.2365</v>
      </c>
      <c r="CR26" s="46">
        <f t="shared" si="6"/>
        <v>253.94910000000002</v>
      </c>
      <c r="CS26" s="47">
        <f t="shared" si="8"/>
        <v>151682.1295</v>
      </c>
    </row>
    <row r="27" spans="2:97" ht="12" customHeight="1">
      <c r="B27" s="25" t="s">
        <v>109</v>
      </c>
      <c r="C27" s="63">
        <v>2.6266</v>
      </c>
      <c r="D27" s="64">
        <v>209.9092</v>
      </c>
      <c r="E27" s="64">
        <v>5.2532</v>
      </c>
      <c r="F27" s="64">
        <v>3217.0868</v>
      </c>
      <c r="G27" s="64">
        <v>158.4132</v>
      </c>
      <c r="H27" s="64">
        <v>3462.562</v>
      </c>
      <c r="I27" s="64">
        <v>1705.1952</v>
      </c>
      <c r="J27" s="64">
        <v>0</v>
      </c>
      <c r="K27" s="64">
        <v>7486.795</v>
      </c>
      <c r="L27" s="65">
        <f t="shared" si="9"/>
        <v>16247.8412</v>
      </c>
      <c r="M27" s="63">
        <v>0</v>
      </c>
      <c r="N27" s="66">
        <v>338.4714</v>
      </c>
      <c r="O27" s="64">
        <v>0</v>
      </c>
      <c r="P27" s="64">
        <v>0</v>
      </c>
      <c r="Q27" s="64">
        <v>245.5456</v>
      </c>
      <c r="R27" s="65">
        <f t="shared" si="0"/>
        <v>584.017</v>
      </c>
      <c r="S27" s="63">
        <v>0</v>
      </c>
      <c r="T27" s="64">
        <v>0</v>
      </c>
      <c r="U27" s="64">
        <v>0</v>
      </c>
      <c r="V27" s="64">
        <v>2810.4683</v>
      </c>
      <c r="W27" s="64">
        <v>231.2592</v>
      </c>
      <c r="X27" s="64">
        <v>0</v>
      </c>
      <c r="Y27" s="66">
        <v>0</v>
      </c>
      <c r="Z27" s="64">
        <v>0</v>
      </c>
      <c r="AA27" s="64">
        <v>26.4205</v>
      </c>
      <c r="AB27" s="67">
        <f t="shared" si="1"/>
        <v>3068.148</v>
      </c>
      <c r="AC27" s="63">
        <v>22206.2324</v>
      </c>
      <c r="AD27" s="66">
        <v>10991.5607</v>
      </c>
      <c r="AE27" s="64">
        <v>38406.6902</v>
      </c>
      <c r="AF27" s="64">
        <v>21502.9777</v>
      </c>
      <c r="AG27" s="64">
        <v>37430.6834</v>
      </c>
      <c r="AH27" s="64">
        <v>46.6836</v>
      </c>
      <c r="AI27" s="64">
        <v>4382.0618</v>
      </c>
      <c r="AJ27" s="66">
        <v>1785.6104</v>
      </c>
      <c r="AK27" s="64">
        <v>6019.9866</v>
      </c>
      <c r="AL27" s="64">
        <v>1651.0042</v>
      </c>
      <c r="AM27" s="67">
        <f t="shared" si="2"/>
        <v>144423.49099999998</v>
      </c>
      <c r="AN27" s="63">
        <v>1932.9674</v>
      </c>
      <c r="AO27" s="66">
        <v>921.8179</v>
      </c>
      <c r="AP27" s="64">
        <v>1322.6848</v>
      </c>
      <c r="AQ27" s="64">
        <v>2210.0608</v>
      </c>
      <c r="AR27" s="64">
        <v>639.9448</v>
      </c>
      <c r="AS27" s="64">
        <v>417.7173</v>
      </c>
      <c r="AT27" s="64">
        <v>0</v>
      </c>
      <c r="AU27" s="66">
        <v>0</v>
      </c>
      <c r="AV27" s="64">
        <v>0</v>
      </c>
      <c r="AW27" s="64">
        <v>0</v>
      </c>
      <c r="AX27" s="66">
        <v>2635.2969</v>
      </c>
      <c r="AY27" s="66">
        <v>0</v>
      </c>
      <c r="AZ27" s="66">
        <v>0</v>
      </c>
      <c r="BA27" s="64">
        <v>844.715</v>
      </c>
      <c r="BB27" s="64">
        <v>1298.0736</v>
      </c>
      <c r="BC27" s="64">
        <v>4234.1855</v>
      </c>
      <c r="BD27" s="64">
        <v>4507.1321</v>
      </c>
      <c r="BE27" s="64">
        <v>0</v>
      </c>
      <c r="BF27" s="66">
        <v>14934.2518</v>
      </c>
      <c r="BG27" s="67">
        <f t="shared" si="3"/>
        <v>35898.8479</v>
      </c>
      <c r="BH27" s="66">
        <v>0</v>
      </c>
      <c r="BI27" s="66">
        <v>396.3561</v>
      </c>
      <c r="BJ27" s="66">
        <v>15.3718</v>
      </c>
      <c r="BK27" s="66">
        <v>0</v>
      </c>
      <c r="BL27" s="64">
        <v>0</v>
      </c>
      <c r="BM27" s="64">
        <v>178120.9402</v>
      </c>
      <c r="BN27" s="64">
        <v>11019.3803</v>
      </c>
      <c r="BO27" s="65">
        <f t="shared" si="7"/>
        <v>189552.0484</v>
      </c>
      <c r="BP27" s="63">
        <v>174569.5442</v>
      </c>
      <c r="BQ27" s="66">
        <v>2.6266</v>
      </c>
      <c r="BR27" s="64">
        <v>8379.7338</v>
      </c>
      <c r="BS27" s="64">
        <v>22087.3439</v>
      </c>
      <c r="BT27" s="66">
        <v>1119.3359</v>
      </c>
      <c r="BU27" s="66">
        <v>14063.0353</v>
      </c>
      <c r="BV27" s="66">
        <v>35089.2405</v>
      </c>
      <c r="BW27" s="64">
        <v>853.2335</v>
      </c>
      <c r="BX27" s="64">
        <v>5938.1753</v>
      </c>
      <c r="BY27" s="65">
        <f t="shared" si="4"/>
        <v>262102.269</v>
      </c>
      <c r="BZ27" s="63">
        <v>0</v>
      </c>
      <c r="CA27" s="64">
        <v>0</v>
      </c>
      <c r="CB27" s="66">
        <v>7363.2351</v>
      </c>
      <c r="CC27" s="64">
        <v>0</v>
      </c>
      <c r="CD27" s="64">
        <v>0</v>
      </c>
      <c r="CE27" s="66">
        <v>5.541</v>
      </c>
      <c r="CF27" s="66">
        <v>1002.0758</v>
      </c>
      <c r="CG27" s="66">
        <v>17.3026</v>
      </c>
      <c r="CH27" s="64">
        <v>0</v>
      </c>
      <c r="CI27" s="64">
        <v>46.0983</v>
      </c>
      <c r="CJ27" s="64">
        <v>0</v>
      </c>
      <c r="CK27" s="64">
        <v>0</v>
      </c>
      <c r="CL27" s="64">
        <v>82.9467</v>
      </c>
      <c r="CM27" s="67">
        <f t="shared" si="5"/>
        <v>8517.1995</v>
      </c>
      <c r="CN27" s="63">
        <v>595.5681</v>
      </c>
      <c r="CO27" s="64">
        <v>184.3518</v>
      </c>
      <c r="CP27" s="66">
        <v>2103.3393</v>
      </c>
      <c r="CQ27" s="64">
        <v>8990.0496</v>
      </c>
      <c r="CR27" s="67">
        <f t="shared" si="6"/>
        <v>11873.3088</v>
      </c>
      <c r="CS27" s="68">
        <f t="shared" si="8"/>
        <v>672267.1708000001</v>
      </c>
    </row>
    <row r="28" spans="2:97" ht="12" customHeight="1">
      <c r="B28" s="27" t="s">
        <v>110</v>
      </c>
      <c r="C28" s="45">
        <v>0</v>
      </c>
      <c r="D28" s="43">
        <v>5748.192</v>
      </c>
      <c r="E28" s="43">
        <v>84.303</v>
      </c>
      <c r="F28" s="43">
        <v>2139.6799</v>
      </c>
      <c r="G28" s="43">
        <v>0</v>
      </c>
      <c r="H28" s="43">
        <v>4969.4583</v>
      </c>
      <c r="I28" s="43">
        <v>2621.386</v>
      </c>
      <c r="J28" s="43">
        <v>0</v>
      </c>
      <c r="K28" s="43">
        <v>5118.1976</v>
      </c>
      <c r="L28" s="44">
        <f t="shared" si="9"/>
        <v>20681.216800000002</v>
      </c>
      <c r="M28" s="45">
        <v>281.219</v>
      </c>
      <c r="N28" s="42">
        <v>5827.003</v>
      </c>
      <c r="O28" s="43">
        <v>4.437</v>
      </c>
      <c r="P28" s="43">
        <v>0</v>
      </c>
      <c r="Q28" s="43">
        <v>7717.2104</v>
      </c>
      <c r="R28" s="44">
        <f t="shared" si="0"/>
        <v>13829.869399999998</v>
      </c>
      <c r="S28" s="45">
        <v>0</v>
      </c>
      <c r="T28" s="43">
        <v>0</v>
      </c>
      <c r="U28" s="43">
        <v>0</v>
      </c>
      <c r="V28" s="43">
        <v>4160.7785</v>
      </c>
      <c r="W28" s="43">
        <v>30.9409</v>
      </c>
      <c r="X28" s="43">
        <v>0</v>
      </c>
      <c r="Y28" s="42">
        <v>0</v>
      </c>
      <c r="Z28" s="43">
        <v>0</v>
      </c>
      <c r="AA28" s="43">
        <v>9531.183</v>
      </c>
      <c r="AB28" s="46">
        <f t="shared" si="1"/>
        <v>13722.9024</v>
      </c>
      <c r="AC28" s="45">
        <v>5714.5496</v>
      </c>
      <c r="AD28" s="42">
        <v>4039.7761</v>
      </c>
      <c r="AE28" s="43">
        <v>50081.8347</v>
      </c>
      <c r="AF28" s="43">
        <v>14872.3699</v>
      </c>
      <c r="AG28" s="43">
        <v>14873.1461</v>
      </c>
      <c r="AH28" s="43">
        <v>0</v>
      </c>
      <c r="AI28" s="43">
        <v>42555.7042</v>
      </c>
      <c r="AJ28" s="42">
        <v>7926.1629</v>
      </c>
      <c r="AK28" s="43">
        <v>1691.3843</v>
      </c>
      <c r="AL28" s="43">
        <v>977.9713</v>
      </c>
      <c r="AM28" s="46">
        <f t="shared" si="2"/>
        <v>142732.8991</v>
      </c>
      <c r="AN28" s="45">
        <v>241.2307</v>
      </c>
      <c r="AO28" s="42">
        <v>4051.1548</v>
      </c>
      <c r="AP28" s="43">
        <v>400.9634</v>
      </c>
      <c r="AQ28" s="43">
        <v>344.7916</v>
      </c>
      <c r="AR28" s="43">
        <v>643.5663</v>
      </c>
      <c r="AS28" s="43">
        <v>6886.7797</v>
      </c>
      <c r="AT28" s="43">
        <v>0</v>
      </c>
      <c r="AU28" s="42">
        <v>0</v>
      </c>
      <c r="AV28" s="43">
        <v>0</v>
      </c>
      <c r="AW28" s="43">
        <v>0</v>
      </c>
      <c r="AX28" s="42">
        <v>2243.6995</v>
      </c>
      <c r="AY28" s="42">
        <v>0</v>
      </c>
      <c r="AZ28" s="42">
        <v>0</v>
      </c>
      <c r="BA28" s="43">
        <v>2120.0004</v>
      </c>
      <c r="BB28" s="43">
        <v>2.1454</v>
      </c>
      <c r="BC28" s="43">
        <v>765.9855</v>
      </c>
      <c r="BD28" s="43">
        <v>11902.184</v>
      </c>
      <c r="BE28" s="43">
        <v>4.437</v>
      </c>
      <c r="BF28" s="42">
        <v>26578.7121</v>
      </c>
      <c r="BG28" s="46">
        <f t="shared" si="3"/>
        <v>56185.6504</v>
      </c>
      <c r="BH28" s="42">
        <v>0</v>
      </c>
      <c r="BI28" s="42">
        <v>5464.8038</v>
      </c>
      <c r="BJ28" s="42">
        <v>875.4654</v>
      </c>
      <c r="BK28" s="42">
        <v>39948.3745</v>
      </c>
      <c r="BL28" s="43">
        <v>8.874</v>
      </c>
      <c r="BM28" s="43">
        <v>49269.147</v>
      </c>
      <c r="BN28" s="43">
        <v>421.1577</v>
      </c>
      <c r="BO28" s="44">
        <f t="shared" si="7"/>
        <v>95987.82239999999</v>
      </c>
      <c r="BP28" s="45">
        <v>12128.2967</v>
      </c>
      <c r="BQ28" s="42">
        <v>93.3631</v>
      </c>
      <c r="BR28" s="43">
        <v>57600.1636</v>
      </c>
      <c r="BS28" s="43">
        <v>14960.403</v>
      </c>
      <c r="BT28" s="42">
        <v>2792.3384</v>
      </c>
      <c r="BU28" s="42">
        <v>75853.1164</v>
      </c>
      <c r="BV28" s="42">
        <v>1814.8333</v>
      </c>
      <c r="BW28" s="43">
        <v>237.3282</v>
      </c>
      <c r="BX28" s="43">
        <v>32765.087</v>
      </c>
      <c r="BY28" s="44">
        <f t="shared" si="4"/>
        <v>198244.92969999998</v>
      </c>
      <c r="BZ28" s="45">
        <v>0</v>
      </c>
      <c r="CA28" s="43">
        <v>0</v>
      </c>
      <c r="CB28" s="42">
        <v>242.2204</v>
      </c>
      <c r="CC28" s="43">
        <v>5.5094</v>
      </c>
      <c r="CD28" s="43">
        <v>0</v>
      </c>
      <c r="CE28" s="42">
        <v>0</v>
      </c>
      <c r="CF28" s="42">
        <v>41.3291</v>
      </c>
      <c r="CG28" s="42">
        <v>91.4836</v>
      </c>
      <c r="CH28" s="43">
        <v>0</v>
      </c>
      <c r="CI28" s="43">
        <v>35.8456</v>
      </c>
      <c r="CJ28" s="43">
        <v>0</v>
      </c>
      <c r="CK28" s="43">
        <v>0</v>
      </c>
      <c r="CL28" s="43">
        <v>177.532</v>
      </c>
      <c r="CM28" s="46">
        <f t="shared" si="5"/>
        <v>593.9201</v>
      </c>
      <c r="CN28" s="45">
        <v>0</v>
      </c>
      <c r="CO28" s="43">
        <v>12.0529</v>
      </c>
      <c r="CP28" s="42">
        <v>2646.8552</v>
      </c>
      <c r="CQ28" s="43">
        <v>42353.4434</v>
      </c>
      <c r="CR28" s="46">
        <f t="shared" si="6"/>
        <v>45012.3515</v>
      </c>
      <c r="CS28" s="47">
        <f t="shared" si="8"/>
        <v>586991.5618</v>
      </c>
    </row>
    <row r="29" spans="2:97" ht="12" customHeight="1">
      <c r="B29" s="25" t="s">
        <v>111</v>
      </c>
      <c r="C29" s="45">
        <v>47.9246</v>
      </c>
      <c r="D29" s="43">
        <v>11952.564</v>
      </c>
      <c r="E29" s="43">
        <v>42.1392</v>
      </c>
      <c r="F29" s="43">
        <v>4127.7988</v>
      </c>
      <c r="G29" s="43">
        <v>0</v>
      </c>
      <c r="H29" s="43">
        <v>617.0263</v>
      </c>
      <c r="I29" s="43">
        <v>21959.7497</v>
      </c>
      <c r="J29" s="43">
        <v>0</v>
      </c>
      <c r="K29" s="43">
        <v>4790.18</v>
      </c>
      <c r="L29" s="44">
        <f t="shared" si="9"/>
        <v>43537.382600000004</v>
      </c>
      <c r="M29" s="45">
        <v>0</v>
      </c>
      <c r="N29" s="42">
        <v>2365.5622</v>
      </c>
      <c r="O29" s="43">
        <v>1.5</v>
      </c>
      <c r="P29" s="43">
        <v>0</v>
      </c>
      <c r="Q29" s="43">
        <v>120.6153</v>
      </c>
      <c r="R29" s="44">
        <f t="shared" si="0"/>
        <v>2487.6775</v>
      </c>
      <c r="S29" s="45">
        <v>0</v>
      </c>
      <c r="T29" s="43">
        <v>0</v>
      </c>
      <c r="U29" s="43">
        <v>0</v>
      </c>
      <c r="V29" s="43">
        <v>706.7201</v>
      </c>
      <c r="W29" s="43">
        <v>0</v>
      </c>
      <c r="X29" s="43">
        <v>0</v>
      </c>
      <c r="Y29" s="42">
        <v>0</v>
      </c>
      <c r="Z29" s="43">
        <v>0</v>
      </c>
      <c r="AA29" s="43">
        <v>0</v>
      </c>
      <c r="AB29" s="46">
        <f t="shared" si="1"/>
        <v>706.7201</v>
      </c>
      <c r="AC29" s="45">
        <v>56295.4877</v>
      </c>
      <c r="AD29" s="42">
        <v>15089.7128</v>
      </c>
      <c r="AE29" s="43">
        <v>21197.3265</v>
      </c>
      <c r="AF29" s="43">
        <v>62223.0836</v>
      </c>
      <c r="AG29" s="43">
        <v>50280.9883</v>
      </c>
      <c r="AH29" s="43">
        <v>919.6394</v>
      </c>
      <c r="AI29" s="43">
        <v>31788.301</v>
      </c>
      <c r="AJ29" s="42">
        <v>2519.201</v>
      </c>
      <c r="AK29" s="43">
        <v>18829.795</v>
      </c>
      <c r="AL29" s="43">
        <v>161.4871</v>
      </c>
      <c r="AM29" s="46">
        <f t="shared" si="2"/>
        <v>259305.0224</v>
      </c>
      <c r="AN29" s="45">
        <v>304.7241</v>
      </c>
      <c r="AO29" s="42">
        <v>29803.8308</v>
      </c>
      <c r="AP29" s="43">
        <v>3712.0799</v>
      </c>
      <c r="AQ29" s="43">
        <v>443.0017</v>
      </c>
      <c r="AR29" s="43">
        <v>935.3918</v>
      </c>
      <c r="AS29" s="43">
        <v>207.1428</v>
      </c>
      <c r="AT29" s="43">
        <v>732.9477</v>
      </c>
      <c r="AU29" s="42">
        <v>3.4961</v>
      </c>
      <c r="AV29" s="43">
        <v>1315.0122</v>
      </c>
      <c r="AW29" s="43">
        <v>1.6502</v>
      </c>
      <c r="AX29" s="42">
        <v>554.4833</v>
      </c>
      <c r="AY29" s="42">
        <v>0</v>
      </c>
      <c r="AZ29" s="42">
        <v>0</v>
      </c>
      <c r="BA29" s="43">
        <v>760.9336</v>
      </c>
      <c r="BB29" s="43">
        <v>304.8117</v>
      </c>
      <c r="BC29" s="43">
        <v>7191.7979</v>
      </c>
      <c r="BD29" s="43">
        <v>19599.6607</v>
      </c>
      <c r="BE29" s="43">
        <v>1539.8816</v>
      </c>
      <c r="BF29" s="42">
        <v>17023.4594</v>
      </c>
      <c r="BG29" s="46">
        <f t="shared" si="3"/>
        <v>84434.30549999999</v>
      </c>
      <c r="BH29" s="42">
        <v>769.1369</v>
      </c>
      <c r="BI29" s="42">
        <v>9778.9972</v>
      </c>
      <c r="BJ29" s="42">
        <v>2226.1833</v>
      </c>
      <c r="BK29" s="42">
        <v>3908.1281</v>
      </c>
      <c r="BL29" s="43">
        <v>1553.9434</v>
      </c>
      <c r="BM29" s="43">
        <v>76314.1459</v>
      </c>
      <c r="BN29" s="43">
        <v>3614.5354</v>
      </c>
      <c r="BO29" s="44">
        <f t="shared" si="7"/>
        <v>98165.0702</v>
      </c>
      <c r="BP29" s="45">
        <v>35702.9309</v>
      </c>
      <c r="BQ29" s="42">
        <v>2434.2521</v>
      </c>
      <c r="BR29" s="43">
        <v>17001.3703</v>
      </c>
      <c r="BS29" s="43">
        <v>6809.0969</v>
      </c>
      <c r="BT29" s="42">
        <v>50377.0215</v>
      </c>
      <c r="BU29" s="42">
        <v>12991.306</v>
      </c>
      <c r="BV29" s="42">
        <v>9659.8283</v>
      </c>
      <c r="BW29" s="43">
        <v>1215.6448</v>
      </c>
      <c r="BX29" s="43">
        <v>40906.3135</v>
      </c>
      <c r="BY29" s="44">
        <f t="shared" si="4"/>
        <v>177097.76429999998</v>
      </c>
      <c r="BZ29" s="45">
        <v>0</v>
      </c>
      <c r="CA29" s="43">
        <v>0</v>
      </c>
      <c r="CB29" s="42">
        <v>3715.9415</v>
      </c>
      <c r="CC29" s="43">
        <v>8.5327</v>
      </c>
      <c r="CD29" s="43">
        <v>0</v>
      </c>
      <c r="CE29" s="42">
        <v>0</v>
      </c>
      <c r="CF29" s="42">
        <v>777.1075</v>
      </c>
      <c r="CG29" s="42">
        <v>212.8796</v>
      </c>
      <c r="CH29" s="43">
        <v>3.25</v>
      </c>
      <c r="CI29" s="43">
        <v>28.3877</v>
      </c>
      <c r="CJ29" s="43">
        <v>14.22</v>
      </c>
      <c r="CK29" s="43">
        <v>0</v>
      </c>
      <c r="CL29" s="43">
        <v>211.592</v>
      </c>
      <c r="CM29" s="46">
        <f t="shared" si="5"/>
        <v>4971.911</v>
      </c>
      <c r="CN29" s="45">
        <v>5199.5997</v>
      </c>
      <c r="CO29" s="43">
        <v>1.58</v>
      </c>
      <c r="CP29" s="42">
        <v>7996.7443</v>
      </c>
      <c r="CQ29" s="43">
        <v>160.5684</v>
      </c>
      <c r="CR29" s="46">
        <f t="shared" si="6"/>
        <v>13358.492400000001</v>
      </c>
      <c r="CS29" s="47">
        <f t="shared" si="8"/>
        <v>684064.346</v>
      </c>
    </row>
    <row r="30" spans="2:97" ht="12" customHeight="1">
      <c r="B30" s="25" t="s">
        <v>112</v>
      </c>
      <c r="C30" s="45">
        <v>683.0809</v>
      </c>
      <c r="D30" s="43">
        <v>4451.1929</v>
      </c>
      <c r="E30" s="43">
        <v>672.4137</v>
      </c>
      <c r="F30" s="43">
        <v>5325.1072</v>
      </c>
      <c r="G30" s="43">
        <v>0</v>
      </c>
      <c r="H30" s="43">
        <v>9060.63</v>
      </c>
      <c r="I30" s="43">
        <v>71467.9402</v>
      </c>
      <c r="J30" s="43">
        <v>0</v>
      </c>
      <c r="K30" s="43">
        <v>15343.1482</v>
      </c>
      <c r="L30" s="44">
        <f t="shared" si="9"/>
        <v>107003.5131</v>
      </c>
      <c r="M30" s="45">
        <v>173.3157</v>
      </c>
      <c r="N30" s="42">
        <v>2310.6888</v>
      </c>
      <c r="O30" s="43">
        <v>0</v>
      </c>
      <c r="P30" s="43">
        <v>66.159</v>
      </c>
      <c r="Q30" s="43">
        <v>2.2635</v>
      </c>
      <c r="R30" s="44">
        <f t="shared" si="0"/>
        <v>2552.427</v>
      </c>
      <c r="S30" s="45">
        <v>1.509</v>
      </c>
      <c r="T30" s="43">
        <v>1.509</v>
      </c>
      <c r="U30" s="43">
        <v>108.1937</v>
      </c>
      <c r="V30" s="43">
        <v>3903.2129</v>
      </c>
      <c r="W30" s="43">
        <v>10</v>
      </c>
      <c r="X30" s="43">
        <v>0</v>
      </c>
      <c r="Y30" s="42">
        <v>3</v>
      </c>
      <c r="Z30" s="43">
        <v>9.1282</v>
      </c>
      <c r="AA30" s="43">
        <v>2297.5317</v>
      </c>
      <c r="AB30" s="46">
        <f t="shared" si="1"/>
        <v>6334.0845</v>
      </c>
      <c r="AC30" s="45">
        <v>41919.4675</v>
      </c>
      <c r="AD30" s="42">
        <v>38843.7122</v>
      </c>
      <c r="AE30" s="43">
        <v>84139.5721</v>
      </c>
      <c r="AF30" s="43">
        <v>374197.5543</v>
      </c>
      <c r="AG30" s="43">
        <v>412776.5833</v>
      </c>
      <c r="AH30" s="43">
        <v>3150.0876</v>
      </c>
      <c r="AI30" s="43">
        <v>91133.9559</v>
      </c>
      <c r="AJ30" s="42">
        <v>8060.8828</v>
      </c>
      <c r="AK30" s="43">
        <v>60539.5244</v>
      </c>
      <c r="AL30" s="43">
        <v>46556.2239</v>
      </c>
      <c r="AM30" s="46">
        <f t="shared" si="2"/>
        <v>1161317.564</v>
      </c>
      <c r="AN30" s="45">
        <v>5499.721</v>
      </c>
      <c r="AO30" s="42">
        <v>25299.9586</v>
      </c>
      <c r="AP30" s="43">
        <v>6793.5915</v>
      </c>
      <c r="AQ30" s="43">
        <v>8462.0945</v>
      </c>
      <c r="AR30" s="43">
        <v>1082.3678</v>
      </c>
      <c r="AS30" s="43">
        <v>16284.5471</v>
      </c>
      <c r="AT30" s="43">
        <v>86.6586</v>
      </c>
      <c r="AU30" s="42">
        <v>152.3382</v>
      </c>
      <c r="AV30" s="43">
        <v>3686.5323</v>
      </c>
      <c r="AW30" s="43">
        <v>0</v>
      </c>
      <c r="AX30" s="42">
        <v>2945.2484</v>
      </c>
      <c r="AY30" s="42">
        <v>0</v>
      </c>
      <c r="AZ30" s="42">
        <v>0</v>
      </c>
      <c r="BA30" s="43">
        <v>17293.9211</v>
      </c>
      <c r="BB30" s="43">
        <v>472.985</v>
      </c>
      <c r="BC30" s="43">
        <v>9416.0171</v>
      </c>
      <c r="BD30" s="43">
        <v>26685.3396</v>
      </c>
      <c r="BE30" s="43">
        <v>6409.0222</v>
      </c>
      <c r="BF30" s="42">
        <v>59902.2136</v>
      </c>
      <c r="BG30" s="46">
        <f t="shared" si="3"/>
        <v>190472.5566</v>
      </c>
      <c r="BH30" s="42">
        <v>513.94</v>
      </c>
      <c r="BI30" s="42">
        <v>16727.6092</v>
      </c>
      <c r="BJ30" s="42">
        <v>3253.1498</v>
      </c>
      <c r="BK30" s="42">
        <v>7819.1654</v>
      </c>
      <c r="BL30" s="43">
        <v>2565.6582</v>
      </c>
      <c r="BM30" s="43">
        <v>84024.9364</v>
      </c>
      <c r="BN30" s="43">
        <v>13392.8985</v>
      </c>
      <c r="BO30" s="44">
        <f t="shared" si="7"/>
        <v>128297.3575</v>
      </c>
      <c r="BP30" s="45">
        <v>23203.3489</v>
      </c>
      <c r="BQ30" s="42">
        <v>16245.4298</v>
      </c>
      <c r="BR30" s="43">
        <v>28407.6669</v>
      </c>
      <c r="BS30" s="43">
        <v>23527.7263</v>
      </c>
      <c r="BT30" s="42">
        <v>16545.7424</v>
      </c>
      <c r="BU30" s="42">
        <v>92975.6316</v>
      </c>
      <c r="BV30" s="42">
        <v>3451.0497</v>
      </c>
      <c r="BW30" s="43">
        <v>7858.6773</v>
      </c>
      <c r="BX30" s="43">
        <v>75837.9896</v>
      </c>
      <c r="BY30" s="44">
        <f t="shared" si="4"/>
        <v>288053.26249999995</v>
      </c>
      <c r="BZ30" s="45">
        <v>1.3438</v>
      </c>
      <c r="CA30" s="43">
        <v>1.3438</v>
      </c>
      <c r="CB30" s="42">
        <v>12074.3618</v>
      </c>
      <c r="CC30" s="43">
        <v>205.1251</v>
      </c>
      <c r="CD30" s="43">
        <v>1.3438</v>
      </c>
      <c r="CE30" s="42">
        <v>199.7499</v>
      </c>
      <c r="CF30" s="42">
        <v>8272.568</v>
      </c>
      <c r="CG30" s="42">
        <v>60.8744</v>
      </c>
      <c r="CH30" s="43">
        <v>0</v>
      </c>
      <c r="CI30" s="43">
        <v>70.8358</v>
      </c>
      <c r="CJ30" s="43">
        <v>2120.3124</v>
      </c>
      <c r="CK30" s="43">
        <v>179.7171</v>
      </c>
      <c r="CL30" s="43">
        <v>1490.8242</v>
      </c>
      <c r="CM30" s="46">
        <f t="shared" si="5"/>
        <v>24678.4001</v>
      </c>
      <c r="CN30" s="45">
        <v>5723.999</v>
      </c>
      <c r="CO30" s="43">
        <v>384.496</v>
      </c>
      <c r="CP30" s="42">
        <v>5472.6939</v>
      </c>
      <c r="CQ30" s="43">
        <v>609.2853</v>
      </c>
      <c r="CR30" s="46">
        <f t="shared" si="6"/>
        <v>12190.474199999999</v>
      </c>
      <c r="CS30" s="47">
        <f t="shared" si="8"/>
        <v>1920899.6395</v>
      </c>
    </row>
    <row r="31" spans="2:97" ht="12" customHeight="1">
      <c r="B31" s="25" t="s">
        <v>113</v>
      </c>
      <c r="C31" s="45">
        <v>6.7494</v>
      </c>
      <c r="D31" s="43">
        <v>102.8814</v>
      </c>
      <c r="E31" s="43">
        <v>56.8492</v>
      </c>
      <c r="F31" s="43">
        <v>914.9251</v>
      </c>
      <c r="G31" s="43">
        <v>0</v>
      </c>
      <c r="H31" s="43">
        <v>11929.3115</v>
      </c>
      <c r="I31" s="43">
        <v>12107.5079</v>
      </c>
      <c r="J31" s="43">
        <v>0</v>
      </c>
      <c r="K31" s="43">
        <v>91.7455</v>
      </c>
      <c r="L31" s="44">
        <f t="shared" si="9"/>
        <v>25209.97</v>
      </c>
      <c r="M31" s="45">
        <v>0</v>
      </c>
      <c r="N31" s="42">
        <v>7774.1798</v>
      </c>
      <c r="O31" s="43">
        <v>0</v>
      </c>
      <c r="P31" s="43">
        <v>0</v>
      </c>
      <c r="Q31" s="43">
        <v>227.2353</v>
      </c>
      <c r="R31" s="44">
        <f t="shared" si="0"/>
        <v>8001.4151</v>
      </c>
      <c r="S31" s="45">
        <v>29.926</v>
      </c>
      <c r="T31" s="43">
        <v>0</v>
      </c>
      <c r="U31" s="43">
        <v>0</v>
      </c>
      <c r="V31" s="43">
        <v>2587.7078</v>
      </c>
      <c r="W31" s="43">
        <v>424.5168</v>
      </c>
      <c r="X31" s="43">
        <v>0</v>
      </c>
      <c r="Y31" s="42">
        <v>0</v>
      </c>
      <c r="Z31" s="43">
        <v>0</v>
      </c>
      <c r="AA31" s="43">
        <v>178.7894</v>
      </c>
      <c r="AB31" s="46">
        <f t="shared" si="1"/>
        <v>3220.94</v>
      </c>
      <c r="AC31" s="45">
        <v>1373.4942</v>
      </c>
      <c r="AD31" s="42">
        <v>2768.308</v>
      </c>
      <c r="AE31" s="43">
        <v>6291.1943</v>
      </c>
      <c r="AF31" s="43">
        <v>5025.752</v>
      </c>
      <c r="AG31" s="43">
        <v>10195.4343</v>
      </c>
      <c r="AH31" s="43">
        <v>298.3577</v>
      </c>
      <c r="AI31" s="43">
        <v>441784.1911</v>
      </c>
      <c r="AJ31" s="42">
        <v>119.3312</v>
      </c>
      <c r="AK31" s="43">
        <v>1267.5233</v>
      </c>
      <c r="AL31" s="43">
        <v>236.4226</v>
      </c>
      <c r="AM31" s="46">
        <f t="shared" si="2"/>
        <v>469360.0087</v>
      </c>
      <c r="AN31" s="45">
        <v>254.6772</v>
      </c>
      <c r="AO31" s="42">
        <v>879.501</v>
      </c>
      <c r="AP31" s="43">
        <v>4195.8776</v>
      </c>
      <c r="AQ31" s="43">
        <v>4804.6816</v>
      </c>
      <c r="AR31" s="43">
        <v>1741.2538</v>
      </c>
      <c r="AS31" s="43">
        <v>4030.7153</v>
      </c>
      <c r="AT31" s="43">
        <v>2000.1288</v>
      </c>
      <c r="AU31" s="42">
        <v>538.6999</v>
      </c>
      <c r="AV31" s="43">
        <v>5725.5522</v>
      </c>
      <c r="AW31" s="43">
        <v>1362.6123</v>
      </c>
      <c r="AX31" s="42">
        <v>1727.5126</v>
      </c>
      <c r="AY31" s="42">
        <v>0</v>
      </c>
      <c r="AZ31" s="42">
        <v>0</v>
      </c>
      <c r="BA31" s="43">
        <v>3354.4568</v>
      </c>
      <c r="BB31" s="43">
        <v>28.002</v>
      </c>
      <c r="BC31" s="43">
        <v>157.7439</v>
      </c>
      <c r="BD31" s="43">
        <v>7868.7548</v>
      </c>
      <c r="BE31" s="43">
        <v>527.0314</v>
      </c>
      <c r="BF31" s="42">
        <v>24385.1966</v>
      </c>
      <c r="BG31" s="46">
        <f t="shared" si="3"/>
        <v>63582.39779999999</v>
      </c>
      <c r="BH31" s="42">
        <v>0</v>
      </c>
      <c r="BI31" s="42">
        <v>441.981</v>
      </c>
      <c r="BJ31" s="42">
        <v>144.2744</v>
      </c>
      <c r="BK31" s="42">
        <v>4005.969</v>
      </c>
      <c r="BL31" s="43">
        <v>3204.4605</v>
      </c>
      <c r="BM31" s="43">
        <v>14719.7521</v>
      </c>
      <c r="BN31" s="43">
        <v>117.8414</v>
      </c>
      <c r="BO31" s="44">
        <f t="shared" si="7"/>
        <v>22634.2784</v>
      </c>
      <c r="BP31" s="45">
        <v>843.889</v>
      </c>
      <c r="BQ31" s="42">
        <v>106.7748</v>
      </c>
      <c r="BR31" s="43">
        <v>57590.2804</v>
      </c>
      <c r="BS31" s="43">
        <v>0</v>
      </c>
      <c r="BT31" s="42">
        <v>44091.9898</v>
      </c>
      <c r="BU31" s="42">
        <v>17235.2838</v>
      </c>
      <c r="BV31" s="42">
        <v>400.1384</v>
      </c>
      <c r="BW31" s="43">
        <v>1841.7965</v>
      </c>
      <c r="BX31" s="43">
        <v>5176.3725</v>
      </c>
      <c r="BY31" s="44">
        <f t="shared" si="4"/>
        <v>127286.5252</v>
      </c>
      <c r="BZ31" s="45">
        <v>0</v>
      </c>
      <c r="CA31" s="43">
        <v>6.0448</v>
      </c>
      <c r="CB31" s="42">
        <v>195.108</v>
      </c>
      <c r="CC31" s="43">
        <v>2.7087</v>
      </c>
      <c r="CD31" s="43">
        <v>0</v>
      </c>
      <c r="CE31" s="42">
        <v>89.7144</v>
      </c>
      <c r="CF31" s="42">
        <v>1332.8593</v>
      </c>
      <c r="CG31" s="42">
        <v>1.1791</v>
      </c>
      <c r="CH31" s="43">
        <v>0</v>
      </c>
      <c r="CI31" s="43">
        <v>7.2239</v>
      </c>
      <c r="CJ31" s="43">
        <v>0</v>
      </c>
      <c r="CK31" s="43">
        <v>0</v>
      </c>
      <c r="CL31" s="43">
        <v>460.5727</v>
      </c>
      <c r="CM31" s="46">
        <f t="shared" si="5"/>
        <v>2095.4109000000003</v>
      </c>
      <c r="CN31" s="45">
        <v>0</v>
      </c>
      <c r="CO31" s="43">
        <v>0</v>
      </c>
      <c r="CP31" s="42">
        <v>3262.4686</v>
      </c>
      <c r="CQ31" s="43">
        <v>1984.9315</v>
      </c>
      <c r="CR31" s="46">
        <f t="shared" si="6"/>
        <v>5247.4001</v>
      </c>
      <c r="CS31" s="47">
        <f t="shared" si="8"/>
        <v>726638.3461999999</v>
      </c>
    </row>
    <row r="32" spans="2:97" ht="12" customHeight="1">
      <c r="B32" s="25" t="s">
        <v>114</v>
      </c>
      <c r="C32" s="45">
        <v>624.9549</v>
      </c>
      <c r="D32" s="43">
        <v>4358.0441</v>
      </c>
      <c r="E32" s="43">
        <v>34.9205</v>
      </c>
      <c r="F32" s="43">
        <v>902.315</v>
      </c>
      <c r="G32" s="43">
        <v>0</v>
      </c>
      <c r="H32" s="43">
        <v>2745.4786</v>
      </c>
      <c r="I32" s="43">
        <v>3585.173</v>
      </c>
      <c r="J32" s="43">
        <v>0</v>
      </c>
      <c r="K32" s="43">
        <v>269.8714</v>
      </c>
      <c r="L32" s="44">
        <f t="shared" si="9"/>
        <v>12520.7575</v>
      </c>
      <c r="M32" s="45">
        <v>36.8739</v>
      </c>
      <c r="N32" s="42">
        <v>17124.0857</v>
      </c>
      <c r="O32" s="43">
        <v>0</v>
      </c>
      <c r="P32" s="43">
        <v>0</v>
      </c>
      <c r="Q32" s="43">
        <v>0</v>
      </c>
      <c r="R32" s="44">
        <f t="shared" si="0"/>
        <v>17160.9596</v>
      </c>
      <c r="S32" s="45">
        <v>0</v>
      </c>
      <c r="T32" s="43">
        <v>0</v>
      </c>
      <c r="U32" s="43">
        <v>0</v>
      </c>
      <c r="V32" s="43">
        <v>20825.0712</v>
      </c>
      <c r="W32" s="43">
        <v>0</v>
      </c>
      <c r="X32" s="43">
        <v>0</v>
      </c>
      <c r="Y32" s="42">
        <v>0</v>
      </c>
      <c r="Z32" s="43">
        <v>0</v>
      </c>
      <c r="AA32" s="43">
        <v>127.8297</v>
      </c>
      <c r="AB32" s="46">
        <f t="shared" si="1"/>
        <v>20952.900899999997</v>
      </c>
      <c r="AC32" s="45">
        <v>2223.822</v>
      </c>
      <c r="AD32" s="42">
        <v>1510.9541</v>
      </c>
      <c r="AE32" s="43">
        <v>4824.1818</v>
      </c>
      <c r="AF32" s="43">
        <v>5698.3598</v>
      </c>
      <c r="AG32" s="43">
        <v>16037.1758</v>
      </c>
      <c r="AH32" s="43">
        <v>619.7124</v>
      </c>
      <c r="AI32" s="43">
        <v>10722.4908</v>
      </c>
      <c r="AJ32" s="42">
        <v>1028.9538</v>
      </c>
      <c r="AK32" s="43">
        <v>1656.2521</v>
      </c>
      <c r="AL32" s="43">
        <v>7518.5912</v>
      </c>
      <c r="AM32" s="46">
        <f t="shared" si="2"/>
        <v>51840.49379999999</v>
      </c>
      <c r="AN32" s="45">
        <v>0</v>
      </c>
      <c r="AO32" s="42">
        <v>3377.0465</v>
      </c>
      <c r="AP32" s="43">
        <v>1274.2515</v>
      </c>
      <c r="AQ32" s="43">
        <v>2775.3933</v>
      </c>
      <c r="AR32" s="43">
        <v>374.3669</v>
      </c>
      <c r="AS32" s="43">
        <v>3650.4551</v>
      </c>
      <c r="AT32" s="43">
        <v>0</v>
      </c>
      <c r="AU32" s="42">
        <v>0</v>
      </c>
      <c r="AV32" s="43">
        <v>139.1604</v>
      </c>
      <c r="AW32" s="43">
        <v>300.8274</v>
      </c>
      <c r="AX32" s="42">
        <v>51.6344</v>
      </c>
      <c r="AY32" s="42">
        <v>0</v>
      </c>
      <c r="AZ32" s="42">
        <v>39.9732</v>
      </c>
      <c r="BA32" s="43">
        <v>296.4973</v>
      </c>
      <c r="BB32" s="43">
        <v>942.863</v>
      </c>
      <c r="BC32" s="43">
        <v>4037.8087</v>
      </c>
      <c r="BD32" s="43">
        <v>11222.6538</v>
      </c>
      <c r="BE32" s="43">
        <v>0</v>
      </c>
      <c r="BF32" s="42">
        <v>6582.839</v>
      </c>
      <c r="BG32" s="46">
        <f t="shared" si="3"/>
        <v>35065.7705</v>
      </c>
      <c r="BH32" s="42">
        <v>0</v>
      </c>
      <c r="BI32" s="42">
        <v>2810.1069</v>
      </c>
      <c r="BJ32" s="42">
        <v>2569.5712</v>
      </c>
      <c r="BK32" s="42">
        <v>11813.0022</v>
      </c>
      <c r="BL32" s="43">
        <v>147.1168</v>
      </c>
      <c r="BM32" s="43">
        <v>56412.7359</v>
      </c>
      <c r="BN32" s="43">
        <v>9592.4677</v>
      </c>
      <c r="BO32" s="44">
        <f t="shared" si="7"/>
        <v>83345.00069999999</v>
      </c>
      <c r="BP32" s="45">
        <v>4408.8733</v>
      </c>
      <c r="BQ32" s="42">
        <v>0</v>
      </c>
      <c r="BR32" s="43">
        <v>2341.8379</v>
      </c>
      <c r="BS32" s="43">
        <v>881.2105</v>
      </c>
      <c r="BT32" s="42">
        <v>2603.9971</v>
      </c>
      <c r="BU32" s="42">
        <v>318.7156</v>
      </c>
      <c r="BV32" s="42">
        <v>2994.9495</v>
      </c>
      <c r="BW32" s="43">
        <v>8615.0882</v>
      </c>
      <c r="BX32" s="43">
        <v>22344.5967</v>
      </c>
      <c r="BY32" s="44">
        <f t="shared" si="4"/>
        <v>44509.2688</v>
      </c>
      <c r="BZ32" s="45">
        <v>2.206</v>
      </c>
      <c r="CA32" s="43">
        <v>0</v>
      </c>
      <c r="CB32" s="42">
        <v>65.6518</v>
      </c>
      <c r="CC32" s="43">
        <v>1.103</v>
      </c>
      <c r="CD32" s="43">
        <v>0</v>
      </c>
      <c r="CE32" s="42">
        <v>32.2992</v>
      </c>
      <c r="CF32" s="42">
        <v>0</v>
      </c>
      <c r="CG32" s="42">
        <v>6.3976</v>
      </c>
      <c r="CH32" s="43">
        <v>0</v>
      </c>
      <c r="CI32" s="43">
        <v>4.412</v>
      </c>
      <c r="CJ32" s="43">
        <v>6.618</v>
      </c>
      <c r="CK32" s="43">
        <v>0</v>
      </c>
      <c r="CL32" s="43">
        <v>50.1556</v>
      </c>
      <c r="CM32" s="46">
        <f t="shared" si="5"/>
        <v>168.84319999999997</v>
      </c>
      <c r="CN32" s="45">
        <v>49.471</v>
      </c>
      <c r="CO32" s="43">
        <v>38.4216</v>
      </c>
      <c r="CP32" s="42">
        <v>142.3414</v>
      </c>
      <c r="CQ32" s="43">
        <v>3.5016</v>
      </c>
      <c r="CR32" s="46">
        <f t="shared" si="6"/>
        <v>233.73559999999998</v>
      </c>
      <c r="CS32" s="47">
        <f t="shared" si="8"/>
        <v>265797.7306</v>
      </c>
    </row>
    <row r="33" spans="2:97" ht="12" customHeight="1">
      <c r="B33" s="25" t="s">
        <v>115</v>
      </c>
      <c r="C33" s="45">
        <v>0</v>
      </c>
      <c r="D33" s="43">
        <v>68.1422</v>
      </c>
      <c r="E33" s="43">
        <v>9.7346</v>
      </c>
      <c r="F33" s="43">
        <v>76666.204</v>
      </c>
      <c r="G33" s="43">
        <v>0</v>
      </c>
      <c r="H33" s="43">
        <v>8587.7388</v>
      </c>
      <c r="I33" s="43">
        <v>440.5872</v>
      </c>
      <c r="J33" s="43">
        <v>0</v>
      </c>
      <c r="K33" s="43">
        <v>85550.7651</v>
      </c>
      <c r="L33" s="44">
        <f t="shared" si="9"/>
        <v>171323.1719</v>
      </c>
      <c r="M33" s="45">
        <v>0</v>
      </c>
      <c r="N33" s="42">
        <v>1762.5683</v>
      </c>
      <c r="O33" s="43">
        <v>0</v>
      </c>
      <c r="P33" s="43">
        <v>386.6474</v>
      </c>
      <c r="Q33" s="43">
        <v>445.9868</v>
      </c>
      <c r="R33" s="44">
        <f t="shared" si="0"/>
        <v>2595.2025</v>
      </c>
      <c r="S33" s="45">
        <v>0</v>
      </c>
      <c r="T33" s="43">
        <v>0</v>
      </c>
      <c r="U33" s="43">
        <v>0</v>
      </c>
      <c r="V33" s="43">
        <v>1030.6733</v>
      </c>
      <c r="W33" s="43">
        <v>0</v>
      </c>
      <c r="X33" s="43">
        <v>0</v>
      </c>
      <c r="Y33" s="42">
        <v>0</v>
      </c>
      <c r="Z33" s="43">
        <v>0</v>
      </c>
      <c r="AA33" s="43">
        <v>0</v>
      </c>
      <c r="AB33" s="46">
        <f t="shared" si="1"/>
        <v>1030.6733</v>
      </c>
      <c r="AC33" s="45">
        <v>2234.9429</v>
      </c>
      <c r="AD33" s="42">
        <v>1964.1974</v>
      </c>
      <c r="AE33" s="43">
        <v>6209.3402</v>
      </c>
      <c r="AF33" s="43">
        <v>39430.6849</v>
      </c>
      <c r="AG33" s="43">
        <v>13001.1089</v>
      </c>
      <c r="AH33" s="43">
        <v>78.3052</v>
      </c>
      <c r="AI33" s="43">
        <v>1723.1634</v>
      </c>
      <c r="AJ33" s="42">
        <v>633.3101</v>
      </c>
      <c r="AK33" s="43">
        <v>16940.6932</v>
      </c>
      <c r="AL33" s="43">
        <v>271.4825</v>
      </c>
      <c r="AM33" s="46">
        <f t="shared" si="2"/>
        <v>82487.22869999999</v>
      </c>
      <c r="AN33" s="45">
        <v>323.0605</v>
      </c>
      <c r="AO33" s="42">
        <v>1107.636</v>
      </c>
      <c r="AP33" s="43">
        <v>6131.0366</v>
      </c>
      <c r="AQ33" s="43">
        <v>397.378</v>
      </c>
      <c r="AR33" s="43">
        <v>18.5623</v>
      </c>
      <c r="AS33" s="43">
        <v>193.5638</v>
      </c>
      <c r="AT33" s="43">
        <v>0</v>
      </c>
      <c r="AU33" s="42">
        <v>0</v>
      </c>
      <c r="AV33" s="43">
        <v>2706.5318</v>
      </c>
      <c r="AW33" s="43">
        <v>0</v>
      </c>
      <c r="AX33" s="42">
        <v>400.7339</v>
      </c>
      <c r="AY33" s="42">
        <v>0</v>
      </c>
      <c r="AZ33" s="42">
        <v>0</v>
      </c>
      <c r="BA33" s="43">
        <v>6865.3945</v>
      </c>
      <c r="BB33" s="43">
        <v>165.7708</v>
      </c>
      <c r="BC33" s="43">
        <v>16019.6676</v>
      </c>
      <c r="BD33" s="43">
        <v>21032.1394</v>
      </c>
      <c r="BE33" s="43">
        <v>533.9654</v>
      </c>
      <c r="BF33" s="42">
        <v>9533.3885</v>
      </c>
      <c r="BG33" s="46">
        <f t="shared" si="3"/>
        <v>65428.8291</v>
      </c>
      <c r="BH33" s="42">
        <v>0</v>
      </c>
      <c r="BI33" s="42">
        <v>8055.8054</v>
      </c>
      <c r="BJ33" s="42">
        <v>1433.92</v>
      </c>
      <c r="BK33" s="42">
        <v>11825.7885</v>
      </c>
      <c r="BL33" s="43">
        <v>0</v>
      </c>
      <c r="BM33" s="43">
        <v>79706.7359</v>
      </c>
      <c r="BN33" s="43">
        <v>3049.1338</v>
      </c>
      <c r="BO33" s="44">
        <f t="shared" si="7"/>
        <v>104071.38359999999</v>
      </c>
      <c r="BP33" s="45">
        <v>21935.1061</v>
      </c>
      <c r="BQ33" s="42">
        <v>509.6992</v>
      </c>
      <c r="BR33" s="43">
        <v>67204.9093</v>
      </c>
      <c r="BS33" s="43">
        <v>182.6663</v>
      </c>
      <c r="BT33" s="42">
        <v>6553.0244</v>
      </c>
      <c r="BU33" s="42">
        <v>10109.4105</v>
      </c>
      <c r="BV33" s="42">
        <v>3051.2312</v>
      </c>
      <c r="BW33" s="43">
        <v>1544.4656</v>
      </c>
      <c r="BX33" s="43">
        <v>22635.7532</v>
      </c>
      <c r="BY33" s="44">
        <f t="shared" si="4"/>
        <v>133726.2658</v>
      </c>
      <c r="BZ33" s="45">
        <v>0</v>
      </c>
      <c r="CA33" s="43">
        <v>0</v>
      </c>
      <c r="CB33" s="42">
        <v>8.3751</v>
      </c>
      <c r="CC33" s="43">
        <v>0</v>
      </c>
      <c r="CD33" s="43">
        <v>0</v>
      </c>
      <c r="CE33" s="42">
        <v>5.3181</v>
      </c>
      <c r="CF33" s="42">
        <v>0</v>
      </c>
      <c r="CG33" s="42">
        <v>2.9281</v>
      </c>
      <c r="CH33" s="43">
        <v>0</v>
      </c>
      <c r="CI33" s="43">
        <v>1.7727</v>
      </c>
      <c r="CJ33" s="43">
        <v>0</v>
      </c>
      <c r="CK33" s="43">
        <v>0</v>
      </c>
      <c r="CL33" s="43">
        <v>40.6581</v>
      </c>
      <c r="CM33" s="46">
        <f t="shared" si="5"/>
        <v>59.052099999999996</v>
      </c>
      <c r="CN33" s="45">
        <v>509.6992</v>
      </c>
      <c r="CO33" s="43">
        <v>0</v>
      </c>
      <c r="CP33" s="42">
        <v>475.2708</v>
      </c>
      <c r="CQ33" s="43">
        <v>0</v>
      </c>
      <c r="CR33" s="46">
        <f t="shared" si="6"/>
        <v>984.97</v>
      </c>
      <c r="CS33" s="47">
        <f t="shared" si="8"/>
        <v>561706.777</v>
      </c>
    </row>
    <row r="34" spans="2:97" ht="12" customHeight="1">
      <c r="B34" s="25" t="s">
        <v>116</v>
      </c>
      <c r="C34" s="45">
        <v>153.9786</v>
      </c>
      <c r="D34" s="43">
        <v>27262.7683</v>
      </c>
      <c r="E34" s="43">
        <v>631.8888</v>
      </c>
      <c r="F34" s="43">
        <v>19705.3128</v>
      </c>
      <c r="G34" s="43">
        <v>0</v>
      </c>
      <c r="H34" s="43">
        <v>4628.2911</v>
      </c>
      <c r="I34" s="43">
        <v>55859.2965</v>
      </c>
      <c r="J34" s="43">
        <v>0</v>
      </c>
      <c r="K34" s="43">
        <v>17863.7589</v>
      </c>
      <c r="L34" s="44">
        <f t="shared" si="9"/>
        <v>126105.295</v>
      </c>
      <c r="M34" s="45">
        <v>0</v>
      </c>
      <c r="N34" s="42">
        <v>11241.3664</v>
      </c>
      <c r="O34" s="43">
        <v>6.9987</v>
      </c>
      <c r="P34" s="43">
        <v>72.3199</v>
      </c>
      <c r="Q34" s="43">
        <v>0</v>
      </c>
      <c r="R34" s="44">
        <f t="shared" si="0"/>
        <v>11320.685000000001</v>
      </c>
      <c r="S34" s="45">
        <v>0</v>
      </c>
      <c r="T34" s="43">
        <v>0</v>
      </c>
      <c r="U34" s="43">
        <v>0</v>
      </c>
      <c r="V34" s="43">
        <v>45.0623</v>
      </c>
      <c r="W34" s="43">
        <v>0</v>
      </c>
      <c r="X34" s="43">
        <v>0</v>
      </c>
      <c r="Y34" s="42">
        <v>0</v>
      </c>
      <c r="Z34" s="43">
        <v>76.9857</v>
      </c>
      <c r="AA34" s="43">
        <v>3456.2492</v>
      </c>
      <c r="AB34" s="46">
        <f t="shared" si="1"/>
        <v>3578.2972000000004</v>
      </c>
      <c r="AC34" s="45">
        <v>19572.8307</v>
      </c>
      <c r="AD34" s="42">
        <v>12495.5793</v>
      </c>
      <c r="AE34" s="43">
        <v>181007.2079</v>
      </c>
      <c r="AF34" s="43">
        <v>47259.2821</v>
      </c>
      <c r="AG34" s="43">
        <v>82424.391</v>
      </c>
      <c r="AH34" s="43">
        <v>4470.3573</v>
      </c>
      <c r="AI34" s="43">
        <v>16565.9524</v>
      </c>
      <c r="AJ34" s="42">
        <v>15892.2058</v>
      </c>
      <c r="AK34" s="43">
        <v>23847.1688</v>
      </c>
      <c r="AL34" s="43">
        <v>28193.7174</v>
      </c>
      <c r="AM34" s="46">
        <f t="shared" si="2"/>
        <v>431728.6927</v>
      </c>
      <c r="AN34" s="45">
        <v>0</v>
      </c>
      <c r="AO34" s="42">
        <v>11838.6398</v>
      </c>
      <c r="AP34" s="43">
        <v>427.1648</v>
      </c>
      <c r="AQ34" s="43">
        <v>11255.1515</v>
      </c>
      <c r="AR34" s="43">
        <v>903.1613</v>
      </c>
      <c r="AS34" s="43">
        <v>1156.0311</v>
      </c>
      <c r="AT34" s="43">
        <v>0</v>
      </c>
      <c r="AU34" s="42">
        <v>195.0002</v>
      </c>
      <c r="AV34" s="43">
        <v>611.5591</v>
      </c>
      <c r="AW34" s="43">
        <v>3305.335</v>
      </c>
      <c r="AX34" s="42">
        <v>2733.8648</v>
      </c>
      <c r="AY34" s="42">
        <v>76.9857</v>
      </c>
      <c r="AZ34" s="42">
        <v>209.961</v>
      </c>
      <c r="BA34" s="43">
        <v>67957.9462</v>
      </c>
      <c r="BB34" s="43">
        <v>17.3799</v>
      </c>
      <c r="BC34" s="43">
        <v>27406.4334</v>
      </c>
      <c r="BD34" s="43">
        <v>44626.2426</v>
      </c>
      <c r="BE34" s="43">
        <v>1985.1304</v>
      </c>
      <c r="BF34" s="42">
        <v>85203.4942</v>
      </c>
      <c r="BG34" s="46">
        <f t="shared" si="3"/>
        <v>259909.48100000003</v>
      </c>
      <c r="BH34" s="42">
        <v>27.9948</v>
      </c>
      <c r="BI34" s="42">
        <v>24926.8626</v>
      </c>
      <c r="BJ34" s="42">
        <v>3538.5049</v>
      </c>
      <c r="BK34" s="42">
        <v>26036.441</v>
      </c>
      <c r="BL34" s="43">
        <v>19354.5781</v>
      </c>
      <c r="BM34" s="43">
        <v>201995.226</v>
      </c>
      <c r="BN34" s="43">
        <v>14042.1906</v>
      </c>
      <c r="BO34" s="44">
        <f t="shared" si="7"/>
        <v>289921.79799999995</v>
      </c>
      <c r="BP34" s="45">
        <v>15323.8227</v>
      </c>
      <c r="BQ34" s="42">
        <v>17601.2424</v>
      </c>
      <c r="BR34" s="43">
        <v>225362.7144</v>
      </c>
      <c r="BS34" s="43">
        <v>43249.0798</v>
      </c>
      <c r="BT34" s="42">
        <v>56272.5591</v>
      </c>
      <c r="BU34" s="42">
        <v>91346.3326</v>
      </c>
      <c r="BV34" s="42">
        <v>6658.7592</v>
      </c>
      <c r="BW34" s="43">
        <v>3625.826</v>
      </c>
      <c r="BX34" s="43">
        <v>127888.4859</v>
      </c>
      <c r="BY34" s="44">
        <f t="shared" si="4"/>
        <v>587328.8221</v>
      </c>
      <c r="BZ34" s="45">
        <v>0</v>
      </c>
      <c r="CA34" s="43">
        <v>0</v>
      </c>
      <c r="CB34" s="42">
        <v>2731.3508</v>
      </c>
      <c r="CC34" s="43">
        <v>194.3405</v>
      </c>
      <c r="CD34" s="43">
        <v>0</v>
      </c>
      <c r="CE34" s="42">
        <v>92.5738</v>
      </c>
      <c r="CF34" s="42">
        <v>47282.0853</v>
      </c>
      <c r="CG34" s="42">
        <v>1605.8708</v>
      </c>
      <c r="CH34" s="43">
        <v>0</v>
      </c>
      <c r="CI34" s="43">
        <v>63.8584</v>
      </c>
      <c r="CJ34" s="43">
        <v>0</v>
      </c>
      <c r="CK34" s="43">
        <v>0</v>
      </c>
      <c r="CL34" s="43">
        <v>176.8747</v>
      </c>
      <c r="CM34" s="46">
        <f t="shared" si="5"/>
        <v>52146.95429999999</v>
      </c>
      <c r="CN34" s="45">
        <v>1336.437</v>
      </c>
      <c r="CO34" s="43">
        <v>575.4324</v>
      </c>
      <c r="CP34" s="42">
        <v>15567.8007</v>
      </c>
      <c r="CQ34" s="43">
        <v>2177.1195</v>
      </c>
      <c r="CR34" s="46">
        <f t="shared" si="6"/>
        <v>19656.7896</v>
      </c>
      <c r="CS34" s="47">
        <f t="shared" si="8"/>
        <v>1781696.8148999999</v>
      </c>
    </row>
    <row r="35" spans="2:97" ht="12" customHeight="1">
      <c r="B35" s="25" t="s">
        <v>117</v>
      </c>
      <c r="C35" s="45">
        <v>669.2146</v>
      </c>
      <c r="D35" s="43">
        <v>834.8161</v>
      </c>
      <c r="E35" s="43">
        <v>2347.9826</v>
      </c>
      <c r="F35" s="43">
        <v>3648.7731</v>
      </c>
      <c r="G35" s="43">
        <v>8.034</v>
      </c>
      <c r="H35" s="43">
        <v>5432.5192</v>
      </c>
      <c r="I35" s="43">
        <v>12815.4332</v>
      </c>
      <c r="J35" s="43">
        <v>14.4612</v>
      </c>
      <c r="K35" s="43">
        <v>961.6437</v>
      </c>
      <c r="L35" s="44">
        <f>SUM(C35:K35)</f>
        <v>26732.8777</v>
      </c>
      <c r="M35" s="45">
        <v>177.8352</v>
      </c>
      <c r="N35" s="42">
        <v>9901.9023</v>
      </c>
      <c r="O35" s="43">
        <v>1.6708</v>
      </c>
      <c r="P35" s="43">
        <v>43.7114</v>
      </c>
      <c r="Q35" s="43">
        <v>431.0352</v>
      </c>
      <c r="R35" s="44">
        <f t="shared" si="0"/>
        <v>10556.1549</v>
      </c>
      <c r="S35" s="45">
        <v>2.1139</v>
      </c>
      <c r="T35" s="43">
        <v>0</v>
      </c>
      <c r="U35" s="43">
        <v>23.2986</v>
      </c>
      <c r="V35" s="43">
        <v>5750.0796</v>
      </c>
      <c r="W35" s="43">
        <v>0</v>
      </c>
      <c r="X35" s="43">
        <v>0</v>
      </c>
      <c r="Y35" s="42">
        <v>0</v>
      </c>
      <c r="Z35" s="43">
        <v>0</v>
      </c>
      <c r="AA35" s="43">
        <v>1072.1</v>
      </c>
      <c r="AB35" s="46">
        <f t="shared" si="1"/>
        <v>6847.5921</v>
      </c>
      <c r="AC35" s="45">
        <v>26942.5967</v>
      </c>
      <c r="AD35" s="42">
        <v>5027.6414</v>
      </c>
      <c r="AE35" s="43">
        <v>87420.9531</v>
      </c>
      <c r="AF35" s="43">
        <v>40927.79</v>
      </c>
      <c r="AG35" s="43">
        <v>9496.6788</v>
      </c>
      <c r="AH35" s="43">
        <v>459.6085</v>
      </c>
      <c r="AI35" s="43">
        <v>9015.0947</v>
      </c>
      <c r="AJ35" s="42">
        <v>3307.7091</v>
      </c>
      <c r="AK35" s="43">
        <v>8962.1227</v>
      </c>
      <c r="AL35" s="43">
        <v>10716.2197</v>
      </c>
      <c r="AM35" s="46">
        <f t="shared" si="2"/>
        <v>202276.4147</v>
      </c>
      <c r="AN35" s="45">
        <v>9490.225</v>
      </c>
      <c r="AO35" s="42">
        <v>1525.1675</v>
      </c>
      <c r="AP35" s="43">
        <v>11061.9561</v>
      </c>
      <c r="AQ35" s="43">
        <v>2678.7452</v>
      </c>
      <c r="AR35" s="43">
        <v>6896.9571</v>
      </c>
      <c r="AS35" s="43">
        <v>794.1675</v>
      </c>
      <c r="AT35" s="43">
        <v>195.3979</v>
      </c>
      <c r="AU35" s="42">
        <v>616.4211</v>
      </c>
      <c r="AV35" s="43">
        <v>3660.1509</v>
      </c>
      <c r="AW35" s="43">
        <v>38.0917</v>
      </c>
      <c r="AX35" s="42">
        <v>1433.0678</v>
      </c>
      <c r="AY35" s="42">
        <v>8.9112</v>
      </c>
      <c r="AZ35" s="42">
        <v>10.3541</v>
      </c>
      <c r="BA35" s="43">
        <v>13452.6472</v>
      </c>
      <c r="BB35" s="43">
        <v>197.6364</v>
      </c>
      <c r="BC35" s="43">
        <v>320.5492</v>
      </c>
      <c r="BD35" s="43">
        <v>15488.5115</v>
      </c>
      <c r="BE35" s="43">
        <v>10323.17</v>
      </c>
      <c r="BF35" s="42">
        <v>102723.3859</v>
      </c>
      <c r="BG35" s="46">
        <f t="shared" si="3"/>
        <v>180915.5133</v>
      </c>
      <c r="BH35" s="42">
        <v>780.22</v>
      </c>
      <c r="BI35" s="42">
        <v>10369.6985</v>
      </c>
      <c r="BJ35" s="42">
        <v>1741.7544</v>
      </c>
      <c r="BK35" s="42">
        <v>2465.1098</v>
      </c>
      <c r="BL35" s="43">
        <v>192.9058</v>
      </c>
      <c r="BM35" s="43">
        <v>82801.14</v>
      </c>
      <c r="BN35" s="43">
        <v>12040.2426</v>
      </c>
      <c r="BO35" s="44">
        <f t="shared" si="7"/>
        <v>110391.0711</v>
      </c>
      <c r="BP35" s="45">
        <v>31207.9409</v>
      </c>
      <c r="BQ35" s="42">
        <v>63.7074</v>
      </c>
      <c r="BR35" s="43">
        <v>30073.6533</v>
      </c>
      <c r="BS35" s="43">
        <v>256.9525</v>
      </c>
      <c r="BT35" s="42">
        <v>982.0467</v>
      </c>
      <c r="BU35" s="42">
        <v>16346.0799</v>
      </c>
      <c r="BV35" s="42">
        <v>9623.5088</v>
      </c>
      <c r="BW35" s="43">
        <v>5516.5721</v>
      </c>
      <c r="BX35" s="43">
        <v>25758.0936</v>
      </c>
      <c r="BY35" s="44">
        <f t="shared" si="4"/>
        <v>119828.5552</v>
      </c>
      <c r="BZ35" s="45">
        <v>3</v>
      </c>
      <c r="CA35" s="43">
        <v>0</v>
      </c>
      <c r="CB35" s="42">
        <v>3297.6377</v>
      </c>
      <c r="CC35" s="43">
        <v>0</v>
      </c>
      <c r="CD35" s="43">
        <v>2.4462</v>
      </c>
      <c r="CE35" s="42">
        <v>0</v>
      </c>
      <c r="CF35" s="42">
        <v>229.8546</v>
      </c>
      <c r="CG35" s="42">
        <v>34.8246</v>
      </c>
      <c r="CH35" s="43">
        <v>0</v>
      </c>
      <c r="CI35" s="43">
        <v>18.0911</v>
      </c>
      <c r="CJ35" s="43">
        <v>8.505</v>
      </c>
      <c r="CK35" s="43">
        <v>0</v>
      </c>
      <c r="CL35" s="43">
        <v>2479.6867</v>
      </c>
      <c r="CM35" s="46">
        <f t="shared" si="5"/>
        <v>6074.045900000001</v>
      </c>
      <c r="CN35" s="45">
        <v>1677.3118</v>
      </c>
      <c r="CO35" s="43">
        <v>192.9661</v>
      </c>
      <c r="CP35" s="42">
        <v>3815.512</v>
      </c>
      <c r="CQ35" s="43">
        <v>20041.4627</v>
      </c>
      <c r="CR35" s="46">
        <f t="shared" si="6"/>
        <v>25727.2526</v>
      </c>
      <c r="CS35" s="47">
        <f t="shared" si="8"/>
        <v>689349.4774999999</v>
      </c>
    </row>
    <row r="36" spans="2:97" ht="12" customHeight="1">
      <c r="B36" s="25" t="s">
        <v>118</v>
      </c>
      <c r="C36" s="45">
        <v>525.0048</v>
      </c>
      <c r="D36" s="43">
        <v>24.2962</v>
      </c>
      <c r="E36" s="43">
        <v>0</v>
      </c>
      <c r="F36" s="43">
        <v>84.0884</v>
      </c>
      <c r="G36" s="43">
        <v>0</v>
      </c>
      <c r="H36" s="43">
        <v>1019.1314</v>
      </c>
      <c r="I36" s="43">
        <v>866.2645</v>
      </c>
      <c r="J36" s="43">
        <v>0</v>
      </c>
      <c r="K36" s="43">
        <v>553.6703</v>
      </c>
      <c r="L36" s="44">
        <f t="shared" si="9"/>
        <v>3072.4556000000002</v>
      </c>
      <c r="M36" s="45">
        <v>110.356</v>
      </c>
      <c r="N36" s="42">
        <v>798.4754</v>
      </c>
      <c r="O36" s="43">
        <v>431.761</v>
      </c>
      <c r="P36" s="43">
        <v>0</v>
      </c>
      <c r="Q36" s="43">
        <v>0</v>
      </c>
      <c r="R36" s="44">
        <f t="shared" si="0"/>
        <v>1340.5924</v>
      </c>
      <c r="S36" s="45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2">
        <v>0</v>
      </c>
      <c r="Z36" s="43">
        <v>0</v>
      </c>
      <c r="AA36" s="43">
        <v>118.5008</v>
      </c>
      <c r="AB36" s="46">
        <f t="shared" si="1"/>
        <v>118.5008</v>
      </c>
      <c r="AC36" s="45">
        <v>525.6479</v>
      </c>
      <c r="AD36" s="42">
        <v>644.0275</v>
      </c>
      <c r="AE36" s="43">
        <v>12201.8424</v>
      </c>
      <c r="AF36" s="43">
        <v>4350.401</v>
      </c>
      <c r="AG36" s="43">
        <v>14016.4426</v>
      </c>
      <c r="AH36" s="43">
        <v>0</v>
      </c>
      <c r="AI36" s="43">
        <v>9119.8372</v>
      </c>
      <c r="AJ36" s="42">
        <v>54.8331</v>
      </c>
      <c r="AK36" s="43">
        <v>1177.8576</v>
      </c>
      <c r="AL36" s="43">
        <v>245.3503</v>
      </c>
      <c r="AM36" s="46">
        <f t="shared" si="2"/>
        <v>42336.2396</v>
      </c>
      <c r="AN36" s="45">
        <v>0</v>
      </c>
      <c r="AO36" s="42">
        <v>690.6011</v>
      </c>
      <c r="AP36" s="43">
        <v>433.1748</v>
      </c>
      <c r="AQ36" s="43">
        <v>1210.1779</v>
      </c>
      <c r="AR36" s="43">
        <v>1721.22</v>
      </c>
      <c r="AS36" s="43">
        <v>787.8042</v>
      </c>
      <c r="AT36" s="43">
        <v>0</v>
      </c>
      <c r="AU36" s="42">
        <v>0</v>
      </c>
      <c r="AV36" s="43">
        <v>91.2504</v>
      </c>
      <c r="AW36" s="43">
        <v>0</v>
      </c>
      <c r="AX36" s="42">
        <v>0</v>
      </c>
      <c r="AY36" s="42">
        <v>0</v>
      </c>
      <c r="AZ36" s="42">
        <v>0</v>
      </c>
      <c r="BA36" s="43">
        <v>3752.1314</v>
      </c>
      <c r="BB36" s="43">
        <v>0</v>
      </c>
      <c r="BC36" s="43">
        <v>0</v>
      </c>
      <c r="BD36" s="43">
        <v>3053.8475</v>
      </c>
      <c r="BE36" s="43">
        <v>0</v>
      </c>
      <c r="BF36" s="42">
        <v>5642.5586</v>
      </c>
      <c r="BG36" s="46">
        <f t="shared" si="3"/>
        <v>17382.765900000002</v>
      </c>
      <c r="BH36" s="42">
        <v>172.7044</v>
      </c>
      <c r="BI36" s="42">
        <v>262.538</v>
      </c>
      <c r="BJ36" s="42">
        <v>37.1329</v>
      </c>
      <c r="BK36" s="42">
        <v>93.5677</v>
      </c>
      <c r="BL36" s="43">
        <v>0</v>
      </c>
      <c r="BM36" s="43">
        <v>7798.4425</v>
      </c>
      <c r="BN36" s="43">
        <v>119.7417</v>
      </c>
      <c r="BO36" s="44">
        <f t="shared" si="7"/>
        <v>8484.1272</v>
      </c>
      <c r="BP36" s="45">
        <v>6429.4839</v>
      </c>
      <c r="BQ36" s="42">
        <v>2334.852</v>
      </c>
      <c r="BR36" s="43">
        <v>26505.7187</v>
      </c>
      <c r="BS36" s="43">
        <v>4649.1012</v>
      </c>
      <c r="BT36" s="42">
        <v>632.7149</v>
      </c>
      <c r="BU36" s="42">
        <v>3512.7039</v>
      </c>
      <c r="BV36" s="42">
        <v>941.4976</v>
      </c>
      <c r="BW36" s="43">
        <v>128.8044</v>
      </c>
      <c r="BX36" s="43">
        <v>4481.8355</v>
      </c>
      <c r="BY36" s="44">
        <f t="shared" si="4"/>
        <v>49616.712100000004</v>
      </c>
      <c r="BZ36" s="45">
        <v>0</v>
      </c>
      <c r="CA36" s="43">
        <v>0</v>
      </c>
      <c r="CB36" s="42">
        <v>0</v>
      </c>
      <c r="CC36" s="43">
        <v>0</v>
      </c>
      <c r="CD36" s="43">
        <v>0</v>
      </c>
      <c r="CE36" s="42">
        <v>0</v>
      </c>
      <c r="CF36" s="42">
        <v>0</v>
      </c>
      <c r="CG36" s="42">
        <v>0</v>
      </c>
      <c r="CH36" s="43">
        <v>0</v>
      </c>
      <c r="CI36" s="43">
        <v>0</v>
      </c>
      <c r="CJ36" s="43">
        <v>0</v>
      </c>
      <c r="CK36" s="43">
        <v>0</v>
      </c>
      <c r="CL36" s="43">
        <v>0</v>
      </c>
      <c r="CM36" s="46">
        <f t="shared" si="5"/>
        <v>0</v>
      </c>
      <c r="CN36" s="45">
        <v>0</v>
      </c>
      <c r="CO36" s="43">
        <v>0</v>
      </c>
      <c r="CP36" s="42">
        <v>34.0676</v>
      </c>
      <c r="CQ36" s="43">
        <v>0</v>
      </c>
      <c r="CR36" s="46">
        <f t="shared" si="6"/>
        <v>34.0676</v>
      </c>
      <c r="CS36" s="47">
        <f t="shared" si="8"/>
        <v>122385.4612</v>
      </c>
    </row>
    <row r="37" spans="2:97" ht="12" customHeight="1">
      <c r="B37" s="28" t="s">
        <v>119</v>
      </c>
      <c r="C37" s="45">
        <v>0</v>
      </c>
      <c r="D37" s="43">
        <v>3.96</v>
      </c>
      <c r="E37" s="43">
        <v>0</v>
      </c>
      <c r="F37" s="43">
        <v>1974.4068</v>
      </c>
      <c r="G37" s="43">
        <v>0</v>
      </c>
      <c r="H37" s="43">
        <v>1895.8351</v>
      </c>
      <c r="I37" s="43">
        <v>567.4685</v>
      </c>
      <c r="J37" s="43">
        <v>0</v>
      </c>
      <c r="K37" s="43">
        <v>10.7052</v>
      </c>
      <c r="L37" s="44">
        <f t="shared" si="9"/>
        <v>4452.3756</v>
      </c>
      <c r="M37" s="45">
        <v>0</v>
      </c>
      <c r="N37" s="42">
        <v>976.688</v>
      </c>
      <c r="O37" s="43">
        <v>7537.0032</v>
      </c>
      <c r="P37" s="43">
        <v>0</v>
      </c>
      <c r="Q37" s="43">
        <v>7.9505</v>
      </c>
      <c r="R37" s="44">
        <f t="shared" si="0"/>
        <v>8521.6417</v>
      </c>
      <c r="S37" s="45">
        <v>0</v>
      </c>
      <c r="T37" s="43">
        <v>0</v>
      </c>
      <c r="U37" s="43">
        <v>0</v>
      </c>
      <c r="V37" s="43">
        <v>3</v>
      </c>
      <c r="W37" s="43">
        <v>0</v>
      </c>
      <c r="X37" s="43">
        <v>0</v>
      </c>
      <c r="Y37" s="42">
        <v>0</v>
      </c>
      <c r="Z37" s="43">
        <v>0</v>
      </c>
      <c r="AA37" s="43">
        <v>0</v>
      </c>
      <c r="AB37" s="46">
        <f t="shared" si="1"/>
        <v>3</v>
      </c>
      <c r="AC37" s="45">
        <v>572.5013</v>
      </c>
      <c r="AD37" s="42">
        <v>2721.9446</v>
      </c>
      <c r="AE37" s="43">
        <v>805.1929</v>
      </c>
      <c r="AF37" s="43">
        <v>979.4535</v>
      </c>
      <c r="AG37" s="43">
        <v>5319.6861</v>
      </c>
      <c r="AH37" s="43">
        <v>0</v>
      </c>
      <c r="AI37" s="43">
        <v>351.8544</v>
      </c>
      <c r="AJ37" s="42">
        <v>7.5806</v>
      </c>
      <c r="AK37" s="43">
        <v>165.7836</v>
      </c>
      <c r="AL37" s="43">
        <v>0</v>
      </c>
      <c r="AM37" s="46">
        <f t="shared" si="2"/>
        <v>10923.997</v>
      </c>
      <c r="AN37" s="45">
        <v>0</v>
      </c>
      <c r="AO37" s="42">
        <v>3557.2215</v>
      </c>
      <c r="AP37" s="43">
        <v>0</v>
      </c>
      <c r="AQ37" s="43">
        <v>0</v>
      </c>
      <c r="AR37" s="43">
        <v>0</v>
      </c>
      <c r="AS37" s="43">
        <v>87.402</v>
      </c>
      <c r="AT37" s="43">
        <v>28.7248</v>
      </c>
      <c r="AU37" s="42">
        <v>114.8992</v>
      </c>
      <c r="AV37" s="43">
        <v>342.2066</v>
      </c>
      <c r="AW37" s="43">
        <v>161.1974</v>
      </c>
      <c r="AX37" s="42">
        <v>17.953</v>
      </c>
      <c r="AY37" s="42">
        <v>11.2055</v>
      </c>
      <c r="AZ37" s="42">
        <v>0</v>
      </c>
      <c r="BA37" s="43">
        <v>110.4155</v>
      </c>
      <c r="BB37" s="43">
        <v>29.04</v>
      </c>
      <c r="BC37" s="43">
        <v>19.0786</v>
      </c>
      <c r="BD37" s="43">
        <v>699.4897</v>
      </c>
      <c r="BE37" s="43">
        <v>0</v>
      </c>
      <c r="BF37" s="42">
        <v>1943.3837</v>
      </c>
      <c r="BG37" s="46">
        <f t="shared" si="3"/>
        <v>7122.217500000001</v>
      </c>
      <c r="BH37" s="42">
        <v>0</v>
      </c>
      <c r="BI37" s="42">
        <v>3373.4734</v>
      </c>
      <c r="BJ37" s="42">
        <v>79.2</v>
      </c>
      <c r="BK37" s="42">
        <v>2755.1539</v>
      </c>
      <c r="BL37" s="43">
        <v>109.9775</v>
      </c>
      <c r="BM37" s="43">
        <v>90311.9152</v>
      </c>
      <c r="BN37" s="43">
        <v>3782.6432</v>
      </c>
      <c r="BO37" s="44">
        <f t="shared" si="7"/>
        <v>100412.3632</v>
      </c>
      <c r="BP37" s="45">
        <v>11384.5633</v>
      </c>
      <c r="BQ37" s="42">
        <v>0</v>
      </c>
      <c r="BR37" s="43">
        <v>5100.3465</v>
      </c>
      <c r="BS37" s="43">
        <v>64.064</v>
      </c>
      <c r="BT37" s="42">
        <v>281.5356</v>
      </c>
      <c r="BU37" s="42">
        <v>83.7877</v>
      </c>
      <c r="BV37" s="42">
        <v>1510.7475</v>
      </c>
      <c r="BW37" s="43">
        <v>556.1972</v>
      </c>
      <c r="BX37" s="43">
        <v>3640.5251</v>
      </c>
      <c r="BY37" s="44">
        <f t="shared" si="4"/>
        <v>22621.7669</v>
      </c>
      <c r="BZ37" s="45">
        <v>0</v>
      </c>
      <c r="CA37" s="43">
        <v>0</v>
      </c>
      <c r="CB37" s="42">
        <v>409.8304</v>
      </c>
      <c r="CC37" s="43">
        <v>0</v>
      </c>
      <c r="CD37" s="43">
        <v>0</v>
      </c>
      <c r="CE37" s="42">
        <v>0</v>
      </c>
      <c r="CF37" s="42">
        <v>0</v>
      </c>
      <c r="CG37" s="42">
        <v>4.8688</v>
      </c>
      <c r="CH37" s="43">
        <v>0</v>
      </c>
      <c r="CI37" s="43">
        <v>9.7376</v>
      </c>
      <c r="CJ37" s="43">
        <v>10.6058</v>
      </c>
      <c r="CK37" s="43">
        <v>0</v>
      </c>
      <c r="CL37" s="43">
        <v>180.1614</v>
      </c>
      <c r="CM37" s="46">
        <f t="shared" si="5"/>
        <v>615.204</v>
      </c>
      <c r="CN37" s="45">
        <v>21.12</v>
      </c>
      <c r="CO37" s="43">
        <v>337.4828</v>
      </c>
      <c r="CP37" s="42">
        <v>7218.6165</v>
      </c>
      <c r="CQ37" s="43">
        <v>0</v>
      </c>
      <c r="CR37" s="46">
        <f t="shared" si="6"/>
        <v>7577.2193</v>
      </c>
      <c r="CS37" s="47">
        <f t="shared" si="8"/>
        <v>162249.7852</v>
      </c>
    </row>
    <row r="38" spans="2:97" ht="12" customHeight="1">
      <c r="B38" s="25" t="s">
        <v>120</v>
      </c>
      <c r="C38" s="48">
        <v>0</v>
      </c>
      <c r="D38" s="58">
        <v>148.4535</v>
      </c>
      <c r="E38" s="58">
        <v>23.0627</v>
      </c>
      <c r="F38" s="58">
        <v>0</v>
      </c>
      <c r="G38" s="58">
        <v>0</v>
      </c>
      <c r="H38" s="58">
        <v>23.6262</v>
      </c>
      <c r="I38" s="58">
        <v>6125.2802</v>
      </c>
      <c r="J38" s="58">
        <v>0</v>
      </c>
      <c r="K38" s="58">
        <v>4.0114</v>
      </c>
      <c r="L38" s="59">
        <f t="shared" si="9"/>
        <v>6324.434</v>
      </c>
      <c r="M38" s="48">
        <v>0</v>
      </c>
      <c r="N38" s="60">
        <v>23510.242</v>
      </c>
      <c r="O38" s="58">
        <v>0</v>
      </c>
      <c r="P38" s="58">
        <v>0</v>
      </c>
      <c r="Q38" s="58">
        <v>0</v>
      </c>
      <c r="R38" s="59">
        <f t="shared" si="0"/>
        <v>23510.242</v>
      </c>
      <c r="S38" s="48">
        <v>0</v>
      </c>
      <c r="T38" s="58">
        <v>0</v>
      </c>
      <c r="U38" s="58">
        <v>0</v>
      </c>
      <c r="V38" s="58">
        <v>3963.3527</v>
      </c>
      <c r="W38" s="58">
        <v>0</v>
      </c>
      <c r="X38" s="58">
        <v>0</v>
      </c>
      <c r="Y38" s="60">
        <v>0</v>
      </c>
      <c r="Z38" s="58">
        <v>0</v>
      </c>
      <c r="AA38" s="58">
        <v>0</v>
      </c>
      <c r="AB38" s="61">
        <f t="shared" si="1"/>
        <v>3963.3527</v>
      </c>
      <c r="AC38" s="48">
        <v>7.6671</v>
      </c>
      <c r="AD38" s="60">
        <v>84.2936</v>
      </c>
      <c r="AE38" s="58">
        <v>4062.5397</v>
      </c>
      <c r="AF38" s="58">
        <v>12235.0541</v>
      </c>
      <c r="AG38" s="58">
        <v>15261.7249</v>
      </c>
      <c r="AH38" s="58">
        <v>33.4089</v>
      </c>
      <c r="AI38" s="58">
        <v>3136.4519</v>
      </c>
      <c r="AJ38" s="60">
        <v>15.9512</v>
      </c>
      <c r="AK38" s="58">
        <v>198.159</v>
      </c>
      <c r="AL38" s="58">
        <v>180.5758</v>
      </c>
      <c r="AM38" s="61">
        <f t="shared" si="2"/>
        <v>35215.826199999996</v>
      </c>
      <c r="AN38" s="48">
        <v>0</v>
      </c>
      <c r="AO38" s="60">
        <v>1314.5549</v>
      </c>
      <c r="AP38" s="58">
        <v>221.5167</v>
      </c>
      <c r="AQ38" s="58">
        <v>541.7274</v>
      </c>
      <c r="AR38" s="58">
        <v>11015.1226</v>
      </c>
      <c r="AS38" s="58">
        <v>3646.7557</v>
      </c>
      <c r="AT38" s="58">
        <v>0</v>
      </c>
      <c r="AU38" s="60">
        <v>0</v>
      </c>
      <c r="AV38" s="58">
        <v>1057.4618</v>
      </c>
      <c r="AW38" s="58">
        <v>0</v>
      </c>
      <c r="AX38" s="60">
        <v>370.1734</v>
      </c>
      <c r="AY38" s="60">
        <v>0</v>
      </c>
      <c r="AZ38" s="60">
        <v>0</v>
      </c>
      <c r="BA38" s="58">
        <v>1222.3523</v>
      </c>
      <c r="BB38" s="58">
        <v>0</v>
      </c>
      <c r="BC38" s="58">
        <v>1132.5669</v>
      </c>
      <c r="BD38" s="58">
        <v>5998.3964</v>
      </c>
      <c r="BE38" s="58">
        <v>0</v>
      </c>
      <c r="BF38" s="60">
        <v>838.0231</v>
      </c>
      <c r="BG38" s="61">
        <f t="shared" si="3"/>
        <v>27358.6512</v>
      </c>
      <c r="BH38" s="60">
        <v>7.0608</v>
      </c>
      <c r="BI38" s="60">
        <v>2077.8845</v>
      </c>
      <c r="BJ38" s="60">
        <v>0</v>
      </c>
      <c r="BK38" s="60">
        <v>339.0997</v>
      </c>
      <c r="BL38" s="58">
        <v>0</v>
      </c>
      <c r="BM38" s="58">
        <v>51200.4399</v>
      </c>
      <c r="BN38" s="58">
        <v>7.8754</v>
      </c>
      <c r="BO38" s="59">
        <f t="shared" si="7"/>
        <v>53632.36029999999</v>
      </c>
      <c r="BP38" s="48">
        <v>828.5048</v>
      </c>
      <c r="BQ38" s="60">
        <v>0</v>
      </c>
      <c r="BR38" s="58">
        <v>433.478</v>
      </c>
      <c r="BS38" s="58">
        <v>129.8834</v>
      </c>
      <c r="BT38" s="60">
        <v>131.6079</v>
      </c>
      <c r="BU38" s="60">
        <v>0</v>
      </c>
      <c r="BV38" s="60">
        <v>3985.1936</v>
      </c>
      <c r="BW38" s="58">
        <v>6514.451</v>
      </c>
      <c r="BX38" s="58">
        <v>1478.8047</v>
      </c>
      <c r="BY38" s="59">
        <f t="shared" si="4"/>
        <v>13501.923400000001</v>
      </c>
      <c r="BZ38" s="48">
        <v>0</v>
      </c>
      <c r="CA38" s="58">
        <v>3.0086</v>
      </c>
      <c r="CB38" s="60">
        <v>50.8827</v>
      </c>
      <c r="CC38" s="58">
        <v>0</v>
      </c>
      <c r="CD38" s="58">
        <v>0</v>
      </c>
      <c r="CE38" s="60">
        <v>0</v>
      </c>
      <c r="CF38" s="60">
        <v>4.6257</v>
      </c>
      <c r="CG38" s="60">
        <v>21.4848</v>
      </c>
      <c r="CH38" s="58">
        <v>0</v>
      </c>
      <c r="CI38" s="58">
        <v>0</v>
      </c>
      <c r="CJ38" s="58">
        <v>0</v>
      </c>
      <c r="CK38" s="58">
        <v>0</v>
      </c>
      <c r="CL38" s="58">
        <v>0</v>
      </c>
      <c r="CM38" s="61">
        <f t="shared" si="5"/>
        <v>80.0018</v>
      </c>
      <c r="CN38" s="48">
        <v>128.7621</v>
      </c>
      <c r="CO38" s="58">
        <v>0</v>
      </c>
      <c r="CP38" s="60">
        <v>458.952</v>
      </c>
      <c r="CQ38" s="58">
        <v>0</v>
      </c>
      <c r="CR38" s="61">
        <f t="shared" si="6"/>
        <v>587.7141</v>
      </c>
      <c r="CS38" s="62">
        <f t="shared" si="8"/>
        <v>164174.5057</v>
      </c>
    </row>
    <row r="39" spans="2:97" ht="12" customHeight="1">
      <c r="B39" s="25" t="s">
        <v>121</v>
      </c>
      <c r="C39" s="45">
        <v>0</v>
      </c>
      <c r="D39" s="43">
        <v>695.056</v>
      </c>
      <c r="E39" s="43">
        <v>86.4134</v>
      </c>
      <c r="F39" s="43">
        <v>202.2142</v>
      </c>
      <c r="G39" s="43">
        <v>0</v>
      </c>
      <c r="H39" s="43">
        <v>1154.4158</v>
      </c>
      <c r="I39" s="43">
        <v>3447.5426</v>
      </c>
      <c r="J39" s="43">
        <v>0</v>
      </c>
      <c r="K39" s="43">
        <v>491.2957</v>
      </c>
      <c r="L39" s="44">
        <f t="shared" si="9"/>
        <v>6076.9376999999995</v>
      </c>
      <c r="M39" s="45">
        <v>0</v>
      </c>
      <c r="N39" s="42">
        <v>60.8694</v>
      </c>
      <c r="O39" s="43">
        <v>682.4082</v>
      </c>
      <c r="P39" s="43">
        <v>4</v>
      </c>
      <c r="Q39" s="43">
        <v>50.6963</v>
      </c>
      <c r="R39" s="44">
        <f t="shared" si="0"/>
        <v>797.9739</v>
      </c>
      <c r="S39" s="45">
        <v>0</v>
      </c>
      <c r="T39" s="43">
        <v>0</v>
      </c>
      <c r="U39" s="43">
        <v>0</v>
      </c>
      <c r="V39" s="43">
        <v>2929.5116</v>
      </c>
      <c r="W39" s="43">
        <v>0</v>
      </c>
      <c r="X39" s="43">
        <v>0</v>
      </c>
      <c r="Y39" s="42">
        <v>0</v>
      </c>
      <c r="Z39" s="43">
        <v>0</v>
      </c>
      <c r="AA39" s="43">
        <v>499.5361</v>
      </c>
      <c r="AB39" s="46">
        <f t="shared" si="1"/>
        <v>3429.0476999999996</v>
      </c>
      <c r="AC39" s="45">
        <v>763.2338</v>
      </c>
      <c r="AD39" s="42">
        <v>12708.2376</v>
      </c>
      <c r="AE39" s="43">
        <v>10610.3408</v>
      </c>
      <c r="AF39" s="43">
        <v>7372.2559</v>
      </c>
      <c r="AG39" s="43">
        <v>7944.4437</v>
      </c>
      <c r="AH39" s="43">
        <v>0</v>
      </c>
      <c r="AI39" s="43">
        <v>2391.7049</v>
      </c>
      <c r="AJ39" s="42">
        <v>24.9828</v>
      </c>
      <c r="AK39" s="43">
        <v>286.8392</v>
      </c>
      <c r="AL39" s="43">
        <v>0</v>
      </c>
      <c r="AM39" s="46">
        <f t="shared" si="2"/>
        <v>42102.0387</v>
      </c>
      <c r="AN39" s="45">
        <v>13.498</v>
      </c>
      <c r="AO39" s="42">
        <v>2653.0157</v>
      </c>
      <c r="AP39" s="43">
        <v>432.4841</v>
      </c>
      <c r="AQ39" s="43">
        <v>8040.093</v>
      </c>
      <c r="AR39" s="43">
        <v>3384.544</v>
      </c>
      <c r="AS39" s="43">
        <v>480.6393</v>
      </c>
      <c r="AT39" s="43">
        <v>0</v>
      </c>
      <c r="AU39" s="42">
        <v>0</v>
      </c>
      <c r="AV39" s="43">
        <v>0</v>
      </c>
      <c r="AW39" s="43">
        <v>78.2016</v>
      </c>
      <c r="AX39" s="42">
        <v>250.1706</v>
      </c>
      <c r="AY39" s="42">
        <v>0</v>
      </c>
      <c r="AZ39" s="42">
        <v>0</v>
      </c>
      <c r="BA39" s="43">
        <v>5.0553</v>
      </c>
      <c r="BB39" s="43">
        <v>79.5594</v>
      </c>
      <c r="BC39" s="43">
        <v>67.7584</v>
      </c>
      <c r="BD39" s="43">
        <v>385.3874</v>
      </c>
      <c r="BE39" s="43">
        <v>1785.4545</v>
      </c>
      <c r="BF39" s="42">
        <v>16821.938</v>
      </c>
      <c r="BG39" s="46">
        <f t="shared" si="3"/>
        <v>34477.7993</v>
      </c>
      <c r="BH39" s="42">
        <v>0</v>
      </c>
      <c r="BI39" s="42">
        <v>20.3635</v>
      </c>
      <c r="BJ39" s="42">
        <v>29.5203</v>
      </c>
      <c r="BK39" s="42">
        <v>137.5039</v>
      </c>
      <c r="BL39" s="43">
        <v>864.134</v>
      </c>
      <c r="BM39" s="43">
        <v>9432.3998</v>
      </c>
      <c r="BN39" s="43">
        <v>2446.2578</v>
      </c>
      <c r="BO39" s="44">
        <f t="shared" si="7"/>
        <v>12930.179299999998</v>
      </c>
      <c r="BP39" s="45">
        <v>1056.751</v>
      </c>
      <c r="BQ39" s="42">
        <v>0</v>
      </c>
      <c r="BR39" s="43">
        <v>1070.3161</v>
      </c>
      <c r="BS39" s="43">
        <v>17.781</v>
      </c>
      <c r="BT39" s="42">
        <v>45.422</v>
      </c>
      <c r="BU39" s="42">
        <v>423.068</v>
      </c>
      <c r="BV39" s="42">
        <v>264.7552</v>
      </c>
      <c r="BW39" s="43">
        <v>2829.6377</v>
      </c>
      <c r="BX39" s="43">
        <v>1567.6501</v>
      </c>
      <c r="BY39" s="44">
        <f t="shared" si="4"/>
        <v>7275.3811000000005</v>
      </c>
      <c r="BZ39" s="45">
        <v>0</v>
      </c>
      <c r="CA39" s="43">
        <v>0</v>
      </c>
      <c r="CB39" s="42">
        <v>57.5112</v>
      </c>
      <c r="CC39" s="43">
        <v>0</v>
      </c>
      <c r="CD39" s="43">
        <v>0</v>
      </c>
      <c r="CE39" s="42">
        <v>0</v>
      </c>
      <c r="CF39" s="42">
        <v>28.7556</v>
      </c>
      <c r="CG39" s="42">
        <v>0</v>
      </c>
      <c r="CH39" s="43">
        <v>0</v>
      </c>
      <c r="CI39" s="43">
        <v>0</v>
      </c>
      <c r="CJ39" s="43">
        <v>0</v>
      </c>
      <c r="CK39" s="43">
        <v>0</v>
      </c>
      <c r="CL39" s="43">
        <v>0</v>
      </c>
      <c r="CM39" s="46">
        <f t="shared" si="5"/>
        <v>86.2668</v>
      </c>
      <c r="CN39" s="45">
        <v>397.797</v>
      </c>
      <c r="CO39" s="43">
        <v>0</v>
      </c>
      <c r="CP39" s="42">
        <v>766.1034</v>
      </c>
      <c r="CQ39" s="43">
        <v>92.8193</v>
      </c>
      <c r="CR39" s="46">
        <f t="shared" si="6"/>
        <v>1256.7197</v>
      </c>
      <c r="CS39" s="47">
        <f t="shared" si="8"/>
        <v>108432.34419999999</v>
      </c>
    </row>
    <row r="40" spans="2:97" ht="12" customHeight="1">
      <c r="B40" s="25" t="s">
        <v>122</v>
      </c>
      <c r="C40" s="45">
        <v>68.7684</v>
      </c>
      <c r="D40" s="43">
        <v>7.3709</v>
      </c>
      <c r="E40" s="43">
        <v>38.7646</v>
      </c>
      <c r="F40" s="43">
        <v>38.9994</v>
      </c>
      <c r="G40" s="43">
        <v>0</v>
      </c>
      <c r="H40" s="43">
        <v>2589.9934</v>
      </c>
      <c r="I40" s="43">
        <v>2131.4076</v>
      </c>
      <c r="J40" s="43">
        <v>0</v>
      </c>
      <c r="K40" s="43">
        <v>35.1612</v>
      </c>
      <c r="L40" s="44">
        <f t="shared" si="9"/>
        <v>4910.465499999999</v>
      </c>
      <c r="M40" s="45">
        <v>0</v>
      </c>
      <c r="N40" s="42">
        <v>2360.1524</v>
      </c>
      <c r="O40" s="43">
        <v>0</v>
      </c>
      <c r="P40" s="43">
        <v>0</v>
      </c>
      <c r="Q40" s="43">
        <v>19.5747</v>
      </c>
      <c r="R40" s="44">
        <f t="shared" si="0"/>
        <v>2379.7271</v>
      </c>
      <c r="S40" s="45">
        <v>65.0616</v>
      </c>
      <c r="T40" s="43">
        <v>2.457</v>
      </c>
      <c r="U40" s="43">
        <v>0</v>
      </c>
      <c r="V40" s="43">
        <v>2759.3548</v>
      </c>
      <c r="W40" s="43">
        <v>1964.2161</v>
      </c>
      <c r="X40" s="43">
        <v>0</v>
      </c>
      <c r="Y40" s="42">
        <v>0</v>
      </c>
      <c r="Z40" s="43">
        <v>10.1176</v>
      </c>
      <c r="AA40" s="43">
        <v>427.1238</v>
      </c>
      <c r="AB40" s="46">
        <f t="shared" si="1"/>
        <v>5228.330900000001</v>
      </c>
      <c r="AC40" s="45">
        <v>1467.3954</v>
      </c>
      <c r="AD40" s="42">
        <v>1456.804</v>
      </c>
      <c r="AE40" s="43">
        <v>3625.0236</v>
      </c>
      <c r="AF40" s="43">
        <v>15095.1402</v>
      </c>
      <c r="AG40" s="43">
        <v>7985.7397</v>
      </c>
      <c r="AH40" s="43">
        <v>105.8772</v>
      </c>
      <c r="AI40" s="43">
        <v>3154.408</v>
      </c>
      <c r="AJ40" s="42">
        <v>564.926</v>
      </c>
      <c r="AK40" s="43">
        <v>6870.464</v>
      </c>
      <c r="AL40" s="43">
        <v>11.7086</v>
      </c>
      <c r="AM40" s="46">
        <f t="shared" si="2"/>
        <v>40337.48670000001</v>
      </c>
      <c r="AN40" s="45">
        <v>109.2312</v>
      </c>
      <c r="AO40" s="42">
        <v>0</v>
      </c>
      <c r="AP40" s="43">
        <v>23.5173</v>
      </c>
      <c r="AQ40" s="43">
        <v>10568.396</v>
      </c>
      <c r="AR40" s="43">
        <v>351.4227</v>
      </c>
      <c r="AS40" s="43">
        <v>2212.191</v>
      </c>
      <c r="AT40" s="43">
        <v>136.1067</v>
      </c>
      <c r="AU40" s="42">
        <v>15.6684</v>
      </c>
      <c r="AV40" s="43">
        <v>61.5288</v>
      </c>
      <c r="AW40" s="43">
        <v>8.5308</v>
      </c>
      <c r="AX40" s="42">
        <v>253.9257</v>
      </c>
      <c r="AY40" s="42">
        <v>0</v>
      </c>
      <c r="AZ40" s="42">
        <v>88.9434</v>
      </c>
      <c r="BA40" s="43">
        <v>2444.1737</v>
      </c>
      <c r="BB40" s="43">
        <v>1974.5385</v>
      </c>
      <c r="BC40" s="43">
        <v>4063.3098</v>
      </c>
      <c r="BD40" s="43">
        <v>7220.519</v>
      </c>
      <c r="BE40" s="43">
        <v>2.7562</v>
      </c>
      <c r="BF40" s="42">
        <v>58878.039</v>
      </c>
      <c r="BG40" s="46">
        <f t="shared" si="3"/>
        <v>88412.79819999999</v>
      </c>
      <c r="BH40" s="42">
        <v>99.5082</v>
      </c>
      <c r="BI40" s="42">
        <v>3532.0869</v>
      </c>
      <c r="BJ40" s="42">
        <v>370.7866</v>
      </c>
      <c r="BK40" s="42">
        <v>1225.06</v>
      </c>
      <c r="BL40" s="43">
        <v>2.457</v>
      </c>
      <c r="BM40" s="43">
        <v>49095.6947</v>
      </c>
      <c r="BN40" s="43">
        <v>20506.8494</v>
      </c>
      <c r="BO40" s="44">
        <f t="shared" si="7"/>
        <v>74832.44279999999</v>
      </c>
      <c r="BP40" s="45">
        <v>5406.0617</v>
      </c>
      <c r="BQ40" s="42">
        <v>0</v>
      </c>
      <c r="BR40" s="43">
        <v>44995.5982</v>
      </c>
      <c r="BS40" s="43">
        <v>1076.9788</v>
      </c>
      <c r="BT40" s="42">
        <v>1166.5788</v>
      </c>
      <c r="BU40" s="42">
        <v>22994.0402</v>
      </c>
      <c r="BV40" s="42">
        <v>3643.674</v>
      </c>
      <c r="BW40" s="43">
        <v>40835.4285</v>
      </c>
      <c r="BX40" s="43">
        <v>23099.2579</v>
      </c>
      <c r="BY40" s="44">
        <f t="shared" si="4"/>
        <v>143217.6181</v>
      </c>
      <c r="BZ40" s="45">
        <v>0</v>
      </c>
      <c r="CA40" s="43">
        <v>0</v>
      </c>
      <c r="CB40" s="42">
        <v>294.5378</v>
      </c>
      <c r="CC40" s="43">
        <v>0</v>
      </c>
      <c r="CD40" s="43">
        <v>0</v>
      </c>
      <c r="CE40" s="42">
        <v>0</v>
      </c>
      <c r="CF40" s="42">
        <v>557.5562</v>
      </c>
      <c r="CG40" s="42">
        <v>4.2515</v>
      </c>
      <c r="CH40" s="43">
        <v>1.6564</v>
      </c>
      <c r="CI40" s="43">
        <v>6.3086</v>
      </c>
      <c r="CJ40" s="43">
        <v>103.9125</v>
      </c>
      <c r="CK40" s="43">
        <v>0</v>
      </c>
      <c r="CL40" s="43">
        <v>180.2181</v>
      </c>
      <c r="CM40" s="46">
        <f t="shared" si="5"/>
        <v>1148.4411</v>
      </c>
      <c r="CN40" s="45">
        <v>1734.6782</v>
      </c>
      <c r="CO40" s="43">
        <v>495.9676</v>
      </c>
      <c r="CP40" s="42">
        <v>1654.6039</v>
      </c>
      <c r="CQ40" s="43">
        <v>656.7195</v>
      </c>
      <c r="CR40" s="46">
        <f t="shared" si="6"/>
        <v>4541.9692000000005</v>
      </c>
      <c r="CS40" s="47">
        <f t="shared" si="8"/>
        <v>365009.2796</v>
      </c>
    </row>
    <row r="41" spans="2:97" ht="12" customHeight="1">
      <c r="B41" s="25" t="s">
        <v>123</v>
      </c>
      <c r="C41" s="45">
        <v>101.7066</v>
      </c>
      <c r="D41" s="43">
        <v>1572.5608</v>
      </c>
      <c r="E41" s="43">
        <v>12.8185</v>
      </c>
      <c r="F41" s="43">
        <v>6230.15</v>
      </c>
      <c r="G41" s="43">
        <v>8.6286</v>
      </c>
      <c r="H41" s="43">
        <v>1638.7406</v>
      </c>
      <c r="I41" s="43">
        <v>3703.0294</v>
      </c>
      <c r="J41" s="43">
        <v>0</v>
      </c>
      <c r="K41" s="43">
        <v>136.8457</v>
      </c>
      <c r="L41" s="44">
        <f t="shared" si="9"/>
        <v>13404.4802</v>
      </c>
      <c r="M41" s="45">
        <v>0</v>
      </c>
      <c r="N41" s="42">
        <v>19447.1936</v>
      </c>
      <c r="O41" s="43">
        <v>0</v>
      </c>
      <c r="P41" s="43">
        <v>0</v>
      </c>
      <c r="Q41" s="43">
        <v>0</v>
      </c>
      <c r="R41" s="44">
        <f t="shared" si="0"/>
        <v>19447.1936</v>
      </c>
      <c r="S41" s="45">
        <v>9</v>
      </c>
      <c r="T41" s="43">
        <v>0</v>
      </c>
      <c r="U41" s="43">
        <v>476.862</v>
      </c>
      <c r="V41" s="43">
        <v>693.665</v>
      </c>
      <c r="W41" s="43">
        <v>2212.071</v>
      </c>
      <c r="X41" s="43">
        <v>0</v>
      </c>
      <c r="Y41" s="42">
        <v>0</v>
      </c>
      <c r="Z41" s="43">
        <v>2.5637</v>
      </c>
      <c r="AA41" s="43">
        <v>52.543</v>
      </c>
      <c r="AB41" s="46">
        <f t="shared" si="1"/>
        <v>3446.7047</v>
      </c>
      <c r="AC41" s="45">
        <v>5511.3498</v>
      </c>
      <c r="AD41" s="42">
        <v>2040.5599</v>
      </c>
      <c r="AE41" s="43">
        <v>204865.6756</v>
      </c>
      <c r="AF41" s="43">
        <v>11710.722</v>
      </c>
      <c r="AG41" s="43">
        <v>46392.5071</v>
      </c>
      <c r="AH41" s="43">
        <v>3168.8299</v>
      </c>
      <c r="AI41" s="43">
        <v>17281.5693</v>
      </c>
      <c r="AJ41" s="42">
        <v>561.2005</v>
      </c>
      <c r="AK41" s="43">
        <v>6986.2068</v>
      </c>
      <c r="AL41" s="43">
        <v>237.8478</v>
      </c>
      <c r="AM41" s="46">
        <f t="shared" si="2"/>
        <v>298756.46869999997</v>
      </c>
      <c r="AN41" s="45">
        <v>11213.8437</v>
      </c>
      <c r="AO41" s="42">
        <v>2388.0122</v>
      </c>
      <c r="AP41" s="43">
        <v>5221.9907</v>
      </c>
      <c r="AQ41" s="43">
        <v>430.4406</v>
      </c>
      <c r="AR41" s="43">
        <v>10193.7377</v>
      </c>
      <c r="AS41" s="43">
        <v>4689.8231</v>
      </c>
      <c r="AT41" s="43">
        <v>2</v>
      </c>
      <c r="AU41" s="42">
        <v>1</v>
      </c>
      <c r="AV41" s="43">
        <v>741.2688</v>
      </c>
      <c r="AW41" s="43">
        <v>3690.9376</v>
      </c>
      <c r="AX41" s="42">
        <v>265.5171</v>
      </c>
      <c r="AY41" s="42">
        <v>8.8769</v>
      </c>
      <c r="AZ41" s="42">
        <v>52.1284</v>
      </c>
      <c r="BA41" s="43">
        <v>1431.0627</v>
      </c>
      <c r="BB41" s="43">
        <v>0</v>
      </c>
      <c r="BC41" s="43">
        <v>5559.4779</v>
      </c>
      <c r="BD41" s="43">
        <v>4077.0566</v>
      </c>
      <c r="BE41" s="43">
        <v>0</v>
      </c>
      <c r="BF41" s="42">
        <v>471469.3948</v>
      </c>
      <c r="BG41" s="46">
        <f t="shared" si="3"/>
        <v>521436.5688</v>
      </c>
      <c r="BH41" s="42">
        <v>29.5373</v>
      </c>
      <c r="BI41" s="42">
        <v>9709.5694</v>
      </c>
      <c r="BJ41" s="42">
        <v>371.4748</v>
      </c>
      <c r="BK41" s="42">
        <v>748.308</v>
      </c>
      <c r="BL41" s="43">
        <v>211.1043</v>
      </c>
      <c r="BM41" s="43">
        <v>38793.0424</v>
      </c>
      <c r="BN41" s="43">
        <v>12556.2678</v>
      </c>
      <c r="BO41" s="44">
        <f t="shared" si="7"/>
        <v>62419.304000000004</v>
      </c>
      <c r="BP41" s="45">
        <v>105594.1756</v>
      </c>
      <c r="BQ41" s="42">
        <v>242.4432</v>
      </c>
      <c r="BR41" s="43">
        <v>11388.0149</v>
      </c>
      <c r="BS41" s="43">
        <v>22592.0343</v>
      </c>
      <c r="BT41" s="42">
        <v>262450.4273</v>
      </c>
      <c r="BU41" s="42">
        <v>3299.8211</v>
      </c>
      <c r="BV41" s="42">
        <v>3842.7128</v>
      </c>
      <c r="BW41" s="43">
        <v>2195.4313</v>
      </c>
      <c r="BX41" s="43">
        <v>99435.8742</v>
      </c>
      <c r="BY41" s="44">
        <f t="shared" si="4"/>
        <v>511040.9347</v>
      </c>
      <c r="BZ41" s="45">
        <v>0</v>
      </c>
      <c r="CA41" s="43">
        <v>12.8185</v>
      </c>
      <c r="CB41" s="42">
        <v>4158.8538</v>
      </c>
      <c r="CC41" s="43">
        <v>0</v>
      </c>
      <c r="CD41" s="43">
        <v>0</v>
      </c>
      <c r="CE41" s="42">
        <v>38.139</v>
      </c>
      <c r="CF41" s="42">
        <v>0</v>
      </c>
      <c r="CG41" s="42">
        <v>3.0198</v>
      </c>
      <c r="CH41" s="43">
        <v>0</v>
      </c>
      <c r="CI41" s="43">
        <v>0</v>
      </c>
      <c r="CJ41" s="43">
        <v>39.742</v>
      </c>
      <c r="CK41" s="43">
        <v>0</v>
      </c>
      <c r="CL41" s="43">
        <v>111.7149</v>
      </c>
      <c r="CM41" s="46">
        <f t="shared" si="5"/>
        <v>4364.2880000000005</v>
      </c>
      <c r="CN41" s="45">
        <v>321.3552</v>
      </c>
      <c r="CO41" s="43">
        <v>169.3604</v>
      </c>
      <c r="CP41" s="42">
        <v>178.2667</v>
      </c>
      <c r="CQ41" s="43">
        <v>41000.5594</v>
      </c>
      <c r="CR41" s="46">
        <f t="shared" si="6"/>
        <v>41669.541699999994</v>
      </c>
      <c r="CS41" s="47">
        <f t="shared" si="8"/>
        <v>1475985.4844</v>
      </c>
    </row>
    <row r="42" spans="2:97" ht="12" customHeight="1">
      <c r="B42" s="25" t="s">
        <v>124</v>
      </c>
      <c r="C42" s="45">
        <v>0</v>
      </c>
      <c r="D42" s="43">
        <v>568.3729</v>
      </c>
      <c r="E42" s="43">
        <v>0</v>
      </c>
      <c r="F42" s="43">
        <v>6334.2403</v>
      </c>
      <c r="G42" s="43">
        <v>0</v>
      </c>
      <c r="H42" s="43">
        <v>832.9775</v>
      </c>
      <c r="I42" s="43">
        <v>16217.8886</v>
      </c>
      <c r="J42" s="43">
        <v>0</v>
      </c>
      <c r="K42" s="43">
        <v>270.93</v>
      </c>
      <c r="L42" s="44">
        <f t="shared" si="9"/>
        <v>24224.4093</v>
      </c>
      <c r="M42" s="45">
        <v>9.2826</v>
      </c>
      <c r="N42" s="42">
        <v>1706.257</v>
      </c>
      <c r="O42" s="43">
        <v>0</v>
      </c>
      <c r="P42" s="43">
        <v>0</v>
      </c>
      <c r="Q42" s="43">
        <v>0</v>
      </c>
      <c r="R42" s="44">
        <f t="shared" si="0"/>
        <v>1715.5396</v>
      </c>
      <c r="S42" s="45">
        <v>62.9154</v>
      </c>
      <c r="T42" s="43">
        <v>0</v>
      </c>
      <c r="U42" s="43">
        <v>0</v>
      </c>
      <c r="V42" s="43">
        <v>200.9495</v>
      </c>
      <c r="W42" s="43">
        <v>36.9551</v>
      </c>
      <c r="X42" s="43">
        <v>0</v>
      </c>
      <c r="Y42" s="42">
        <v>0</v>
      </c>
      <c r="Z42" s="43">
        <v>0</v>
      </c>
      <c r="AA42" s="43">
        <v>42.6294</v>
      </c>
      <c r="AB42" s="46">
        <f t="shared" si="1"/>
        <v>343.4494</v>
      </c>
      <c r="AC42" s="45">
        <v>38803.24</v>
      </c>
      <c r="AD42" s="42">
        <v>6126.585</v>
      </c>
      <c r="AE42" s="43">
        <v>6059.849</v>
      </c>
      <c r="AF42" s="43">
        <v>35355.79</v>
      </c>
      <c r="AG42" s="43">
        <v>4416.2156</v>
      </c>
      <c r="AH42" s="43">
        <v>257.1246</v>
      </c>
      <c r="AI42" s="43">
        <v>2340.6464</v>
      </c>
      <c r="AJ42" s="42">
        <v>111.4166</v>
      </c>
      <c r="AK42" s="43">
        <v>2142.2392</v>
      </c>
      <c r="AL42" s="43">
        <v>218.5542</v>
      </c>
      <c r="AM42" s="46">
        <f t="shared" si="2"/>
        <v>95831.66059999999</v>
      </c>
      <c r="AN42" s="45">
        <v>39.8098</v>
      </c>
      <c r="AO42" s="42">
        <v>2236.4784</v>
      </c>
      <c r="AP42" s="43">
        <v>4937.1811</v>
      </c>
      <c r="AQ42" s="43">
        <v>353.3896</v>
      </c>
      <c r="AR42" s="43">
        <v>1409.5425</v>
      </c>
      <c r="AS42" s="43">
        <v>4525.7794</v>
      </c>
      <c r="AT42" s="43">
        <v>138.4326</v>
      </c>
      <c r="AU42" s="42">
        <v>185.2777</v>
      </c>
      <c r="AV42" s="43">
        <v>468.9508</v>
      </c>
      <c r="AW42" s="43">
        <v>119.3314</v>
      </c>
      <c r="AX42" s="42">
        <v>290.8517</v>
      </c>
      <c r="AY42" s="42">
        <v>0</v>
      </c>
      <c r="AZ42" s="42">
        <v>0</v>
      </c>
      <c r="BA42" s="43">
        <v>2691.9174</v>
      </c>
      <c r="BB42" s="43">
        <v>438.0752</v>
      </c>
      <c r="BC42" s="43">
        <v>530.7348</v>
      </c>
      <c r="BD42" s="43">
        <v>11543.1763</v>
      </c>
      <c r="BE42" s="43">
        <v>214.4637</v>
      </c>
      <c r="BF42" s="42">
        <v>22929.4326</v>
      </c>
      <c r="BG42" s="46">
        <f t="shared" si="3"/>
        <v>53052.825</v>
      </c>
      <c r="BH42" s="42">
        <v>0</v>
      </c>
      <c r="BI42" s="42">
        <v>2715.0039</v>
      </c>
      <c r="BJ42" s="42">
        <v>162.4293</v>
      </c>
      <c r="BK42" s="42">
        <v>377.5318</v>
      </c>
      <c r="BL42" s="43">
        <v>0</v>
      </c>
      <c r="BM42" s="43">
        <v>3069.7386</v>
      </c>
      <c r="BN42" s="43">
        <v>12383.4502</v>
      </c>
      <c r="BO42" s="44">
        <f t="shared" si="7"/>
        <v>18708.1538</v>
      </c>
      <c r="BP42" s="45">
        <v>15596.3922</v>
      </c>
      <c r="BQ42" s="42">
        <v>0</v>
      </c>
      <c r="BR42" s="43">
        <v>127.4548</v>
      </c>
      <c r="BS42" s="43">
        <v>79.5508</v>
      </c>
      <c r="BT42" s="42">
        <v>241.1861</v>
      </c>
      <c r="BU42" s="42">
        <v>2345.4234</v>
      </c>
      <c r="BV42" s="42">
        <v>717.1901</v>
      </c>
      <c r="BW42" s="43">
        <v>32525.6769</v>
      </c>
      <c r="BX42" s="43">
        <v>3505.1216</v>
      </c>
      <c r="BY42" s="44">
        <f t="shared" si="4"/>
        <v>55137.9959</v>
      </c>
      <c r="BZ42" s="45">
        <v>0</v>
      </c>
      <c r="CA42" s="43">
        <v>13.1502</v>
      </c>
      <c r="CB42" s="42">
        <v>1337.0885</v>
      </c>
      <c r="CC42" s="43">
        <v>0</v>
      </c>
      <c r="CD42" s="43">
        <v>0</v>
      </c>
      <c r="CE42" s="42">
        <v>3</v>
      </c>
      <c r="CF42" s="42">
        <v>93.4293</v>
      </c>
      <c r="CG42" s="42">
        <v>6.5353</v>
      </c>
      <c r="CH42" s="43">
        <v>0</v>
      </c>
      <c r="CI42" s="43">
        <v>56.1225</v>
      </c>
      <c r="CJ42" s="43">
        <v>0</v>
      </c>
      <c r="CK42" s="43">
        <v>3</v>
      </c>
      <c r="CL42" s="43">
        <v>33.7877</v>
      </c>
      <c r="CM42" s="46">
        <f t="shared" si="5"/>
        <v>1546.1135000000002</v>
      </c>
      <c r="CN42" s="45">
        <v>883.9716</v>
      </c>
      <c r="CO42" s="43">
        <v>11.644</v>
      </c>
      <c r="CP42" s="42">
        <v>150.1042</v>
      </c>
      <c r="CQ42" s="43">
        <v>2386.7123</v>
      </c>
      <c r="CR42" s="46">
        <f t="shared" si="6"/>
        <v>3432.4320999999995</v>
      </c>
      <c r="CS42" s="47">
        <f t="shared" si="8"/>
        <v>253992.57919999998</v>
      </c>
    </row>
    <row r="43" spans="2:97" ht="12" customHeight="1">
      <c r="B43" s="25" t="s">
        <v>125</v>
      </c>
      <c r="C43" s="45">
        <v>0</v>
      </c>
      <c r="D43" s="43">
        <v>0</v>
      </c>
      <c r="E43" s="43">
        <v>0</v>
      </c>
      <c r="F43" s="43">
        <v>2073.311</v>
      </c>
      <c r="G43" s="43">
        <v>0</v>
      </c>
      <c r="H43" s="43">
        <v>136.8747</v>
      </c>
      <c r="I43" s="43">
        <v>86.6261</v>
      </c>
      <c r="J43" s="43">
        <v>0</v>
      </c>
      <c r="K43" s="43">
        <v>999.6109</v>
      </c>
      <c r="L43" s="44">
        <f t="shared" si="9"/>
        <v>3296.4227</v>
      </c>
      <c r="M43" s="45">
        <v>0</v>
      </c>
      <c r="N43" s="42">
        <v>178.5646</v>
      </c>
      <c r="O43" s="43">
        <v>0</v>
      </c>
      <c r="P43" s="43">
        <v>0</v>
      </c>
      <c r="Q43" s="43">
        <v>21.1671</v>
      </c>
      <c r="R43" s="44">
        <f t="shared" si="0"/>
        <v>199.73170000000002</v>
      </c>
      <c r="S43" s="45">
        <v>0</v>
      </c>
      <c r="T43" s="43">
        <v>0</v>
      </c>
      <c r="U43" s="43">
        <v>0</v>
      </c>
      <c r="V43" s="43">
        <v>293.9264</v>
      </c>
      <c r="W43" s="43">
        <v>25.5</v>
      </c>
      <c r="X43" s="43">
        <v>0</v>
      </c>
      <c r="Y43" s="42">
        <v>0</v>
      </c>
      <c r="Z43" s="43">
        <v>0</v>
      </c>
      <c r="AA43" s="43">
        <v>43.669</v>
      </c>
      <c r="AB43" s="46">
        <f t="shared" si="1"/>
        <v>363.0954</v>
      </c>
      <c r="AC43" s="45">
        <v>29.0094</v>
      </c>
      <c r="AD43" s="42">
        <v>67.0544</v>
      </c>
      <c r="AE43" s="43">
        <v>16464.1984</v>
      </c>
      <c r="AF43" s="43">
        <v>2103.8947</v>
      </c>
      <c r="AG43" s="43">
        <v>2869.6164</v>
      </c>
      <c r="AH43" s="43">
        <v>0</v>
      </c>
      <c r="AI43" s="43">
        <v>26988.6666</v>
      </c>
      <c r="AJ43" s="42">
        <v>24.701</v>
      </c>
      <c r="AK43" s="43">
        <v>5868.9787</v>
      </c>
      <c r="AL43" s="43">
        <v>6.7332</v>
      </c>
      <c r="AM43" s="46">
        <f t="shared" si="2"/>
        <v>54422.8528</v>
      </c>
      <c r="AN43" s="45">
        <v>4.3442</v>
      </c>
      <c r="AO43" s="42">
        <v>1996.3986</v>
      </c>
      <c r="AP43" s="43">
        <v>255.2342</v>
      </c>
      <c r="AQ43" s="43">
        <v>0</v>
      </c>
      <c r="AR43" s="43">
        <v>2397.3882</v>
      </c>
      <c r="AS43" s="43">
        <v>1697.8922</v>
      </c>
      <c r="AT43" s="43">
        <v>6.7538</v>
      </c>
      <c r="AU43" s="42">
        <v>0</v>
      </c>
      <c r="AV43" s="43">
        <v>4.3442</v>
      </c>
      <c r="AW43" s="43">
        <v>13.0326</v>
      </c>
      <c r="AX43" s="42">
        <v>6.8888</v>
      </c>
      <c r="AY43" s="42">
        <v>0</v>
      </c>
      <c r="AZ43" s="42">
        <v>0</v>
      </c>
      <c r="BA43" s="43">
        <v>207.7885</v>
      </c>
      <c r="BB43" s="43">
        <v>310.7754</v>
      </c>
      <c r="BC43" s="43">
        <v>33.1993</v>
      </c>
      <c r="BD43" s="43">
        <v>908.5676</v>
      </c>
      <c r="BE43" s="43">
        <v>0</v>
      </c>
      <c r="BF43" s="42">
        <v>4720.1743</v>
      </c>
      <c r="BG43" s="46">
        <f t="shared" si="3"/>
        <v>12562.781900000002</v>
      </c>
      <c r="BH43" s="42">
        <v>2.0457</v>
      </c>
      <c r="BI43" s="42">
        <v>682.4448</v>
      </c>
      <c r="BJ43" s="42">
        <v>13.457</v>
      </c>
      <c r="BK43" s="42">
        <v>248.9545</v>
      </c>
      <c r="BL43" s="43">
        <v>7160.451</v>
      </c>
      <c r="BM43" s="43">
        <v>10399.9934</v>
      </c>
      <c r="BN43" s="43">
        <v>902.0337</v>
      </c>
      <c r="BO43" s="44">
        <f t="shared" si="7"/>
        <v>19409.3801</v>
      </c>
      <c r="BP43" s="45">
        <v>546.755</v>
      </c>
      <c r="BQ43" s="42">
        <v>0</v>
      </c>
      <c r="BR43" s="43">
        <v>3543.8918</v>
      </c>
      <c r="BS43" s="43">
        <v>50.9805</v>
      </c>
      <c r="BT43" s="42">
        <v>765.7821</v>
      </c>
      <c r="BU43" s="42">
        <v>2903.796</v>
      </c>
      <c r="BV43" s="42">
        <v>1161.4876</v>
      </c>
      <c r="BW43" s="43">
        <v>4118.642</v>
      </c>
      <c r="BX43" s="43">
        <v>11435.9759</v>
      </c>
      <c r="BY43" s="44">
        <f t="shared" si="4"/>
        <v>24527.3109</v>
      </c>
      <c r="BZ43" s="45">
        <v>0</v>
      </c>
      <c r="CA43" s="43">
        <v>0</v>
      </c>
      <c r="CB43" s="42">
        <v>1.0619</v>
      </c>
      <c r="CC43" s="43">
        <v>0</v>
      </c>
      <c r="CD43" s="43">
        <v>0</v>
      </c>
      <c r="CE43" s="42">
        <v>0</v>
      </c>
      <c r="CF43" s="42">
        <v>20.7319</v>
      </c>
      <c r="CG43" s="42">
        <v>0</v>
      </c>
      <c r="CH43" s="43">
        <v>0</v>
      </c>
      <c r="CI43" s="43">
        <v>0</v>
      </c>
      <c r="CJ43" s="43">
        <v>1.0619</v>
      </c>
      <c r="CK43" s="43">
        <v>0</v>
      </c>
      <c r="CL43" s="43">
        <v>0</v>
      </c>
      <c r="CM43" s="46">
        <f t="shared" si="5"/>
        <v>22.855700000000002</v>
      </c>
      <c r="CN43" s="45">
        <v>95.2537</v>
      </c>
      <c r="CO43" s="43">
        <v>0</v>
      </c>
      <c r="CP43" s="42">
        <v>1281.9664</v>
      </c>
      <c r="CQ43" s="43">
        <v>94.7086</v>
      </c>
      <c r="CR43" s="46">
        <f t="shared" si="6"/>
        <v>1471.9287</v>
      </c>
      <c r="CS43" s="47">
        <f t="shared" si="8"/>
        <v>116276.3599</v>
      </c>
    </row>
    <row r="44" spans="2:97" ht="12" customHeight="1">
      <c r="B44" s="25" t="s">
        <v>126</v>
      </c>
      <c r="C44" s="45">
        <v>51.3074</v>
      </c>
      <c r="D44" s="43">
        <v>316.06</v>
      </c>
      <c r="E44" s="43">
        <v>9.0319</v>
      </c>
      <c r="F44" s="43">
        <v>232.2857</v>
      </c>
      <c r="G44" s="43">
        <v>0</v>
      </c>
      <c r="H44" s="43">
        <v>526.1146</v>
      </c>
      <c r="I44" s="43">
        <v>1400.6593</v>
      </c>
      <c r="J44" s="43">
        <v>0</v>
      </c>
      <c r="K44" s="43">
        <v>132.8894</v>
      </c>
      <c r="L44" s="44">
        <f t="shared" si="9"/>
        <v>2668.3482999999997</v>
      </c>
      <c r="M44" s="45">
        <v>0</v>
      </c>
      <c r="N44" s="42">
        <v>171.6924</v>
      </c>
      <c r="O44" s="43">
        <v>0</v>
      </c>
      <c r="P44" s="43">
        <v>126.9069</v>
      </c>
      <c r="Q44" s="43">
        <v>0</v>
      </c>
      <c r="R44" s="44">
        <f t="shared" si="0"/>
        <v>298.59929999999997</v>
      </c>
      <c r="S44" s="45">
        <v>0</v>
      </c>
      <c r="T44" s="43">
        <v>0</v>
      </c>
      <c r="U44" s="43">
        <v>0</v>
      </c>
      <c r="V44" s="43">
        <v>6247.994</v>
      </c>
      <c r="W44" s="43">
        <v>0</v>
      </c>
      <c r="X44" s="43">
        <v>0</v>
      </c>
      <c r="Y44" s="42">
        <v>0</v>
      </c>
      <c r="Z44" s="43">
        <v>0</v>
      </c>
      <c r="AA44" s="43">
        <v>3989.1711</v>
      </c>
      <c r="AB44" s="46">
        <f t="shared" si="1"/>
        <v>10237.1651</v>
      </c>
      <c r="AC44" s="45">
        <v>1202.0836</v>
      </c>
      <c r="AD44" s="42">
        <v>3936.3734</v>
      </c>
      <c r="AE44" s="43">
        <v>1816.9737</v>
      </c>
      <c r="AF44" s="43">
        <v>10658.9092</v>
      </c>
      <c r="AG44" s="43">
        <v>15212.5675</v>
      </c>
      <c r="AH44" s="43">
        <v>0</v>
      </c>
      <c r="AI44" s="43">
        <v>426.8901</v>
      </c>
      <c r="AJ44" s="42">
        <v>78.3528</v>
      </c>
      <c r="AK44" s="43">
        <v>2886.5705</v>
      </c>
      <c r="AL44" s="43">
        <v>555.396</v>
      </c>
      <c r="AM44" s="46">
        <f t="shared" si="2"/>
        <v>36774.116799999996</v>
      </c>
      <c r="AN44" s="45">
        <v>0</v>
      </c>
      <c r="AO44" s="42">
        <v>3101.817</v>
      </c>
      <c r="AP44" s="43">
        <v>697.4934</v>
      </c>
      <c r="AQ44" s="43">
        <v>256.4583</v>
      </c>
      <c r="AR44" s="43">
        <v>0</v>
      </c>
      <c r="AS44" s="43">
        <v>59.6443</v>
      </c>
      <c r="AT44" s="43">
        <v>0</v>
      </c>
      <c r="AU44" s="42">
        <v>0</v>
      </c>
      <c r="AV44" s="43">
        <v>726.9069</v>
      </c>
      <c r="AW44" s="43">
        <v>0</v>
      </c>
      <c r="AX44" s="42">
        <v>189.3225</v>
      </c>
      <c r="AY44" s="42">
        <v>23</v>
      </c>
      <c r="AZ44" s="42">
        <v>0</v>
      </c>
      <c r="BA44" s="43">
        <v>2931.4286</v>
      </c>
      <c r="BB44" s="43">
        <v>7.6543</v>
      </c>
      <c r="BC44" s="43">
        <v>4843.7283</v>
      </c>
      <c r="BD44" s="43">
        <v>819.2581</v>
      </c>
      <c r="BE44" s="43">
        <v>30</v>
      </c>
      <c r="BF44" s="42">
        <v>18129.9513</v>
      </c>
      <c r="BG44" s="46">
        <f t="shared" si="3"/>
        <v>31816.663</v>
      </c>
      <c r="BH44" s="42">
        <v>2.3808</v>
      </c>
      <c r="BI44" s="42">
        <v>2512.1727</v>
      </c>
      <c r="BJ44" s="42">
        <v>8.998</v>
      </c>
      <c r="BK44" s="42">
        <v>60.6052</v>
      </c>
      <c r="BL44" s="43">
        <v>1.6543</v>
      </c>
      <c r="BM44" s="43">
        <v>18722.4718</v>
      </c>
      <c r="BN44" s="43">
        <v>141.1487</v>
      </c>
      <c r="BO44" s="44">
        <f t="shared" si="7"/>
        <v>21449.431500000002</v>
      </c>
      <c r="BP44" s="45">
        <v>2599.7408</v>
      </c>
      <c r="BQ44" s="42">
        <v>0</v>
      </c>
      <c r="BR44" s="43">
        <v>13793.2122</v>
      </c>
      <c r="BS44" s="43">
        <v>1.6543</v>
      </c>
      <c r="BT44" s="42">
        <v>7808.3821</v>
      </c>
      <c r="BU44" s="42">
        <v>5307.5928</v>
      </c>
      <c r="BV44" s="42">
        <v>129.7618</v>
      </c>
      <c r="BW44" s="43">
        <v>1615.6445</v>
      </c>
      <c r="BX44" s="43">
        <v>11775.1271</v>
      </c>
      <c r="BY44" s="44">
        <f t="shared" si="4"/>
        <v>43031.1156</v>
      </c>
      <c r="BZ44" s="45">
        <v>0</v>
      </c>
      <c r="CA44" s="43">
        <v>0</v>
      </c>
      <c r="CB44" s="42">
        <v>0</v>
      </c>
      <c r="CC44" s="43">
        <v>0</v>
      </c>
      <c r="CD44" s="43">
        <v>0</v>
      </c>
      <c r="CE44" s="42">
        <v>0</v>
      </c>
      <c r="CF44" s="42">
        <v>4.7616</v>
      </c>
      <c r="CG44" s="42">
        <v>2.3808</v>
      </c>
      <c r="CH44" s="43">
        <v>0</v>
      </c>
      <c r="CI44" s="43">
        <v>4.8681</v>
      </c>
      <c r="CJ44" s="43">
        <v>8.4154</v>
      </c>
      <c r="CK44" s="43">
        <v>0</v>
      </c>
      <c r="CL44" s="43">
        <v>0</v>
      </c>
      <c r="CM44" s="46">
        <f t="shared" si="5"/>
        <v>20.4259</v>
      </c>
      <c r="CN44" s="45">
        <v>93.6992</v>
      </c>
      <c r="CO44" s="43">
        <v>4.963</v>
      </c>
      <c r="CP44" s="42">
        <v>949.4133</v>
      </c>
      <c r="CQ44" s="43">
        <v>0</v>
      </c>
      <c r="CR44" s="46">
        <f t="shared" si="6"/>
        <v>1048.0755</v>
      </c>
      <c r="CS44" s="47">
        <f t="shared" si="8"/>
        <v>147343.94100000002</v>
      </c>
    </row>
    <row r="45" spans="2:97" ht="12" customHeight="1">
      <c r="B45" s="25" t="s">
        <v>127</v>
      </c>
      <c r="C45" s="45">
        <v>364.0215</v>
      </c>
      <c r="D45" s="43">
        <v>1.7423</v>
      </c>
      <c r="E45" s="43">
        <v>618.3912</v>
      </c>
      <c r="F45" s="43">
        <v>255.3919</v>
      </c>
      <c r="G45" s="43">
        <v>0</v>
      </c>
      <c r="H45" s="43">
        <v>917.1458</v>
      </c>
      <c r="I45" s="43">
        <v>2916.6424</v>
      </c>
      <c r="J45" s="43">
        <v>0</v>
      </c>
      <c r="K45" s="43">
        <v>9639.4295</v>
      </c>
      <c r="L45" s="44">
        <f t="shared" si="9"/>
        <v>14712.7646</v>
      </c>
      <c r="M45" s="45">
        <v>0</v>
      </c>
      <c r="N45" s="42">
        <v>639.844</v>
      </c>
      <c r="O45" s="43">
        <v>0</v>
      </c>
      <c r="P45" s="43">
        <v>0</v>
      </c>
      <c r="Q45" s="43">
        <v>0</v>
      </c>
      <c r="R45" s="44">
        <f t="shared" si="0"/>
        <v>639.844</v>
      </c>
      <c r="S45" s="45">
        <v>15.4845</v>
      </c>
      <c r="T45" s="43">
        <v>0</v>
      </c>
      <c r="U45" s="43">
        <v>0</v>
      </c>
      <c r="V45" s="43">
        <v>1959.1564</v>
      </c>
      <c r="W45" s="43">
        <v>0</v>
      </c>
      <c r="X45" s="43">
        <v>0</v>
      </c>
      <c r="Y45" s="42">
        <v>0</v>
      </c>
      <c r="Z45" s="43">
        <v>0</v>
      </c>
      <c r="AA45" s="43">
        <v>55.1095</v>
      </c>
      <c r="AB45" s="46">
        <f t="shared" si="1"/>
        <v>2029.7504000000001</v>
      </c>
      <c r="AC45" s="45">
        <v>741.8342</v>
      </c>
      <c r="AD45" s="42">
        <v>528.5364</v>
      </c>
      <c r="AE45" s="43">
        <v>2463.8883</v>
      </c>
      <c r="AF45" s="43">
        <v>6047.8746</v>
      </c>
      <c r="AG45" s="43">
        <v>1530.6955</v>
      </c>
      <c r="AH45" s="43">
        <v>23.8842</v>
      </c>
      <c r="AI45" s="43">
        <v>77.9266</v>
      </c>
      <c r="AJ45" s="42">
        <v>189.2671</v>
      </c>
      <c r="AK45" s="43">
        <v>688.2119</v>
      </c>
      <c r="AL45" s="43">
        <v>3.4846</v>
      </c>
      <c r="AM45" s="46">
        <f t="shared" si="2"/>
        <v>12295.6034</v>
      </c>
      <c r="AN45" s="45">
        <v>412.2608</v>
      </c>
      <c r="AO45" s="42">
        <v>4306.0614</v>
      </c>
      <c r="AP45" s="43">
        <v>1183.2657</v>
      </c>
      <c r="AQ45" s="43">
        <v>6.1209</v>
      </c>
      <c r="AR45" s="43">
        <v>25.66</v>
      </c>
      <c r="AS45" s="43">
        <v>0</v>
      </c>
      <c r="AT45" s="43">
        <v>131.586</v>
      </c>
      <c r="AU45" s="42">
        <v>383.2548</v>
      </c>
      <c r="AV45" s="43">
        <v>407.9371</v>
      </c>
      <c r="AW45" s="43">
        <v>79.8758</v>
      </c>
      <c r="AX45" s="42">
        <v>230.9568</v>
      </c>
      <c r="AY45" s="42">
        <v>0</v>
      </c>
      <c r="AZ45" s="42">
        <v>0</v>
      </c>
      <c r="BA45" s="43">
        <v>2415.4991</v>
      </c>
      <c r="BB45" s="43">
        <v>80.1458</v>
      </c>
      <c r="BC45" s="43">
        <v>24178.8987</v>
      </c>
      <c r="BD45" s="43">
        <v>2461.8259</v>
      </c>
      <c r="BE45" s="43">
        <v>206.1304</v>
      </c>
      <c r="BF45" s="42">
        <v>7923.8011</v>
      </c>
      <c r="BG45" s="46">
        <f t="shared" si="3"/>
        <v>44433.2803</v>
      </c>
      <c r="BH45" s="42">
        <v>118.2608</v>
      </c>
      <c r="BI45" s="42">
        <v>6618.2386</v>
      </c>
      <c r="BJ45" s="42">
        <v>529.7568</v>
      </c>
      <c r="BK45" s="42">
        <v>102.0298</v>
      </c>
      <c r="BL45" s="43">
        <v>316.1648</v>
      </c>
      <c r="BM45" s="43">
        <v>53775.6242</v>
      </c>
      <c r="BN45" s="43">
        <v>828.327</v>
      </c>
      <c r="BO45" s="44">
        <f t="shared" si="7"/>
        <v>62288.401999999995</v>
      </c>
      <c r="BP45" s="45">
        <v>4236.754</v>
      </c>
      <c r="BQ45" s="42">
        <v>879.02</v>
      </c>
      <c r="BR45" s="43">
        <v>5784.5879</v>
      </c>
      <c r="BS45" s="43">
        <v>2237.2274</v>
      </c>
      <c r="BT45" s="42">
        <v>789.479</v>
      </c>
      <c r="BU45" s="42">
        <v>1719.7754</v>
      </c>
      <c r="BV45" s="42">
        <v>55.7006</v>
      </c>
      <c r="BW45" s="43">
        <v>385.3684</v>
      </c>
      <c r="BX45" s="43">
        <v>8972.3216</v>
      </c>
      <c r="BY45" s="44">
        <f t="shared" si="4"/>
        <v>25060.2343</v>
      </c>
      <c r="BZ45" s="45">
        <v>0</v>
      </c>
      <c r="CA45" s="43">
        <v>0</v>
      </c>
      <c r="CB45" s="42">
        <v>130.413</v>
      </c>
      <c r="CC45" s="43">
        <v>0</v>
      </c>
      <c r="CD45" s="43">
        <v>0</v>
      </c>
      <c r="CE45" s="42">
        <v>0</v>
      </c>
      <c r="CF45" s="42">
        <v>137.8684</v>
      </c>
      <c r="CG45" s="42">
        <v>20.3187</v>
      </c>
      <c r="CH45" s="43">
        <v>26.0365</v>
      </c>
      <c r="CI45" s="43">
        <v>16.6455</v>
      </c>
      <c r="CJ45" s="43">
        <v>0</v>
      </c>
      <c r="CK45" s="43">
        <v>20.8292</v>
      </c>
      <c r="CL45" s="43">
        <v>7.1964</v>
      </c>
      <c r="CM45" s="46">
        <f t="shared" si="5"/>
        <v>359.3077</v>
      </c>
      <c r="CN45" s="45">
        <v>964.8522</v>
      </c>
      <c r="CO45" s="43">
        <v>0</v>
      </c>
      <c r="CP45" s="42">
        <v>653.8199</v>
      </c>
      <c r="CQ45" s="43">
        <v>3809.1277</v>
      </c>
      <c r="CR45" s="46">
        <f t="shared" si="6"/>
        <v>5427.7998</v>
      </c>
      <c r="CS45" s="47">
        <f t="shared" si="8"/>
        <v>167246.98649999997</v>
      </c>
    </row>
    <row r="46" spans="2:97" ht="12" customHeight="1">
      <c r="B46" s="25" t="s">
        <v>128</v>
      </c>
      <c r="C46" s="45">
        <v>1.565</v>
      </c>
      <c r="D46" s="43">
        <v>127.1724</v>
      </c>
      <c r="E46" s="43">
        <v>0</v>
      </c>
      <c r="F46" s="43">
        <v>2116.564</v>
      </c>
      <c r="G46" s="43">
        <v>0</v>
      </c>
      <c r="H46" s="43">
        <v>618.9044</v>
      </c>
      <c r="I46" s="43">
        <v>4032.2329</v>
      </c>
      <c r="J46" s="43">
        <v>0</v>
      </c>
      <c r="K46" s="43">
        <v>1451.482</v>
      </c>
      <c r="L46" s="44">
        <f t="shared" si="9"/>
        <v>8347.920699999999</v>
      </c>
      <c r="M46" s="45">
        <v>0</v>
      </c>
      <c r="N46" s="42">
        <v>1151.8336</v>
      </c>
      <c r="O46" s="43">
        <v>0</v>
      </c>
      <c r="P46" s="43">
        <v>0</v>
      </c>
      <c r="Q46" s="43">
        <v>9.3408</v>
      </c>
      <c r="R46" s="44">
        <f t="shared" si="0"/>
        <v>1161.1743999999999</v>
      </c>
      <c r="S46" s="45">
        <v>0</v>
      </c>
      <c r="T46" s="43">
        <v>0</v>
      </c>
      <c r="U46" s="43">
        <v>0</v>
      </c>
      <c r="V46" s="43">
        <v>139.7848</v>
      </c>
      <c r="W46" s="43">
        <v>82.899</v>
      </c>
      <c r="X46" s="43">
        <v>0</v>
      </c>
      <c r="Y46" s="42">
        <v>0</v>
      </c>
      <c r="Z46" s="43">
        <v>0</v>
      </c>
      <c r="AA46" s="43">
        <v>9.565</v>
      </c>
      <c r="AB46" s="46">
        <f t="shared" si="1"/>
        <v>232.2488</v>
      </c>
      <c r="AC46" s="45">
        <v>399.4166</v>
      </c>
      <c r="AD46" s="42">
        <v>0</v>
      </c>
      <c r="AE46" s="43">
        <v>1954.5224</v>
      </c>
      <c r="AF46" s="43">
        <v>4358.0481</v>
      </c>
      <c r="AG46" s="43">
        <v>2084.132</v>
      </c>
      <c r="AH46" s="43">
        <v>104.1134</v>
      </c>
      <c r="AI46" s="43">
        <v>84.9204</v>
      </c>
      <c r="AJ46" s="42">
        <v>2.251</v>
      </c>
      <c r="AK46" s="43">
        <v>2665.9925</v>
      </c>
      <c r="AL46" s="43">
        <v>111.1762</v>
      </c>
      <c r="AM46" s="46">
        <f t="shared" si="2"/>
        <v>11764.572600000001</v>
      </c>
      <c r="AN46" s="45">
        <v>50.5087</v>
      </c>
      <c r="AO46" s="42">
        <v>719.6591</v>
      </c>
      <c r="AP46" s="43">
        <v>187.933</v>
      </c>
      <c r="AQ46" s="43">
        <v>0</v>
      </c>
      <c r="AR46" s="43">
        <v>7395.8907</v>
      </c>
      <c r="AS46" s="43">
        <v>92.5797</v>
      </c>
      <c r="AT46" s="43">
        <v>0</v>
      </c>
      <c r="AU46" s="42">
        <v>0</v>
      </c>
      <c r="AV46" s="43">
        <v>0</v>
      </c>
      <c r="AW46" s="43">
        <v>25.9296</v>
      </c>
      <c r="AX46" s="42">
        <v>68.2264</v>
      </c>
      <c r="AY46" s="42">
        <v>0</v>
      </c>
      <c r="AZ46" s="42">
        <v>0</v>
      </c>
      <c r="BA46" s="43">
        <v>162.8438</v>
      </c>
      <c r="BB46" s="43">
        <v>456.0344</v>
      </c>
      <c r="BC46" s="43">
        <v>1.561</v>
      </c>
      <c r="BD46" s="43">
        <v>1747.0301</v>
      </c>
      <c r="BE46" s="43">
        <v>0</v>
      </c>
      <c r="BF46" s="42">
        <v>1125.0342</v>
      </c>
      <c r="BG46" s="46">
        <f t="shared" si="3"/>
        <v>12033.2307</v>
      </c>
      <c r="BH46" s="42">
        <v>39.1257</v>
      </c>
      <c r="BI46" s="42">
        <v>6881.0262</v>
      </c>
      <c r="BJ46" s="42">
        <v>0</v>
      </c>
      <c r="BK46" s="42">
        <v>77.497</v>
      </c>
      <c r="BL46" s="43">
        <v>0</v>
      </c>
      <c r="BM46" s="43">
        <v>10183.8846</v>
      </c>
      <c r="BN46" s="43">
        <v>0</v>
      </c>
      <c r="BO46" s="44">
        <f t="shared" si="7"/>
        <v>17181.533499999998</v>
      </c>
      <c r="BP46" s="45">
        <v>279.8899</v>
      </c>
      <c r="BQ46" s="42">
        <v>0</v>
      </c>
      <c r="BR46" s="43">
        <v>85.9443</v>
      </c>
      <c r="BS46" s="43">
        <v>19.8333</v>
      </c>
      <c r="BT46" s="42">
        <v>79.4054</v>
      </c>
      <c r="BU46" s="42">
        <v>81.026</v>
      </c>
      <c r="BV46" s="42">
        <v>3982.4342</v>
      </c>
      <c r="BW46" s="43">
        <v>1791.5596</v>
      </c>
      <c r="BX46" s="43">
        <v>551.5943</v>
      </c>
      <c r="BY46" s="44">
        <f t="shared" si="4"/>
        <v>6871.687000000001</v>
      </c>
      <c r="BZ46" s="45">
        <v>0</v>
      </c>
      <c r="CA46" s="43">
        <v>0</v>
      </c>
      <c r="CB46" s="42">
        <v>60.061</v>
      </c>
      <c r="CC46" s="43">
        <v>0</v>
      </c>
      <c r="CD46" s="43">
        <v>0</v>
      </c>
      <c r="CE46" s="42">
        <v>0</v>
      </c>
      <c r="CF46" s="42">
        <v>16.9415</v>
      </c>
      <c r="CG46" s="42">
        <v>0</v>
      </c>
      <c r="CH46" s="43">
        <v>0</v>
      </c>
      <c r="CI46" s="43">
        <v>0</v>
      </c>
      <c r="CJ46" s="43">
        <v>3.122</v>
      </c>
      <c r="CK46" s="43">
        <v>0</v>
      </c>
      <c r="CL46" s="43">
        <v>0</v>
      </c>
      <c r="CM46" s="46">
        <f t="shared" si="5"/>
        <v>80.1245</v>
      </c>
      <c r="CN46" s="45">
        <v>0</v>
      </c>
      <c r="CO46" s="43">
        <v>4.8618</v>
      </c>
      <c r="CP46" s="42">
        <v>0</v>
      </c>
      <c r="CQ46" s="43">
        <v>2491.3947</v>
      </c>
      <c r="CR46" s="46">
        <f t="shared" si="6"/>
        <v>2496.2565</v>
      </c>
      <c r="CS46" s="47">
        <f t="shared" si="8"/>
        <v>60168.7487</v>
      </c>
    </row>
    <row r="47" spans="2:97" ht="12" customHeight="1">
      <c r="B47" s="28" t="s">
        <v>129</v>
      </c>
      <c r="C47" s="63">
        <v>1136.0659</v>
      </c>
      <c r="D47" s="64">
        <v>480.3369</v>
      </c>
      <c r="E47" s="64">
        <v>826.1694</v>
      </c>
      <c r="F47" s="64">
        <v>20113.2574</v>
      </c>
      <c r="G47" s="64">
        <v>0</v>
      </c>
      <c r="H47" s="64">
        <v>7736.007</v>
      </c>
      <c r="I47" s="64">
        <v>19389.6199</v>
      </c>
      <c r="J47" s="64">
        <v>0</v>
      </c>
      <c r="K47" s="64">
        <v>24653.409</v>
      </c>
      <c r="L47" s="65">
        <f t="shared" si="9"/>
        <v>74334.8655</v>
      </c>
      <c r="M47" s="63">
        <v>0</v>
      </c>
      <c r="N47" s="66">
        <v>2426.9559</v>
      </c>
      <c r="O47" s="64">
        <v>0</v>
      </c>
      <c r="P47" s="64">
        <v>8.996</v>
      </c>
      <c r="Q47" s="64">
        <v>0</v>
      </c>
      <c r="R47" s="65">
        <f t="shared" si="0"/>
        <v>2435.9519</v>
      </c>
      <c r="S47" s="63">
        <v>0</v>
      </c>
      <c r="T47" s="64">
        <v>4.6845</v>
      </c>
      <c r="U47" s="64">
        <v>4.498</v>
      </c>
      <c r="V47" s="64">
        <v>3698.1858</v>
      </c>
      <c r="W47" s="64">
        <v>179.4214</v>
      </c>
      <c r="X47" s="64">
        <v>0</v>
      </c>
      <c r="Y47" s="66">
        <v>0</v>
      </c>
      <c r="Z47" s="64">
        <v>0</v>
      </c>
      <c r="AA47" s="64">
        <v>244.727</v>
      </c>
      <c r="AB47" s="67">
        <f t="shared" si="1"/>
        <v>4131.5167</v>
      </c>
      <c r="AC47" s="63">
        <v>13583.3003</v>
      </c>
      <c r="AD47" s="66">
        <v>5133.6909</v>
      </c>
      <c r="AE47" s="64">
        <v>27549.3085</v>
      </c>
      <c r="AF47" s="64">
        <v>130174.7086</v>
      </c>
      <c r="AG47" s="64">
        <v>55203.8459</v>
      </c>
      <c r="AH47" s="64">
        <v>1891.0196</v>
      </c>
      <c r="AI47" s="64">
        <v>12148.1338</v>
      </c>
      <c r="AJ47" s="66">
        <v>439.7404</v>
      </c>
      <c r="AK47" s="64">
        <v>11539.5564</v>
      </c>
      <c r="AL47" s="64">
        <v>3869.8478</v>
      </c>
      <c r="AM47" s="67">
        <f t="shared" si="2"/>
        <v>261533.1522</v>
      </c>
      <c r="AN47" s="63">
        <v>2488.4201</v>
      </c>
      <c r="AO47" s="66">
        <v>12838.979</v>
      </c>
      <c r="AP47" s="64">
        <v>10488.7204</v>
      </c>
      <c r="AQ47" s="64">
        <v>3069.06</v>
      </c>
      <c r="AR47" s="64">
        <v>2968.6736</v>
      </c>
      <c r="AS47" s="64">
        <v>557.6323</v>
      </c>
      <c r="AT47" s="64">
        <v>3.7014</v>
      </c>
      <c r="AU47" s="66">
        <v>2.784</v>
      </c>
      <c r="AV47" s="64">
        <v>178.3928</v>
      </c>
      <c r="AW47" s="64">
        <v>39861.6471</v>
      </c>
      <c r="AX47" s="66">
        <v>3941.8302</v>
      </c>
      <c r="AY47" s="66">
        <v>1166.3233</v>
      </c>
      <c r="AZ47" s="66">
        <v>138</v>
      </c>
      <c r="BA47" s="64">
        <v>11630.4077</v>
      </c>
      <c r="BB47" s="64">
        <v>1305.7182</v>
      </c>
      <c r="BC47" s="64">
        <v>4864.4397</v>
      </c>
      <c r="BD47" s="64">
        <v>6265.1829</v>
      </c>
      <c r="BE47" s="64">
        <v>319.4698</v>
      </c>
      <c r="BF47" s="66">
        <v>23358.3418</v>
      </c>
      <c r="BG47" s="67">
        <f t="shared" si="3"/>
        <v>125447.7243</v>
      </c>
      <c r="BH47" s="66">
        <v>31.4333</v>
      </c>
      <c r="BI47" s="66">
        <v>3741.8525</v>
      </c>
      <c r="BJ47" s="66">
        <v>117.8525</v>
      </c>
      <c r="BK47" s="66">
        <v>733.6063</v>
      </c>
      <c r="BL47" s="64">
        <v>366.9612</v>
      </c>
      <c r="BM47" s="64">
        <v>240779.4171</v>
      </c>
      <c r="BN47" s="64">
        <v>11246.9927</v>
      </c>
      <c r="BO47" s="65">
        <f t="shared" si="7"/>
        <v>257018.1156</v>
      </c>
      <c r="BP47" s="63">
        <v>28697.3526</v>
      </c>
      <c r="BQ47" s="66">
        <v>4.498</v>
      </c>
      <c r="BR47" s="64">
        <v>206379.8713</v>
      </c>
      <c r="BS47" s="64">
        <v>188.6661</v>
      </c>
      <c r="BT47" s="66">
        <v>7606.4036</v>
      </c>
      <c r="BU47" s="66">
        <v>2530.952</v>
      </c>
      <c r="BV47" s="66">
        <v>3911.3441</v>
      </c>
      <c r="BW47" s="64">
        <v>1737.5482</v>
      </c>
      <c r="BX47" s="64">
        <v>24323.4219</v>
      </c>
      <c r="BY47" s="65">
        <f t="shared" si="4"/>
        <v>275380.05779999995</v>
      </c>
      <c r="BZ47" s="63">
        <v>0</v>
      </c>
      <c r="CA47" s="64">
        <v>0</v>
      </c>
      <c r="CB47" s="66">
        <v>1554.37</v>
      </c>
      <c r="CC47" s="64">
        <v>0</v>
      </c>
      <c r="CD47" s="64">
        <v>0</v>
      </c>
      <c r="CE47" s="66">
        <v>22.0216</v>
      </c>
      <c r="CF47" s="66">
        <v>90.6125</v>
      </c>
      <c r="CG47" s="66">
        <v>29.049</v>
      </c>
      <c r="CH47" s="64">
        <v>0</v>
      </c>
      <c r="CI47" s="64">
        <v>39.7523</v>
      </c>
      <c r="CJ47" s="64">
        <v>10.9224</v>
      </c>
      <c r="CK47" s="64">
        <v>0</v>
      </c>
      <c r="CL47" s="64">
        <v>203.0384</v>
      </c>
      <c r="CM47" s="67">
        <f t="shared" si="5"/>
        <v>1949.7661999999998</v>
      </c>
      <c r="CN47" s="63">
        <v>2545.4878</v>
      </c>
      <c r="CO47" s="64">
        <v>4.333</v>
      </c>
      <c r="CP47" s="66">
        <v>1546.2123</v>
      </c>
      <c r="CQ47" s="64">
        <v>20526.1594</v>
      </c>
      <c r="CR47" s="67">
        <f t="shared" si="6"/>
        <v>24622.192499999997</v>
      </c>
      <c r="CS47" s="68">
        <f t="shared" si="8"/>
        <v>1026853.3426999999</v>
      </c>
    </row>
    <row r="48" spans="2:97" ht="12" customHeight="1">
      <c r="B48" s="25" t="s">
        <v>130</v>
      </c>
      <c r="C48" s="45">
        <v>7.9448</v>
      </c>
      <c r="D48" s="43">
        <v>14.0509</v>
      </c>
      <c r="E48" s="43">
        <v>0</v>
      </c>
      <c r="F48" s="43">
        <v>4438.4145</v>
      </c>
      <c r="G48" s="43">
        <v>2.9754</v>
      </c>
      <c r="H48" s="43">
        <v>32556.1221</v>
      </c>
      <c r="I48" s="43">
        <v>10008.2649</v>
      </c>
      <c r="J48" s="43">
        <v>11.9174</v>
      </c>
      <c r="K48" s="43">
        <v>52.4196</v>
      </c>
      <c r="L48" s="44">
        <f t="shared" si="9"/>
        <v>47092.1096</v>
      </c>
      <c r="M48" s="45">
        <v>58.052</v>
      </c>
      <c r="N48" s="42">
        <v>937.9366</v>
      </c>
      <c r="O48" s="43">
        <v>0</v>
      </c>
      <c r="P48" s="43">
        <v>0</v>
      </c>
      <c r="Q48" s="43">
        <v>46.4416</v>
      </c>
      <c r="R48" s="44">
        <f t="shared" si="0"/>
        <v>1042.4302</v>
      </c>
      <c r="S48" s="45">
        <v>0</v>
      </c>
      <c r="T48" s="43">
        <v>0</v>
      </c>
      <c r="U48" s="43">
        <v>0</v>
      </c>
      <c r="V48" s="43">
        <v>691.3604</v>
      </c>
      <c r="W48" s="43">
        <v>33.9914</v>
      </c>
      <c r="X48" s="43">
        <v>0</v>
      </c>
      <c r="Y48" s="42">
        <v>0</v>
      </c>
      <c r="Z48" s="43">
        <v>0</v>
      </c>
      <c r="AA48" s="43">
        <v>21.7051</v>
      </c>
      <c r="AB48" s="46">
        <f t="shared" si="1"/>
        <v>747.0569</v>
      </c>
      <c r="AC48" s="45">
        <v>760.2317</v>
      </c>
      <c r="AD48" s="42">
        <v>34.0415</v>
      </c>
      <c r="AE48" s="43">
        <v>12790.3409</v>
      </c>
      <c r="AF48" s="43">
        <v>5179.2411</v>
      </c>
      <c r="AG48" s="43">
        <v>4382.285</v>
      </c>
      <c r="AH48" s="43">
        <v>0</v>
      </c>
      <c r="AI48" s="43">
        <v>1335.7689</v>
      </c>
      <c r="AJ48" s="42">
        <v>1029.0924</v>
      </c>
      <c r="AK48" s="43">
        <v>6057.809</v>
      </c>
      <c r="AL48" s="43">
        <v>155.1653</v>
      </c>
      <c r="AM48" s="46">
        <f t="shared" si="2"/>
        <v>31723.9758</v>
      </c>
      <c r="AN48" s="45">
        <v>157.3772</v>
      </c>
      <c r="AO48" s="42">
        <v>3140.6245</v>
      </c>
      <c r="AP48" s="43">
        <v>1759.0924</v>
      </c>
      <c r="AQ48" s="43">
        <v>84.0153</v>
      </c>
      <c r="AR48" s="43">
        <v>1833.0825</v>
      </c>
      <c r="AS48" s="43">
        <v>200.604</v>
      </c>
      <c r="AT48" s="43">
        <v>0</v>
      </c>
      <c r="AU48" s="42">
        <v>0</v>
      </c>
      <c r="AV48" s="43">
        <v>13.6527</v>
      </c>
      <c r="AW48" s="43">
        <v>85.5</v>
      </c>
      <c r="AX48" s="42">
        <v>118.3234</v>
      </c>
      <c r="AY48" s="42">
        <v>5.9586</v>
      </c>
      <c r="AZ48" s="42">
        <v>0</v>
      </c>
      <c r="BA48" s="43">
        <v>154.75</v>
      </c>
      <c r="BB48" s="43">
        <v>5.9586</v>
      </c>
      <c r="BC48" s="43">
        <v>21088.8273</v>
      </c>
      <c r="BD48" s="43">
        <v>1769.9937</v>
      </c>
      <c r="BE48" s="43">
        <v>2769.1605</v>
      </c>
      <c r="BF48" s="42">
        <v>7370.0027</v>
      </c>
      <c r="BG48" s="46">
        <f t="shared" si="3"/>
        <v>40556.92339999999</v>
      </c>
      <c r="BH48" s="42">
        <v>0</v>
      </c>
      <c r="BI48" s="42">
        <v>512.4387</v>
      </c>
      <c r="BJ48" s="42">
        <v>1259.1512</v>
      </c>
      <c r="BK48" s="42">
        <v>41.604</v>
      </c>
      <c r="BL48" s="43">
        <v>5.9586</v>
      </c>
      <c r="BM48" s="43">
        <v>22309.3743</v>
      </c>
      <c r="BN48" s="43">
        <v>6634.7923</v>
      </c>
      <c r="BO48" s="44">
        <f t="shared" si="7"/>
        <v>30763.3191</v>
      </c>
      <c r="BP48" s="45">
        <v>5907.1112</v>
      </c>
      <c r="BQ48" s="42">
        <v>0</v>
      </c>
      <c r="BR48" s="43">
        <v>9397.237</v>
      </c>
      <c r="BS48" s="43">
        <v>0</v>
      </c>
      <c r="BT48" s="42">
        <v>241.7359</v>
      </c>
      <c r="BU48" s="42">
        <v>78.3318</v>
      </c>
      <c r="BV48" s="42">
        <v>346.1764</v>
      </c>
      <c r="BW48" s="43">
        <v>419.5523</v>
      </c>
      <c r="BX48" s="43">
        <v>1910.8563</v>
      </c>
      <c r="BY48" s="44">
        <f t="shared" si="4"/>
        <v>18301.0009</v>
      </c>
      <c r="BZ48" s="45">
        <v>1.9862</v>
      </c>
      <c r="CA48" s="43">
        <v>0</v>
      </c>
      <c r="CB48" s="42">
        <v>5.7442</v>
      </c>
      <c r="CC48" s="43">
        <v>0</v>
      </c>
      <c r="CD48" s="43">
        <v>3.9724</v>
      </c>
      <c r="CE48" s="42">
        <v>123.3594</v>
      </c>
      <c r="CF48" s="42">
        <v>17.4893</v>
      </c>
      <c r="CG48" s="42">
        <v>105.4527</v>
      </c>
      <c r="CH48" s="43">
        <v>0</v>
      </c>
      <c r="CI48" s="43">
        <v>11.2276</v>
      </c>
      <c r="CJ48" s="43">
        <v>0</v>
      </c>
      <c r="CK48" s="43">
        <v>0</v>
      </c>
      <c r="CL48" s="43">
        <v>13.8904</v>
      </c>
      <c r="CM48" s="46">
        <f t="shared" si="5"/>
        <v>283.12219999999996</v>
      </c>
      <c r="CN48" s="45">
        <v>307.7177</v>
      </c>
      <c r="CO48" s="43">
        <v>5.9586</v>
      </c>
      <c r="CP48" s="42">
        <v>1358.6814</v>
      </c>
      <c r="CQ48" s="43">
        <v>17.5623</v>
      </c>
      <c r="CR48" s="46">
        <f t="shared" si="6"/>
        <v>1689.9199999999998</v>
      </c>
      <c r="CS48" s="47">
        <f t="shared" si="8"/>
        <v>172199.8581</v>
      </c>
    </row>
    <row r="49" spans="2:97" ht="12" customHeight="1">
      <c r="B49" s="25" t="s">
        <v>131</v>
      </c>
      <c r="C49" s="45">
        <v>899.6239</v>
      </c>
      <c r="D49" s="43">
        <v>5364.1871</v>
      </c>
      <c r="E49" s="43">
        <v>389.276</v>
      </c>
      <c r="F49" s="43">
        <v>2811.9157</v>
      </c>
      <c r="G49" s="43">
        <v>0</v>
      </c>
      <c r="H49" s="43">
        <v>2724.9347</v>
      </c>
      <c r="I49" s="43">
        <v>6476.3192</v>
      </c>
      <c r="J49" s="43">
        <v>0</v>
      </c>
      <c r="K49" s="43">
        <v>56.0284</v>
      </c>
      <c r="L49" s="44">
        <f>SUM(C49:K49)</f>
        <v>18722.285</v>
      </c>
      <c r="M49" s="45">
        <v>0</v>
      </c>
      <c r="N49" s="42">
        <v>1087.3228</v>
      </c>
      <c r="O49" s="43">
        <v>0</v>
      </c>
      <c r="P49" s="43">
        <v>0</v>
      </c>
      <c r="Q49" s="43">
        <v>0</v>
      </c>
      <c r="R49" s="44">
        <f t="shared" si="0"/>
        <v>1087.3228</v>
      </c>
      <c r="S49" s="45">
        <v>0</v>
      </c>
      <c r="T49" s="43">
        <v>0</v>
      </c>
      <c r="U49" s="43">
        <v>0</v>
      </c>
      <c r="V49" s="43">
        <v>739.8623</v>
      </c>
      <c r="W49" s="43">
        <v>0</v>
      </c>
      <c r="X49" s="43">
        <v>0</v>
      </c>
      <c r="Y49" s="42">
        <v>0</v>
      </c>
      <c r="Z49" s="43">
        <v>0</v>
      </c>
      <c r="AA49" s="43">
        <v>15.0419</v>
      </c>
      <c r="AB49" s="46">
        <f t="shared" si="1"/>
        <v>754.9042000000001</v>
      </c>
      <c r="AC49" s="45">
        <v>3041.5909</v>
      </c>
      <c r="AD49" s="42">
        <v>796.4792</v>
      </c>
      <c r="AE49" s="43">
        <v>4293.8148</v>
      </c>
      <c r="AF49" s="43">
        <v>9287.9465</v>
      </c>
      <c r="AG49" s="43">
        <v>6052.171</v>
      </c>
      <c r="AH49" s="43">
        <v>0</v>
      </c>
      <c r="AI49" s="43">
        <v>1465.9359</v>
      </c>
      <c r="AJ49" s="42">
        <v>53.6419</v>
      </c>
      <c r="AK49" s="43">
        <v>729.5765</v>
      </c>
      <c r="AL49" s="43">
        <v>202.5353</v>
      </c>
      <c r="AM49" s="46">
        <f t="shared" si="2"/>
        <v>25923.692</v>
      </c>
      <c r="AN49" s="45">
        <v>0</v>
      </c>
      <c r="AO49" s="42">
        <v>3670.6948</v>
      </c>
      <c r="AP49" s="43">
        <v>11000.4006</v>
      </c>
      <c r="AQ49" s="43">
        <v>8303.5303</v>
      </c>
      <c r="AR49" s="43">
        <v>107011.089</v>
      </c>
      <c r="AS49" s="43">
        <v>2942.3802</v>
      </c>
      <c r="AT49" s="43">
        <v>25.8824</v>
      </c>
      <c r="AU49" s="42">
        <v>0</v>
      </c>
      <c r="AV49" s="43">
        <v>0</v>
      </c>
      <c r="AW49" s="43">
        <v>0</v>
      </c>
      <c r="AX49" s="42">
        <v>0</v>
      </c>
      <c r="AY49" s="42">
        <v>0</v>
      </c>
      <c r="AZ49" s="42">
        <v>0</v>
      </c>
      <c r="BA49" s="43">
        <v>438.7358</v>
      </c>
      <c r="BB49" s="43">
        <v>247.9064</v>
      </c>
      <c r="BC49" s="43">
        <v>187.4216</v>
      </c>
      <c r="BD49" s="43">
        <v>816.4737</v>
      </c>
      <c r="BE49" s="43">
        <v>4.6284</v>
      </c>
      <c r="BF49" s="42">
        <v>6602.6743</v>
      </c>
      <c r="BG49" s="46">
        <f t="shared" si="3"/>
        <v>141251.81750000003</v>
      </c>
      <c r="BH49" s="42">
        <v>0</v>
      </c>
      <c r="BI49" s="42">
        <v>554.9305</v>
      </c>
      <c r="BJ49" s="42">
        <v>49.1164</v>
      </c>
      <c r="BK49" s="42">
        <v>7.9815</v>
      </c>
      <c r="BL49" s="43">
        <v>32.3988</v>
      </c>
      <c r="BM49" s="43">
        <v>45969.9767</v>
      </c>
      <c r="BN49" s="43">
        <v>4655.7856</v>
      </c>
      <c r="BO49" s="44">
        <f t="shared" si="7"/>
        <v>51270.1895</v>
      </c>
      <c r="BP49" s="45">
        <v>3420.0392</v>
      </c>
      <c r="BQ49" s="42">
        <v>0</v>
      </c>
      <c r="BR49" s="43">
        <v>1697.0667</v>
      </c>
      <c r="BS49" s="43">
        <v>544.6324</v>
      </c>
      <c r="BT49" s="42">
        <v>162.2533</v>
      </c>
      <c r="BU49" s="42">
        <v>3391.3848</v>
      </c>
      <c r="BV49" s="42">
        <v>140.2258</v>
      </c>
      <c r="BW49" s="43">
        <v>90.2514</v>
      </c>
      <c r="BX49" s="43">
        <v>8016.6479</v>
      </c>
      <c r="BY49" s="44">
        <f t="shared" si="4"/>
        <v>17462.5015</v>
      </c>
      <c r="BZ49" s="45">
        <v>0</v>
      </c>
      <c r="CA49" s="43">
        <v>0</v>
      </c>
      <c r="CB49" s="42">
        <v>472.7814</v>
      </c>
      <c r="CC49" s="43">
        <v>0</v>
      </c>
      <c r="CD49" s="43">
        <v>0</v>
      </c>
      <c r="CE49" s="42">
        <v>101.3103</v>
      </c>
      <c r="CF49" s="42">
        <v>0</v>
      </c>
      <c r="CG49" s="42">
        <v>0</v>
      </c>
      <c r="CH49" s="43">
        <v>0</v>
      </c>
      <c r="CI49" s="43">
        <v>0</v>
      </c>
      <c r="CJ49" s="43">
        <v>0</v>
      </c>
      <c r="CK49" s="43">
        <v>0</v>
      </c>
      <c r="CL49" s="43">
        <v>2.2407</v>
      </c>
      <c r="CM49" s="46">
        <f t="shared" si="5"/>
        <v>576.3324</v>
      </c>
      <c r="CN49" s="45">
        <v>559.2536</v>
      </c>
      <c r="CO49" s="43">
        <v>0</v>
      </c>
      <c r="CP49" s="42">
        <v>389.4602</v>
      </c>
      <c r="CQ49" s="43">
        <v>700.4272</v>
      </c>
      <c r="CR49" s="46">
        <f t="shared" si="6"/>
        <v>1649.141</v>
      </c>
      <c r="CS49" s="47">
        <f t="shared" si="8"/>
        <v>258698.1859</v>
      </c>
    </row>
    <row r="50" spans="2:97" ht="12" customHeight="1">
      <c r="B50" s="25" t="s">
        <v>132</v>
      </c>
      <c r="C50" s="45">
        <v>81.1107</v>
      </c>
      <c r="D50" s="43">
        <v>85.4983</v>
      </c>
      <c r="E50" s="43">
        <v>100.0369</v>
      </c>
      <c r="F50" s="43">
        <v>69.8478</v>
      </c>
      <c r="G50" s="43">
        <v>0</v>
      </c>
      <c r="H50" s="43">
        <v>4291.3741</v>
      </c>
      <c r="I50" s="43">
        <v>6094.717</v>
      </c>
      <c r="J50" s="43">
        <v>0</v>
      </c>
      <c r="K50" s="43">
        <v>98347.9265</v>
      </c>
      <c r="L50" s="44">
        <f t="shared" si="9"/>
        <v>109070.5113</v>
      </c>
      <c r="M50" s="45">
        <v>91.1986</v>
      </c>
      <c r="N50" s="42">
        <v>562.5482</v>
      </c>
      <c r="O50" s="43">
        <v>0</v>
      </c>
      <c r="P50" s="43">
        <v>0</v>
      </c>
      <c r="Q50" s="43">
        <v>166.5909</v>
      </c>
      <c r="R50" s="44">
        <f t="shared" si="0"/>
        <v>820.3377</v>
      </c>
      <c r="S50" s="45">
        <v>0</v>
      </c>
      <c r="T50" s="43">
        <v>0</v>
      </c>
      <c r="U50" s="43">
        <v>0</v>
      </c>
      <c r="V50" s="43">
        <v>1111.6307</v>
      </c>
      <c r="W50" s="43">
        <v>16</v>
      </c>
      <c r="X50" s="43">
        <v>0</v>
      </c>
      <c r="Y50" s="42">
        <v>0</v>
      </c>
      <c r="Z50" s="43">
        <v>0</v>
      </c>
      <c r="AA50" s="43">
        <v>3</v>
      </c>
      <c r="AB50" s="46">
        <f t="shared" si="1"/>
        <v>1130.6307</v>
      </c>
      <c r="AC50" s="45">
        <v>391.644</v>
      </c>
      <c r="AD50" s="42">
        <v>3146.5812</v>
      </c>
      <c r="AE50" s="43">
        <v>33312.9239</v>
      </c>
      <c r="AF50" s="43">
        <v>2192.4147</v>
      </c>
      <c r="AG50" s="43">
        <v>14940.727</v>
      </c>
      <c r="AH50" s="43">
        <v>0</v>
      </c>
      <c r="AI50" s="43">
        <v>12315.9405</v>
      </c>
      <c r="AJ50" s="42">
        <v>5.3904</v>
      </c>
      <c r="AK50" s="43">
        <v>1409.9921</v>
      </c>
      <c r="AL50" s="43">
        <v>45.4818</v>
      </c>
      <c r="AM50" s="46">
        <f t="shared" si="2"/>
        <v>67761.0956</v>
      </c>
      <c r="AN50" s="45">
        <v>61.0298</v>
      </c>
      <c r="AO50" s="42">
        <v>520.5426</v>
      </c>
      <c r="AP50" s="43">
        <v>1174.1257</v>
      </c>
      <c r="AQ50" s="43">
        <v>31597.9024</v>
      </c>
      <c r="AR50" s="43">
        <v>4440.5858</v>
      </c>
      <c r="AS50" s="43">
        <v>232.1316</v>
      </c>
      <c r="AT50" s="43">
        <v>0</v>
      </c>
      <c r="AU50" s="42">
        <v>0</v>
      </c>
      <c r="AV50" s="43">
        <v>0</v>
      </c>
      <c r="AW50" s="43">
        <v>0</v>
      </c>
      <c r="AX50" s="42">
        <v>19.8513</v>
      </c>
      <c r="AY50" s="42">
        <v>8.764</v>
      </c>
      <c r="AZ50" s="42">
        <v>0</v>
      </c>
      <c r="BA50" s="43">
        <v>364.3575</v>
      </c>
      <c r="BB50" s="43">
        <v>679.5768</v>
      </c>
      <c r="BC50" s="43">
        <v>240.8725</v>
      </c>
      <c r="BD50" s="43">
        <v>461.4033</v>
      </c>
      <c r="BE50" s="43">
        <v>0</v>
      </c>
      <c r="BF50" s="42">
        <v>3740.7369</v>
      </c>
      <c r="BG50" s="46">
        <f t="shared" si="3"/>
        <v>43541.8802</v>
      </c>
      <c r="BH50" s="42">
        <v>0</v>
      </c>
      <c r="BI50" s="42">
        <v>1983.2191</v>
      </c>
      <c r="BJ50" s="42">
        <v>275.0583</v>
      </c>
      <c r="BK50" s="42">
        <v>210.2189</v>
      </c>
      <c r="BL50" s="43">
        <v>0</v>
      </c>
      <c r="BM50" s="43">
        <v>31984.5489</v>
      </c>
      <c r="BN50" s="43">
        <v>23310.1444</v>
      </c>
      <c r="BO50" s="44">
        <f t="shared" si="7"/>
        <v>57763.1896</v>
      </c>
      <c r="BP50" s="45">
        <v>6314.8597</v>
      </c>
      <c r="BQ50" s="42">
        <v>1.7837</v>
      </c>
      <c r="BR50" s="43">
        <v>13996.4986</v>
      </c>
      <c r="BS50" s="43">
        <v>450.831</v>
      </c>
      <c r="BT50" s="42">
        <v>33.7894</v>
      </c>
      <c r="BU50" s="42">
        <v>29.2919</v>
      </c>
      <c r="BV50" s="42">
        <v>50341.9364</v>
      </c>
      <c r="BW50" s="43">
        <v>398.8665</v>
      </c>
      <c r="BX50" s="43">
        <v>3662.3571</v>
      </c>
      <c r="BY50" s="44">
        <f t="shared" si="4"/>
        <v>75230.21429999999</v>
      </c>
      <c r="BZ50" s="45">
        <v>0</v>
      </c>
      <c r="CA50" s="43">
        <v>0</v>
      </c>
      <c r="CB50" s="42">
        <v>3248.5391</v>
      </c>
      <c r="CC50" s="43">
        <v>0</v>
      </c>
      <c r="CD50" s="43">
        <v>0</v>
      </c>
      <c r="CE50" s="42">
        <v>3675.7463</v>
      </c>
      <c r="CF50" s="42">
        <v>61.776</v>
      </c>
      <c r="CG50" s="42">
        <v>2.3985</v>
      </c>
      <c r="CH50" s="43">
        <v>0</v>
      </c>
      <c r="CI50" s="43">
        <v>0</v>
      </c>
      <c r="CJ50" s="43">
        <v>0</v>
      </c>
      <c r="CK50" s="43">
        <v>0</v>
      </c>
      <c r="CL50" s="43">
        <v>552.6146</v>
      </c>
      <c r="CM50" s="46">
        <f t="shared" si="5"/>
        <v>7541.0745</v>
      </c>
      <c r="CN50" s="45">
        <v>1900.4794</v>
      </c>
      <c r="CO50" s="43">
        <v>0</v>
      </c>
      <c r="CP50" s="42">
        <v>25.1765</v>
      </c>
      <c r="CQ50" s="43">
        <v>8321.3474</v>
      </c>
      <c r="CR50" s="46">
        <f t="shared" si="6"/>
        <v>10247.0033</v>
      </c>
      <c r="CS50" s="47">
        <f t="shared" si="8"/>
        <v>373105.9372</v>
      </c>
    </row>
    <row r="51" spans="2:97" ht="12" customHeight="1">
      <c r="B51" s="25" t="s">
        <v>133</v>
      </c>
      <c r="C51" s="45">
        <v>0</v>
      </c>
      <c r="D51" s="43">
        <v>29.1791</v>
      </c>
      <c r="E51" s="43">
        <v>0</v>
      </c>
      <c r="F51" s="43">
        <v>463.3952</v>
      </c>
      <c r="G51" s="43">
        <v>0</v>
      </c>
      <c r="H51" s="43">
        <v>380.1546</v>
      </c>
      <c r="I51" s="43">
        <v>416.6521</v>
      </c>
      <c r="J51" s="43">
        <v>0</v>
      </c>
      <c r="K51" s="43">
        <v>0</v>
      </c>
      <c r="L51" s="44">
        <f t="shared" si="9"/>
        <v>1289.381</v>
      </c>
      <c r="M51" s="45">
        <v>176.5664</v>
      </c>
      <c r="N51" s="42">
        <v>0</v>
      </c>
      <c r="O51" s="43">
        <v>0</v>
      </c>
      <c r="P51" s="43">
        <v>0</v>
      </c>
      <c r="Q51" s="43">
        <v>2673.8217</v>
      </c>
      <c r="R51" s="44">
        <f t="shared" si="0"/>
        <v>2850.3881</v>
      </c>
      <c r="S51" s="45">
        <v>109.9126</v>
      </c>
      <c r="T51" s="43">
        <v>0</v>
      </c>
      <c r="U51" s="43">
        <v>285.7616</v>
      </c>
      <c r="V51" s="43">
        <v>875.8113</v>
      </c>
      <c r="W51" s="43">
        <v>58.8645</v>
      </c>
      <c r="X51" s="43">
        <v>0</v>
      </c>
      <c r="Y51" s="42">
        <v>0</v>
      </c>
      <c r="Z51" s="43">
        <v>0</v>
      </c>
      <c r="AA51" s="43">
        <v>84.5772</v>
      </c>
      <c r="AB51" s="46">
        <f t="shared" si="1"/>
        <v>1414.9271999999999</v>
      </c>
      <c r="AC51" s="45">
        <v>1318.7945</v>
      </c>
      <c r="AD51" s="42">
        <v>1617.1428</v>
      </c>
      <c r="AE51" s="43">
        <v>1276.9554</v>
      </c>
      <c r="AF51" s="43">
        <v>464.0512</v>
      </c>
      <c r="AG51" s="43">
        <v>1317.9015</v>
      </c>
      <c r="AH51" s="43">
        <v>0</v>
      </c>
      <c r="AI51" s="43">
        <v>14839.4984</v>
      </c>
      <c r="AJ51" s="42">
        <v>39.0718</v>
      </c>
      <c r="AK51" s="43">
        <v>2040.1722</v>
      </c>
      <c r="AL51" s="43">
        <v>277.9937</v>
      </c>
      <c r="AM51" s="46">
        <f t="shared" si="2"/>
        <v>23191.5815</v>
      </c>
      <c r="AN51" s="45">
        <v>197.7844</v>
      </c>
      <c r="AO51" s="42">
        <v>188.2877</v>
      </c>
      <c r="AP51" s="43">
        <v>1207.3621</v>
      </c>
      <c r="AQ51" s="43">
        <v>0</v>
      </c>
      <c r="AR51" s="43">
        <v>1013.1804</v>
      </c>
      <c r="AS51" s="43">
        <v>522.4347</v>
      </c>
      <c r="AT51" s="43">
        <v>34.6618</v>
      </c>
      <c r="AU51" s="42">
        <v>5</v>
      </c>
      <c r="AV51" s="43">
        <v>45.5278</v>
      </c>
      <c r="AW51" s="43">
        <v>18</v>
      </c>
      <c r="AX51" s="42">
        <v>395.1196</v>
      </c>
      <c r="AY51" s="42">
        <v>0</v>
      </c>
      <c r="AZ51" s="42">
        <v>1.0164</v>
      </c>
      <c r="BA51" s="43">
        <v>540.1045</v>
      </c>
      <c r="BB51" s="43">
        <v>982.8822</v>
      </c>
      <c r="BC51" s="43">
        <v>5.558</v>
      </c>
      <c r="BD51" s="43">
        <v>721.8229</v>
      </c>
      <c r="BE51" s="43">
        <v>20.4307</v>
      </c>
      <c r="BF51" s="42">
        <v>3863.6374</v>
      </c>
      <c r="BG51" s="46">
        <f t="shared" si="3"/>
        <v>9762.810599999999</v>
      </c>
      <c r="BH51" s="42">
        <v>0</v>
      </c>
      <c r="BI51" s="42">
        <v>750.5821</v>
      </c>
      <c r="BJ51" s="42">
        <v>309.029</v>
      </c>
      <c r="BK51" s="42">
        <v>31.942</v>
      </c>
      <c r="BL51" s="43">
        <v>8.0775</v>
      </c>
      <c r="BM51" s="43">
        <v>94403.3337</v>
      </c>
      <c r="BN51" s="43">
        <v>2549.4912</v>
      </c>
      <c r="BO51" s="44">
        <f t="shared" si="7"/>
        <v>98052.45550000001</v>
      </c>
      <c r="BP51" s="45">
        <v>1597.0109</v>
      </c>
      <c r="BQ51" s="42">
        <v>0</v>
      </c>
      <c r="BR51" s="43">
        <v>1948.9103</v>
      </c>
      <c r="BS51" s="43">
        <v>176.1084</v>
      </c>
      <c r="BT51" s="42">
        <v>1783.4946</v>
      </c>
      <c r="BU51" s="42">
        <v>1021.4102</v>
      </c>
      <c r="BV51" s="42">
        <v>143.5884</v>
      </c>
      <c r="BW51" s="43">
        <v>985.1931</v>
      </c>
      <c r="BX51" s="43">
        <v>3489.1498</v>
      </c>
      <c r="BY51" s="44">
        <f t="shared" si="4"/>
        <v>11144.8657</v>
      </c>
      <c r="BZ51" s="45">
        <v>0</v>
      </c>
      <c r="CA51" s="43">
        <v>0</v>
      </c>
      <c r="CB51" s="42">
        <v>139.629</v>
      </c>
      <c r="CC51" s="43">
        <v>0</v>
      </c>
      <c r="CD51" s="43">
        <v>0</v>
      </c>
      <c r="CE51" s="42">
        <v>9.0324</v>
      </c>
      <c r="CF51" s="42">
        <v>0</v>
      </c>
      <c r="CG51" s="42">
        <v>69.8145</v>
      </c>
      <c r="CH51" s="43">
        <v>0</v>
      </c>
      <c r="CI51" s="43">
        <v>2645.1336</v>
      </c>
      <c r="CJ51" s="43">
        <v>8.1312</v>
      </c>
      <c r="CK51" s="43">
        <v>0</v>
      </c>
      <c r="CL51" s="43">
        <v>3007.1457</v>
      </c>
      <c r="CM51" s="46">
        <f t="shared" si="5"/>
        <v>5878.886399999999</v>
      </c>
      <c r="CN51" s="45">
        <v>125.7612</v>
      </c>
      <c r="CO51" s="43">
        <v>0</v>
      </c>
      <c r="CP51" s="42">
        <v>229.1806</v>
      </c>
      <c r="CQ51" s="43">
        <v>277.9938</v>
      </c>
      <c r="CR51" s="46">
        <f t="shared" si="6"/>
        <v>632.9356</v>
      </c>
      <c r="CS51" s="47">
        <f t="shared" si="8"/>
        <v>154218.2316</v>
      </c>
    </row>
    <row r="52" spans="2:97" ht="12" customHeight="1">
      <c r="B52" s="25" t="s">
        <v>134</v>
      </c>
      <c r="C52" s="45">
        <v>0</v>
      </c>
      <c r="D52" s="43">
        <v>36.6798</v>
      </c>
      <c r="E52" s="43">
        <v>6</v>
      </c>
      <c r="F52" s="43">
        <v>1804.6097</v>
      </c>
      <c r="G52" s="43">
        <v>0</v>
      </c>
      <c r="H52" s="43">
        <v>10695.9187</v>
      </c>
      <c r="I52" s="43">
        <v>3353.9244</v>
      </c>
      <c r="J52" s="43">
        <v>0</v>
      </c>
      <c r="K52" s="43">
        <v>2441.9844</v>
      </c>
      <c r="L52" s="44">
        <f t="shared" si="9"/>
        <v>18339.117000000002</v>
      </c>
      <c r="M52" s="45">
        <v>59.9743</v>
      </c>
      <c r="N52" s="42">
        <v>623.9899</v>
      </c>
      <c r="O52" s="43">
        <v>0</v>
      </c>
      <c r="P52" s="43">
        <v>0</v>
      </c>
      <c r="Q52" s="43">
        <v>28.2232</v>
      </c>
      <c r="R52" s="44">
        <f t="shared" si="0"/>
        <v>712.1874</v>
      </c>
      <c r="S52" s="45">
        <v>0</v>
      </c>
      <c r="T52" s="43">
        <v>0</v>
      </c>
      <c r="U52" s="43">
        <v>0</v>
      </c>
      <c r="V52" s="43">
        <v>1014.1353</v>
      </c>
      <c r="W52" s="43">
        <v>0</v>
      </c>
      <c r="X52" s="43">
        <v>0</v>
      </c>
      <c r="Y52" s="42">
        <v>0</v>
      </c>
      <c r="Z52" s="43">
        <v>0</v>
      </c>
      <c r="AA52" s="43">
        <v>3.7422</v>
      </c>
      <c r="AB52" s="46">
        <f t="shared" si="1"/>
        <v>1017.8775</v>
      </c>
      <c r="AC52" s="45">
        <v>125.6617</v>
      </c>
      <c r="AD52" s="42">
        <v>278.3285</v>
      </c>
      <c r="AE52" s="43">
        <v>1838.6053</v>
      </c>
      <c r="AF52" s="43">
        <v>3403.382</v>
      </c>
      <c r="AG52" s="43">
        <v>2873.7414</v>
      </c>
      <c r="AH52" s="43">
        <v>0</v>
      </c>
      <c r="AI52" s="43">
        <v>647.4502</v>
      </c>
      <c r="AJ52" s="42">
        <v>42.2679</v>
      </c>
      <c r="AK52" s="43">
        <v>2404.0883</v>
      </c>
      <c r="AL52" s="43">
        <v>286.3498</v>
      </c>
      <c r="AM52" s="46">
        <f t="shared" si="2"/>
        <v>11899.875099999997</v>
      </c>
      <c r="AN52" s="45">
        <v>13.761</v>
      </c>
      <c r="AO52" s="42">
        <v>343.3279</v>
      </c>
      <c r="AP52" s="43">
        <v>1907.5448</v>
      </c>
      <c r="AQ52" s="43">
        <v>3817.4499</v>
      </c>
      <c r="AR52" s="43">
        <v>1272.4833</v>
      </c>
      <c r="AS52" s="43">
        <v>90.023</v>
      </c>
      <c r="AT52" s="43">
        <v>1079.394</v>
      </c>
      <c r="AU52" s="42">
        <v>0</v>
      </c>
      <c r="AV52" s="43">
        <v>4701.6445</v>
      </c>
      <c r="AW52" s="43">
        <v>402.9984</v>
      </c>
      <c r="AX52" s="42">
        <v>0</v>
      </c>
      <c r="AY52" s="42">
        <v>0</v>
      </c>
      <c r="AZ52" s="42">
        <v>0</v>
      </c>
      <c r="BA52" s="43">
        <v>289.1442</v>
      </c>
      <c r="BB52" s="43">
        <v>686.5002</v>
      </c>
      <c r="BC52" s="43">
        <v>99.2153</v>
      </c>
      <c r="BD52" s="43">
        <v>2436.5204</v>
      </c>
      <c r="BE52" s="43">
        <v>0</v>
      </c>
      <c r="BF52" s="42">
        <v>753.5678</v>
      </c>
      <c r="BG52" s="46">
        <f t="shared" si="3"/>
        <v>17893.5747</v>
      </c>
      <c r="BH52" s="42">
        <v>0</v>
      </c>
      <c r="BI52" s="42">
        <v>244.2703</v>
      </c>
      <c r="BJ52" s="42">
        <v>97.5035</v>
      </c>
      <c r="BK52" s="42">
        <v>92.4949</v>
      </c>
      <c r="BL52" s="43">
        <v>3</v>
      </c>
      <c r="BM52" s="43">
        <v>23367.3012</v>
      </c>
      <c r="BN52" s="43">
        <v>1738.1586</v>
      </c>
      <c r="BO52" s="44">
        <f t="shared" si="7"/>
        <v>25542.7285</v>
      </c>
      <c r="BP52" s="45">
        <v>1008.2348</v>
      </c>
      <c r="BQ52" s="42">
        <v>0</v>
      </c>
      <c r="BR52" s="43">
        <v>404.4927</v>
      </c>
      <c r="BS52" s="43">
        <v>732.0081</v>
      </c>
      <c r="BT52" s="42">
        <v>982.4891</v>
      </c>
      <c r="BU52" s="42">
        <v>218.612</v>
      </c>
      <c r="BV52" s="42">
        <v>1408.5165</v>
      </c>
      <c r="BW52" s="43">
        <v>311.7205</v>
      </c>
      <c r="BX52" s="43">
        <v>3663.5084</v>
      </c>
      <c r="BY52" s="44">
        <f t="shared" si="4"/>
        <v>8729.5821</v>
      </c>
      <c r="BZ52" s="45">
        <v>3.7422</v>
      </c>
      <c r="CA52" s="43">
        <v>0</v>
      </c>
      <c r="CB52" s="42">
        <v>94.419</v>
      </c>
      <c r="CC52" s="43">
        <v>3.7422</v>
      </c>
      <c r="CD52" s="43">
        <v>7.873</v>
      </c>
      <c r="CE52" s="42">
        <v>22.4532</v>
      </c>
      <c r="CF52" s="42">
        <v>169.8796</v>
      </c>
      <c r="CG52" s="42">
        <v>0</v>
      </c>
      <c r="CH52" s="43">
        <v>0</v>
      </c>
      <c r="CI52" s="43">
        <v>14.4912</v>
      </c>
      <c r="CJ52" s="43">
        <v>4.1084</v>
      </c>
      <c r="CK52" s="43">
        <v>0</v>
      </c>
      <c r="CL52" s="43">
        <v>21.2144</v>
      </c>
      <c r="CM52" s="46">
        <f t="shared" si="5"/>
        <v>341.92320000000007</v>
      </c>
      <c r="CN52" s="45">
        <v>33.6798</v>
      </c>
      <c r="CO52" s="43">
        <v>0</v>
      </c>
      <c r="CP52" s="42">
        <v>970.6226</v>
      </c>
      <c r="CQ52" s="43">
        <v>0</v>
      </c>
      <c r="CR52" s="46">
        <f t="shared" si="6"/>
        <v>1004.3024</v>
      </c>
      <c r="CS52" s="47">
        <f t="shared" si="8"/>
        <v>85481.16789999999</v>
      </c>
    </row>
    <row r="53" spans="2:97" ht="12" customHeight="1">
      <c r="B53" s="25" t="s">
        <v>135</v>
      </c>
      <c r="C53" s="45">
        <v>183.7653</v>
      </c>
      <c r="D53" s="43">
        <v>335.7224</v>
      </c>
      <c r="E53" s="43">
        <v>133.9177</v>
      </c>
      <c r="F53" s="43">
        <v>154.6356</v>
      </c>
      <c r="G53" s="43">
        <v>0</v>
      </c>
      <c r="H53" s="43">
        <v>51450.4696</v>
      </c>
      <c r="I53" s="43">
        <v>13302.1518</v>
      </c>
      <c r="J53" s="43">
        <v>0</v>
      </c>
      <c r="K53" s="43">
        <v>365.8023</v>
      </c>
      <c r="L53" s="44">
        <f t="shared" si="9"/>
        <v>65926.4647</v>
      </c>
      <c r="M53" s="45">
        <v>0</v>
      </c>
      <c r="N53" s="42">
        <v>71.1069</v>
      </c>
      <c r="O53" s="43">
        <v>0</v>
      </c>
      <c r="P53" s="43">
        <v>0</v>
      </c>
      <c r="Q53" s="43">
        <v>65.8602</v>
      </c>
      <c r="R53" s="44">
        <f t="shared" si="0"/>
        <v>136.96710000000002</v>
      </c>
      <c r="S53" s="45">
        <v>0</v>
      </c>
      <c r="T53" s="43">
        <v>0</v>
      </c>
      <c r="U53" s="43">
        <v>0</v>
      </c>
      <c r="V53" s="43">
        <v>280.738</v>
      </c>
      <c r="W53" s="43">
        <v>5.0511</v>
      </c>
      <c r="X53" s="43">
        <v>0</v>
      </c>
      <c r="Y53" s="42">
        <v>17.6785</v>
      </c>
      <c r="Z53" s="43">
        <v>0</v>
      </c>
      <c r="AA53" s="43">
        <v>2888.8374</v>
      </c>
      <c r="AB53" s="46">
        <f t="shared" si="1"/>
        <v>3192.305</v>
      </c>
      <c r="AC53" s="45">
        <v>22008.0062</v>
      </c>
      <c r="AD53" s="42">
        <v>9942.4848</v>
      </c>
      <c r="AE53" s="43">
        <v>14490.5696</v>
      </c>
      <c r="AF53" s="43">
        <v>6628.1005</v>
      </c>
      <c r="AG53" s="43">
        <v>4812.9207</v>
      </c>
      <c r="AH53" s="43">
        <v>0</v>
      </c>
      <c r="AI53" s="43">
        <v>336.1428</v>
      </c>
      <c r="AJ53" s="42">
        <v>5.4639</v>
      </c>
      <c r="AK53" s="43">
        <v>11382.5299</v>
      </c>
      <c r="AL53" s="43">
        <v>0</v>
      </c>
      <c r="AM53" s="46">
        <f t="shared" si="2"/>
        <v>69606.2184</v>
      </c>
      <c r="AN53" s="45">
        <v>385.6152</v>
      </c>
      <c r="AO53" s="42">
        <v>849.8256</v>
      </c>
      <c r="AP53" s="43">
        <v>4010.3862</v>
      </c>
      <c r="AQ53" s="43">
        <v>2557.0521</v>
      </c>
      <c r="AR53" s="43">
        <v>552.1882</v>
      </c>
      <c r="AS53" s="43">
        <v>0</v>
      </c>
      <c r="AT53" s="43">
        <v>0</v>
      </c>
      <c r="AU53" s="42">
        <v>0</v>
      </c>
      <c r="AV53" s="43">
        <v>0</v>
      </c>
      <c r="AW53" s="43">
        <v>74.8569</v>
      </c>
      <c r="AX53" s="42">
        <v>2712.8586</v>
      </c>
      <c r="AY53" s="42">
        <v>0</v>
      </c>
      <c r="AZ53" s="42">
        <v>0</v>
      </c>
      <c r="BA53" s="43">
        <v>116.1672</v>
      </c>
      <c r="BB53" s="43">
        <v>5.0511</v>
      </c>
      <c r="BC53" s="43">
        <v>0</v>
      </c>
      <c r="BD53" s="43">
        <v>21199.3294</v>
      </c>
      <c r="BE53" s="43">
        <v>130.2394</v>
      </c>
      <c r="BF53" s="42">
        <v>24829.2107</v>
      </c>
      <c r="BG53" s="46">
        <f t="shared" si="3"/>
        <v>57422.7806</v>
      </c>
      <c r="BH53" s="42">
        <v>0</v>
      </c>
      <c r="BI53" s="42">
        <v>179.5978</v>
      </c>
      <c r="BJ53" s="42">
        <v>0</v>
      </c>
      <c r="BK53" s="42">
        <v>264.0082</v>
      </c>
      <c r="BL53" s="43">
        <v>232.0928</v>
      </c>
      <c r="BM53" s="43">
        <v>36349.4696</v>
      </c>
      <c r="BN53" s="43">
        <v>6670.8979</v>
      </c>
      <c r="BO53" s="44">
        <f t="shared" si="7"/>
        <v>43696.06629999999</v>
      </c>
      <c r="BP53" s="45">
        <v>3913.9946</v>
      </c>
      <c r="BQ53" s="42">
        <v>0</v>
      </c>
      <c r="BR53" s="43">
        <v>4600.445</v>
      </c>
      <c r="BS53" s="43">
        <v>634.9434</v>
      </c>
      <c r="BT53" s="42">
        <v>4732.1584</v>
      </c>
      <c r="BU53" s="42">
        <v>2546.2301</v>
      </c>
      <c r="BV53" s="42">
        <v>1694.5992</v>
      </c>
      <c r="BW53" s="43">
        <v>1479.9144</v>
      </c>
      <c r="BX53" s="43">
        <v>14662.5094</v>
      </c>
      <c r="BY53" s="44">
        <f t="shared" si="4"/>
        <v>34264.7945</v>
      </c>
      <c r="BZ53" s="45">
        <v>0</v>
      </c>
      <c r="CA53" s="43">
        <v>264.4839</v>
      </c>
      <c r="CB53" s="42">
        <v>336.8407</v>
      </c>
      <c r="CC53" s="43">
        <v>0</v>
      </c>
      <c r="CD53" s="43">
        <v>0</v>
      </c>
      <c r="CE53" s="42">
        <v>4.8956</v>
      </c>
      <c r="CF53" s="42">
        <v>0</v>
      </c>
      <c r="CG53" s="42">
        <v>0</v>
      </c>
      <c r="CH53" s="43">
        <v>0</v>
      </c>
      <c r="CI53" s="43">
        <v>0</v>
      </c>
      <c r="CJ53" s="43">
        <v>0</v>
      </c>
      <c r="CK53" s="43">
        <v>0</v>
      </c>
      <c r="CL53" s="43">
        <v>18.1323</v>
      </c>
      <c r="CM53" s="46">
        <f t="shared" si="5"/>
        <v>624.3525</v>
      </c>
      <c r="CN53" s="45">
        <v>4759.6622</v>
      </c>
      <c r="CO53" s="43">
        <v>0</v>
      </c>
      <c r="CP53" s="42">
        <v>124.6542</v>
      </c>
      <c r="CQ53" s="43">
        <v>3259.5768</v>
      </c>
      <c r="CR53" s="46">
        <f t="shared" si="6"/>
        <v>8143.8931999999995</v>
      </c>
      <c r="CS53" s="47">
        <f t="shared" si="8"/>
        <v>283013.8423</v>
      </c>
    </row>
    <row r="54" spans="2:97" ht="12" customHeight="1">
      <c r="B54" s="28" t="s">
        <v>136</v>
      </c>
      <c r="C54" s="66">
        <v>3</v>
      </c>
      <c r="D54" s="64">
        <v>1286.997</v>
      </c>
      <c r="E54" s="64">
        <v>41.1441</v>
      </c>
      <c r="F54" s="64">
        <v>1116.6998</v>
      </c>
      <c r="G54" s="64">
        <v>0</v>
      </c>
      <c r="H54" s="64">
        <v>511.7854</v>
      </c>
      <c r="I54" s="64">
        <v>1627.5858</v>
      </c>
      <c r="J54" s="64">
        <v>0</v>
      </c>
      <c r="K54" s="64">
        <v>195.384</v>
      </c>
      <c r="L54" s="65">
        <f t="shared" si="9"/>
        <v>4782.5961</v>
      </c>
      <c r="M54" s="63">
        <v>0</v>
      </c>
      <c r="N54" s="66">
        <v>0</v>
      </c>
      <c r="O54" s="64">
        <v>0</v>
      </c>
      <c r="P54" s="64">
        <v>0</v>
      </c>
      <c r="Q54" s="64">
        <v>0</v>
      </c>
      <c r="R54" s="65">
        <f t="shared" si="0"/>
        <v>0</v>
      </c>
      <c r="S54" s="63">
        <v>0</v>
      </c>
      <c r="T54" s="64">
        <v>0</v>
      </c>
      <c r="U54" s="64">
        <v>0</v>
      </c>
      <c r="V54" s="64">
        <v>23.1913</v>
      </c>
      <c r="W54" s="64">
        <v>264.2089</v>
      </c>
      <c r="X54" s="64">
        <v>0</v>
      </c>
      <c r="Y54" s="66">
        <v>0</v>
      </c>
      <c r="Z54" s="64">
        <v>0</v>
      </c>
      <c r="AA54" s="64">
        <v>0</v>
      </c>
      <c r="AB54" s="67">
        <f t="shared" si="1"/>
        <v>287.40020000000004</v>
      </c>
      <c r="AC54" s="63">
        <v>18051.628</v>
      </c>
      <c r="AD54" s="66">
        <v>21</v>
      </c>
      <c r="AE54" s="64">
        <v>3601.0852</v>
      </c>
      <c r="AF54" s="64">
        <v>4301.553</v>
      </c>
      <c r="AG54" s="64">
        <v>1193.2469</v>
      </c>
      <c r="AH54" s="64">
        <v>0</v>
      </c>
      <c r="AI54" s="64">
        <v>4187.6904</v>
      </c>
      <c r="AJ54" s="66">
        <v>0</v>
      </c>
      <c r="AK54" s="64">
        <v>2381.2031</v>
      </c>
      <c r="AL54" s="64">
        <v>17.6999</v>
      </c>
      <c r="AM54" s="67">
        <f t="shared" si="2"/>
        <v>33755.1065</v>
      </c>
      <c r="AN54" s="63">
        <v>954.7272</v>
      </c>
      <c r="AO54" s="66">
        <v>1301.5338</v>
      </c>
      <c r="AP54" s="64">
        <v>256.3278</v>
      </c>
      <c r="AQ54" s="64">
        <v>1992.6232</v>
      </c>
      <c r="AR54" s="64">
        <v>0</v>
      </c>
      <c r="AS54" s="64">
        <v>27.4638</v>
      </c>
      <c r="AT54" s="64">
        <v>0</v>
      </c>
      <c r="AU54" s="66">
        <v>0</v>
      </c>
      <c r="AV54" s="64">
        <v>57.2</v>
      </c>
      <c r="AW54" s="64">
        <v>0</v>
      </c>
      <c r="AX54" s="66">
        <v>264.5484</v>
      </c>
      <c r="AY54" s="66">
        <v>0</v>
      </c>
      <c r="AZ54" s="66">
        <v>0</v>
      </c>
      <c r="BA54" s="64">
        <v>92.2398</v>
      </c>
      <c r="BB54" s="64">
        <v>62.6225</v>
      </c>
      <c r="BC54" s="64">
        <v>0</v>
      </c>
      <c r="BD54" s="64">
        <v>861.883</v>
      </c>
      <c r="BE54" s="64">
        <v>250.407</v>
      </c>
      <c r="BF54" s="66">
        <v>3361.0068</v>
      </c>
      <c r="BG54" s="67">
        <f t="shared" si="3"/>
        <v>9482.5833</v>
      </c>
      <c r="BH54" s="66">
        <v>0</v>
      </c>
      <c r="BI54" s="66">
        <v>58.3836</v>
      </c>
      <c r="BJ54" s="66">
        <v>0</v>
      </c>
      <c r="BK54" s="66">
        <v>0</v>
      </c>
      <c r="BL54" s="64">
        <v>708.822</v>
      </c>
      <c r="BM54" s="64">
        <v>7584.6585</v>
      </c>
      <c r="BN54" s="64">
        <v>5198.016</v>
      </c>
      <c r="BO54" s="65">
        <f t="shared" si="7"/>
        <v>13549.880099999998</v>
      </c>
      <c r="BP54" s="63">
        <v>5515.7646</v>
      </c>
      <c r="BQ54" s="66">
        <v>0</v>
      </c>
      <c r="BR54" s="64">
        <v>42.9</v>
      </c>
      <c r="BS54" s="64">
        <v>2129.2617</v>
      </c>
      <c r="BT54" s="66">
        <v>0</v>
      </c>
      <c r="BU54" s="66">
        <v>618.226</v>
      </c>
      <c r="BV54" s="66">
        <v>53.2964</v>
      </c>
      <c r="BW54" s="64">
        <v>0</v>
      </c>
      <c r="BX54" s="64">
        <v>4929.9825</v>
      </c>
      <c r="BY54" s="65">
        <f t="shared" si="4"/>
        <v>13289.4312</v>
      </c>
      <c r="BZ54" s="63">
        <v>0</v>
      </c>
      <c r="CA54" s="64">
        <v>0</v>
      </c>
      <c r="CB54" s="66">
        <v>71.4528</v>
      </c>
      <c r="CC54" s="64">
        <v>0</v>
      </c>
      <c r="CD54" s="64">
        <v>0</v>
      </c>
      <c r="CE54" s="66">
        <v>0</v>
      </c>
      <c r="CF54" s="66">
        <v>0</v>
      </c>
      <c r="CG54" s="66">
        <v>17.6999</v>
      </c>
      <c r="CH54" s="64">
        <v>0</v>
      </c>
      <c r="CI54" s="64">
        <v>0</v>
      </c>
      <c r="CJ54" s="64">
        <v>0</v>
      </c>
      <c r="CK54" s="64">
        <v>0</v>
      </c>
      <c r="CL54" s="64">
        <v>7.0768</v>
      </c>
      <c r="CM54" s="67">
        <f t="shared" si="5"/>
        <v>96.2295</v>
      </c>
      <c r="CN54" s="63">
        <v>481.3517</v>
      </c>
      <c r="CO54" s="64">
        <v>0</v>
      </c>
      <c r="CP54" s="66">
        <v>20.0952</v>
      </c>
      <c r="CQ54" s="64">
        <v>0</v>
      </c>
      <c r="CR54" s="67">
        <f t="shared" si="6"/>
        <v>501.44689999999997</v>
      </c>
      <c r="CS54" s="68">
        <f t="shared" si="8"/>
        <v>75744.67379999999</v>
      </c>
    </row>
    <row r="55" spans="2:97" ht="12" customHeight="1">
      <c r="B55" s="29" t="s">
        <v>137</v>
      </c>
      <c r="C55" s="69">
        <f>SUM(C8:C54)</f>
        <v>13038.3512</v>
      </c>
      <c r="D55" s="70">
        <f aca="true" t="shared" si="10" ref="D55:M55">SUM(D8:D54)</f>
        <v>114193.76189999998</v>
      </c>
      <c r="E55" s="70">
        <f t="shared" si="10"/>
        <v>44683.1502</v>
      </c>
      <c r="F55" s="70">
        <f t="shared" si="10"/>
        <v>280914.8149</v>
      </c>
      <c r="G55" s="70">
        <f t="shared" si="10"/>
        <v>178.0512</v>
      </c>
      <c r="H55" s="70">
        <f t="shared" si="10"/>
        <v>380173.29159999994</v>
      </c>
      <c r="I55" s="70">
        <f t="shared" si="10"/>
        <v>560796.8778999998</v>
      </c>
      <c r="J55" s="70">
        <f t="shared" si="10"/>
        <v>29.1527</v>
      </c>
      <c r="K55" s="70">
        <f t="shared" si="10"/>
        <v>450234.5675000002</v>
      </c>
      <c r="L55" s="71">
        <f t="shared" si="10"/>
        <v>1844242.0191</v>
      </c>
      <c r="M55" s="72">
        <f t="shared" si="10"/>
        <v>3192.7524000000003</v>
      </c>
      <c r="N55" s="69">
        <f aca="true" t="shared" si="11" ref="N55:X55">SUM(N8:N54)</f>
        <v>246339.91139999998</v>
      </c>
      <c r="O55" s="70">
        <f t="shared" si="11"/>
        <v>8734.645700000001</v>
      </c>
      <c r="P55" s="70">
        <f t="shared" si="11"/>
        <v>4621.963200000001</v>
      </c>
      <c r="Q55" s="70">
        <f t="shared" si="11"/>
        <v>20837.564699999995</v>
      </c>
      <c r="R55" s="71">
        <f t="shared" si="11"/>
        <v>283726.8374</v>
      </c>
      <c r="S55" s="72">
        <f t="shared" si="11"/>
        <v>337.7127</v>
      </c>
      <c r="T55" s="70">
        <f t="shared" si="11"/>
        <v>15.3993</v>
      </c>
      <c r="U55" s="70">
        <f t="shared" si="11"/>
        <v>1294.8201000000001</v>
      </c>
      <c r="V55" s="70">
        <f t="shared" si="11"/>
        <v>137507.06460000004</v>
      </c>
      <c r="W55" s="71">
        <f t="shared" si="11"/>
        <v>6565.273</v>
      </c>
      <c r="X55" s="70">
        <f t="shared" si="11"/>
        <v>170.1255</v>
      </c>
      <c r="Y55" s="69">
        <f>SUM(Y8:Y54)</f>
        <v>31.7092</v>
      </c>
      <c r="Z55" s="70">
        <f>SUM(Z8:Z54)</f>
        <v>146.7331</v>
      </c>
      <c r="AA55" s="70">
        <f>SUM(AA8:AA54)</f>
        <v>47632.74149999999</v>
      </c>
      <c r="AB55" s="73">
        <f t="shared" si="1"/>
        <v>193701.579</v>
      </c>
      <c r="AC55" s="72">
        <f aca="true" t="shared" si="12" ref="AC55:AI55">SUM(AC8:AC54)</f>
        <v>600598.1237</v>
      </c>
      <c r="AD55" s="70">
        <f t="shared" si="12"/>
        <v>512562.70359999995</v>
      </c>
      <c r="AE55" s="70">
        <f t="shared" si="12"/>
        <v>1617834.273</v>
      </c>
      <c r="AF55" s="70">
        <f t="shared" si="12"/>
        <v>1583875.740300001</v>
      </c>
      <c r="AG55" s="70">
        <f t="shared" si="12"/>
        <v>1605631.7491</v>
      </c>
      <c r="AH55" s="71">
        <f t="shared" si="12"/>
        <v>22132.170799999996</v>
      </c>
      <c r="AI55" s="70">
        <f t="shared" si="12"/>
        <v>1013972.7674999998</v>
      </c>
      <c r="AJ55" s="69">
        <f>SUM(AJ8:AJ54)</f>
        <v>84435.32830000002</v>
      </c>
      <c r="AK55" s="70">
        <f>SUM(AK8:AK54)</f>
        <v>727460.5560000001</v>
      </c>
      <c r="AL55" s="70">
        <f>SUM(AL8:AL54)</f>
        <v>264073.3074</v>
      </c>
      <c r="AM55" s="73">
        <f t="shared" si="2"/>
        <v>8032576.719700001</v>
      </c>
      <c r="AN55" s="72">
        <f aca="true" t="shared" si="13" ref="AN55:AT55">SUM(AN8:AN54)</f>
        <v>52263.1695</v>
      </c>
      <c r="AO55" s="70">
        <f t="shared" si="13"/>
        <v>161023.58709999998</v>
      </c>
      <c r="AP55" s="70">
        <f t="shared" si="13"/>
        <v>124218.3374</v>
      </c>
      <c r="AQ55" s="70">
        <f t="shared" si="13"/>
        <v>242057.44860000003</v>
      </c>
      <c r="AR55" s="70">
        <f t="shared" si="13"/>
        <v>235595.24230000004</v>
      </c>
      <c r="AS55" s="71">
        <f t="shared" si="13"/>
        <v>98382.28729999998</v>
      </c>
      <c r="AT55" s="70">
        <f t="shared" si="13"/>
        <v>7303.658800000002</v>
      </c>
      <c r="AU55" s="69">
        <f aca="true" t="shared" si="14" ref="AU55:BE55">SUM(AU8:AU54)</f>
        <v>8902.097400000002</v>
      </c>
      <c r="AV55" s="70">
        <f t="shared" si="14"/>
        <v>108925.85500000001</v>
      </c>
      <c r="AW55" s="70">
        <f t="shared" si="14"/>
        <v>77151.0432</v>
      </c>
      <c r="AX55" s="70">
        <f t="shared" si="14"/>
        <v>39492.888399999996</v>
      </c>
      <c r="AY55" s="70">
        <f t="shared" si="14"/>
        <v>1380.3399</v>
      </c>
      <c r="AZ55" s="70">
        <f t="shared" si="14"/>
        <v>793.8699999999999</v>
      </c>
      <c r="BA55" s="70">
        <f t="shared" si="14"/>
        <v>262587.8085000001</v>
      </c>
      <c r="BB55" s="70">
        <f t="shared" si="14"/>
        <v>18953.358600000003</v>
      </c>
      <c r="BC55" s="70">
        <f t="shared" si="14"/>
        <v>258381.78119999997</v>
      </c>
      <c r="BD55" s="71">
        <f t="shared" si="14"/>
        <v>432147.0677</v>
      </c>
      <c r="BE55" s="70">
        <f t="shared" si="14"/>
        <v>41992.9361</v>
      </c>
      <c r="BF55" s="69">
        <f aca="true" t="shared" si="15" ref="BF55:BP55">SUM(BF8:BF54)</f>
        <v>1763595.8046000008</v>
      </c>
      <c r="BG55" s="73">
        <f t="shared" si="15"/>
        <v>3935148.581600002</v>
      </c>
      <c r="BH55" s="69">
        <f t="shared" si="15"/>
        <v>3539.6573000000008</v>
      </c>
      <c r="BI55" s="70">
        <f t="shared" si="15"/>
        <v>250621.17260000002</v>
      </c>
      <c r="BJ55" s="70">
        <f t="shared" si="15"/>
        <v>26722.2707</v>
      </c>
      <c r="BK55" s="70">
        <f t="shared" si="15"/>
        <v>201875.8795</v>
      </c>
      <c r="BL55" s="70">
        <f t="shared" si="15"/>
        <v>41724.8789</v>
      </c>
      <c r="BM55" s="70">
        <f t="shared" si="15"/>
        <v>2765183.124099999</v>
      </c>
      <c r="BN55" s="70">
        <f t="shared" si="15"/>
        <v>433595.3021</v>
      </c>
      <c r="BO55" s="71">
        <f t="shared" si="15"/>
        <v>3723262.2852000003</v>
      </c>
      <c r="BP55" s="72">
        <f t="shared" si="15"/>
        <v>1037310.8422999998</v>
      </c>
      <c r="BQ55" s="69">
        <f aca="true" t="shared" si="16" ref="BQ55:BX55">SUM(BQ8:BQ54)</f>
        <v>64875.9563</v>
      </c>
      <c r="BR55" s="70">
        <f t="shared" si="16"/>
        <v>1613213.8801</v>
      </c>
      <c r="BS55" s="70">
        <f t="shared" si="16"/>
        <v>340269.88369999995</v>
      </c>
      <c r="BT55" s="70">
        <f t="shared" si="16"/>
        <v>721202.6005000001</v>
      </c>
      <c r="BU55" s="70">
        <f t="shared" si="16"/>
        <v>573482.9164</v>
      </c>
      <c r="BV55" s="70">
        <f t="shared" si="16"/>
        <v>273866.76900000003</v>
      </c>
      <c r="BW55" s="70">
        <f t="shared" si="16"/>
        <v>213100.5206</v>
      </c>
      <c r="BX55" s="70">
        <f t="shared" si="16"/>
        <v>1163093.2605999997</v>
      </c>
      <c r="BY55" s="71">
        <f t="shared" si="4"/>
        <v>6000416.629499999</v>
      </c>
      <c r="BZ55" s="72">
        <f aca="true" t="shared" si="17" ref="BZ55:CL55">SUM(BZ8:BZ54)</f>
        <v>332.1641</v>
      </c>
      <c r="CA55" s="70">
        <f t="shared" si="17"/>
        <v>856.3462999999999</v>
      </c>
      <c r="CB55" s="69">
        <f t="shared" si="17"/>
        <v>64949.28599999999</v>
      </c>
      <c r="CC55" s="70">
        <f t="shared" si="17"/>
        <v>534.142</v>
      </c>
      <c r="CD55" s="70">
        <f t="shared" si="17"/>
        <v>7446.191</v>
      </c>
      <c r="CE55" s="70">
        <f t="shared" si="17"/>
        <v>5824.150599999999</v>
      </c>
      <c r="CF55" s="70">
        <f t="shared" si="17"/>
        <v>71831.66260000003</v>
      </c>
      <c r="CG55" s="70">
        <f t="shared" si="17"/>
        <v>4603.7571</v>
      </c>
      <c r="CH55" s="70">
        <f t="shared" si="17"/>
        <v>3989.898</v>
      </c>
      <c r="CI55" s="70">
        <f t="shared" si="17"/>
        <v>3480.6686999999997</v>
      </c>
      <c r="CJ55" s="70">
        <f t="shared" si="17"/>
        <v>2676.387199999999</v>
      </c>
      <c r="CK55" s="70">
        <f t="shared" si="17"/>
        <v>279.17539999999997</v>
      </c>
      <c r="CL55" s="70">
        <f t="shared" si="17"/>
        <v>13193.636100000007</v>
      </c>
      <c r="CM55" s="73">
        <f t="shared" si="5"/>
        <v>179997.4651</v>
      </c>
      <c r="CN55" s="72">
        <f>SUM(CN8:CN54)</f>
        <v>57397.45000000001</v>
      </c>
      <c r="CO55" s="70">
        <f>SUM(CO8:CO54)</f>
        <v>6323.056399999998</v>
      </c>
      <c r="CP55" s="69">
        <f>SUM(CP8:CP54)</f>
        <v>98875.2925</v>
      </c>
      <c r="CQ55" s="70">
        <f>SUM(CQ8:CQ54)</f>
        <v>260273.98500000002</v>
      </c>
      <c r="CR55" s="73">
        <f t="shared" si="6"/>
        <v>422869.78390000004</v>
      </c>
      <c r="CS55" s="74">
        <f t="shared" si="8"/>
        <v>24615941.900500003</v>
      </c>
    </row>
    <row r="56" ht="12" customHeight="1"/>
    <row r="57" ht="12" customHeight="1"/>
    <row r="58" ht="12" customHeight="1"/>
    <row r="59" ht="12" customHeight="1"/>
    <row r="60" ht="15.75" customHeight="1"/>
    <row r="61" s="9" customFormat="1" ht="15.75" customHeight="1"/>
    <row r="62" s="9" customFormat="1" ht="15.75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spans="14:16" ht="15.75" customHeight="1">
      <c r="N115" s="6"/>
      <c r="O115" s="6"/>
      <c r="P115" s="6"/>
    </row>
    <row r="116" spans="14:16" s="9" customFormat="1" ht="15.75" customHeight="1">
      <c r="N116" s="8"/>
      <c r="O116" s="8"/>
      <c r="P116" s="8"/>
    </row>
    <row r="117" spans="14:16" s="9" customFormat="1" ht="15.75" customHeight="1">
      <c r="N117" s="8"/>
      <c r="O117" s="8"/>
      <c r="P117" s="8"/>
    </row>
    <row r="118" spans="14:16" ht="12" customHeight="1">
      <c r="N118" s="10"/>
      <c r="O118" s="10"/>
      <c r="P118" s="10"/>
    </row>
    <row r="119" spans="14:16" ht="12" customHeight="1">
      <c r="N119" s="10"/>
      <c r="O119" s="10"/>
      <c r="P119" s="10"/>
    </row>
    <row r="120" spans="14:16" ht="12" customHeight="1">
      <c r="N120" s="10"/>
      <c r="O120" s="10"/>
      <c r="P120" s="10"/>
    </row>
    <row r="121" spans="14:16" ht="12" customHeight="1">
      <c r="N121" s="10"/>
      <c r="O121" s="10"/>
      <c r="P121" s="10"/>
    </row>
    <row r="122" spans="14:16" ht="12" customHeight="1">
      <c r="N122" s="10"/>
      <c r="O122" s="10"/>
      <c r="P122" s="10"/>
    </row>
    <row r="123" spans="14:16" ht="12" customHeight="1">
      <c r="N123" s="10"/>
      <c r="O123" s="10"/>
      <c r="P123" s="10"/>
    </row>
    <row r="124" spans="14:16" ht="12" customHeight="1">
      <c r="N124" s="10"/>
      <c r="O124" s="10"/>
      <c r="P124" s="10"/>
    </row>
    <row r="125" spans="14:16" ht="12" customHeight="1">
      <c r="N125" s="10"/>
      <c r="O125" s="10"/>
      <c r="P125" s="10"/>
    </row>
    <row r="126" spans="14:16" ht="12" customHeight="1">
      <c r="N126" s="10"/>
      <c r="O126" s="10"/>
      <c r="P126" s="10"/>
    </row>
    <row r="127" spans="14:16" ht="12" customHeight="1">
      <c r="N127" s="10"/>
      <c r="O127" s="10"/>
      <c r="P127" s="10"/>
    </row>
    <row r="128" spans="14:16" ht="12" customHeight="1">
      <c r="N128" s="10"/>
      <c r="O128" s="10"/>
      <c r="P128" s="10"/>
    </row>
    <row r="129" spans="14:16" ht="12" customHeight="1">
      <c r="N129" s="10"/>
      <c r="O129" s="10"/>
      <c r="P129" s="10"/>
    </row>
    <row r="130" spans="14:16" ht="12" customHeight="1">
      <c r="N130" s="10"/>
      <c r="O130" s="10"/>
      <c r="P130" s="10"/>
    </row>
    <row r="131" spans="14:16" ht="12" customHeight="1">
      <c r="N131" s="10"/>
      <c r="O131" s="10"/>
      <c r="P131" s="10"/>
    </row>
    <row r="132" spans="14:16" ht="12" customHeight="1">
      <c r="N132" s="10"/>
      <c r="O132" s="10"/>
      <c r="P132" s="10"/>
    </row>
    <row r="133" spans="14:16" ht="12" customHeight="1">
      <c r="N133" s="10"/>
      <c r="O133" s="10"/>
      <c r="P133" s="10"/>
    </row>
    <row r="134" spans="14:16" ht="12" customHeight="1">
      <c r="N134" s="10"/>
      <c r="O134" s="10"/>
      <c r="P134" s="10"/>
    </row>
    <row r="135" spans="14:16" ht="12" customHeight="1">
      <c r="N135" s="10"/>
      <c r="O135" s="10"/>
      <c r="P135" s="10"/>
    </row>
    <row r="136" spans="14:16" ht="12" customHeight="1">
      <c r="N136" s="10"/>
      <c r="O136" s="10"/>
      <c r="P136" s="10"/>
    </row>
    <row r="137" spans="14:16" ht="12" customHeight="1">
      <c r="N137" s="10"/>
      <c r="O137" s="10"/>
      <c r="P137" s="10"/>
    </row>
    <row r="138" spans="14:16" ht="12" customHeight="1">
      <c r="N138" s="10"/>
      <c r="O138" s="10"/>
      <c r="P138" s="10"/>
    </row>
    <row r="139" spans="14:16" ht="12" customHeight="1">
      <c r="N139" s="10"/>
      <c r="O139" s="10"/>
      <c r="P139" s="10"/>
    </row>
    <row r="140" spans="14:16" ht="12" customHeight="1">
      <c r="N140" s="10"/>
      <c r="O140" s="10"/>
      <c r="P140" s="10"/>
    </row>
    <row r="141" spans="14:16" ht="12" customHeight="1">
      <c r="N141" s="10"/>
      <c r="O141" s="10"/>
      <c r="P141" s="10"/>
    </row>
    <row r="142" spans="14:16" ht="12" customHeight="1">
      <c r="N142" s="10"/>
      <c r="O142" s="10"/>
      <c r="P142" s="10"/>
    </row>
    <row r="143" spans="14:16" ht="12" customHeight="1">
      <c r="N143" s="10"/>
      <c r="O143" s="10"/>
      <c r="P143" s="10"/>
    </row>
    <row r="144" spans="14:16" ht="12" customHeight="1">
      <c r="N144" s="10"/>
      <c r="O144" s="10"/>
      <c r="P144" s="10"/>
    </row>
    <row r="145" spans="14:16" ht="12" customHeight="1">
      <c r="N145" s="10"/>
      <c r="O145" s="10"/>
      <c r="P145" s="10"/>
    </row>
    <row r="146" spans="14:16" ht="12" customHeight="1">
      <c r="N146" s="10"/>
      <c r="O146" s="10"/>
      <c r="P146" s="10"/>
    </row>
    <row r="147" spans="14:16" ht="12" customHeight="1">
      <c r="N147" s="10"/>
      <c r="O147" s="10"/>
      <c r="P147" s="10"/>
    </row>
    <row r="148" spans="14:16" ht="12" customHeight="1">
      <c r="N148" s="10"/>
      <c r="O148" s="10"/>
      <c r="P148" s="10"/>
    </row>
    <row r="149" spans="14:16" ht="12" customHeight="1">
      <c r="N149" s="10"/>
      <c r="O149" s="10"/>
      <c r="P149" s="10"/>
    </row>
    <row r="150" spans="14:16" ht="12" customHeight="1">
      <c r="N150" s="10"/>
      <c r="O150" s="10"/>
      <c r="P150" s="10"/>
    </row>
    <row r="151" spans="14:16" ht="12" customHeight="1">
      <c r="N151" s="10"/>
      <c r="O151" s="10"/>
      <c r="P151" s="10"/>
    </row>
    <row r="152" spans="14:16" ht="12" customHeight="1">
      <c r="N152" s="10"/>
      <c r="O152" s="10"/>
      <c r="P152" s="10"/>
    </row>
    <row r="153" spans="14:16" ht="12" customHeight="1">
      <c r="N153" s="10"/>
      <c r="O153" s="10"/>
      <c r="P153" s="10"/>
    </row>
    <row r="154" spans="14:16" ht="12" customHeight="1">
      <c r="N154" s="10"/>
      <c r="O154" s="10"/>
      <c r="P154" s="10"/>
    </row>
    <row r="155" spans="14:16" ht="12" customHeight="1">
      <c r="N155" s="10"/>
      <c r="O155" s="10"/>
      <c r="P155" s="10"/>
    </row>
    <row r="156" spans="14:16" ht="12" customHeight="1">
      <c r="N156" s="10"/>
      <c r="O156" s="10"/>
      <c r="P156" s="10"/>
    </row>
    <row r="157" spans="14:16" ht="12" customHeight="1">
      <c r="N157" s="10"/>
      <c r="O157" s="10"/>
      <c r="P157" s="10"/>
    </row>
    <row r="158" spans="14:16" ht="12" customHeight="1">
      <c r="N158" s="10"/>
      <c r="O158" s="10"/>
      <c r="P158" s="10"/>
    </row>
    <row r="159" spans="14:16" ht="12" customHeight="1">
      <c r="N159" s="10"/>
      <c r="O159" s="10"/>
      <c r="P159" s="10"/>
    </row>
    <row r="160" spans="14:16" ht="12" customHeight="1">
      <c r="N160" s="10"/>
      <c r="O160" s="10"/>
      <c r="P160" s="10"/>
    </row>
    <row r="161" spans="14:16" ht="12" customHeight="1">
      <c r="N161" s="10"/>
      <c r="O161" s="10"/>
      <c r="P161" s="10"/>
    </row>
    <row r="162" spans="14:16" ht="12" customHeight="1">
      <c r="N162" s="10"/>
      <c r="O162" s="10"/>
      <c r="P162" s="10"/>
    </row>
    <row r="163" spans="14:16" ht="12" customHeight="1">
      <c r="N163" s="10"/>
      <c r="O163" s="10"/>
      <c r="P163" s="10"/>
    </row>
    <row r="164" spans="14:16" ht="12" customHeight="1">
      <c r="N164" s="10"/>
      <c r="O164" s="10"/>
      <c r="P164" s="10"/>
    </row>
    <row r="165" spans="14:16" ht="12" customHeight="1">
      <c r="N165" s="10"/>
      <c r="O165" s="10"/>
      <c r="P165" s="10"/>
    </row>
    <row r="166" ht="12" customHeight="1"/>
    <row r="167" ht="12" customHeight="1"/>
    <row r="168" ht="12" customHeight="1"/>
    <row r="169" ht="12" customHeight="1"/>
    <row r="170" spans="14:16" ht="15.75" customHeight="1">
      <c r="N170" s="6"/>
      <c r="O170" s="6"/>
      <c r="P170" s="6"/>
    </row>
    <row r="171" spans="14:16" s="9" customFormat="1" ht="15.75" customHeight="1">
      <c r="N171" s="8"/>
      <c r="O171" s="8"/>
      <c r="P171" s="8"/>
    </row>
    <row r="172" spans="14:16" s="9" customFormat="1" ht="15.75" customHeight="1">
      <c r="N172" s="8"/>
      <c r="O172" s="8"/>
      <c r="P172" s="8"/>
    </row>
    <row r="173" spans="14:16" ht="12" customHeight="1">
      <c r="N173" s="10"/>
      <c r="O173" s="10"/>
      <c r="P173" s="10"/>
    </row>
    <row r="174" spans="14:16" ht="12" customHeight="1">
      <c r="N174" s="10"/>
      <c r="O174" s="10"/>
      <c r="P174" s="10"/>
    </row>
    <row r="175" spans="14:16" ht="12" customHeight="1">
      <c r="N175" s="10"/>
      <c r="O175" s="10"/>
      <c r="P175" s="10"/>
    </row>
    <row r="176" spans="14:16" ht="12" customHeight="1">
      <c r="N176" s="10"/>
      <c r="O176" s="10"/>
      <c r="P176" s="10"/>
    </row>
    <row r="177" spans="14:16" ht="12" customHeight="1">
      <c r="N177" s="10"/>
      <c r="O177" s="10"/>
      <c r="P177" s="10"/>
    </row>
    <row r="178" spans="14:16" ht="12" customHeight="1">
      <c r="N178" s="10"/>
      <c r="O178" s="10"/>
      <c r="P178" s="10"/>
    </row>
    <row r="179" spans="14:16" ht="12" customHeight="1">
      <c r="N179" s="10"/>
      <c r="O179" s="10"/>
      <c r="P179" s="10"/>
    </row>
    <row r="180" spans="14:16" ht="12" customHeight="1">
      <c r="N180" s="10"/>
      <c r="O180" s="10"/>
      <c r="P180" s="10"/>
    </row>
    <row r="181" spans="14:16" ht="12" customHeight="1">
      <c r="N181" s="10"/>
      <c r="O181" s="10"/>
      <c r="P181" s="10"/>
    </row>
    <row r="182" spans="14:16" ht="12" customHeight="1">
      <c r="N182" s="10"/>
      <c r="O182" s="10"/>
      <c r="P182" s="10"/>
    </row>
    <row r="183" spans="14:16" ht="12" customHeight="1">
      <c r="N183" s="10"/>
      <c r="O183" s="10"/>
      <c r="P183" s="10"/>
    </row>
    <row r="184" spans="14:16" ht="12" customHeight="1">
      <c r="N184" s="10"/>
      <c r="O184" s="10"/>
      <c r="P184" s="10"/>
    </row>
    <row r="185" spans="14:16" ht="12" customHeight="1">
      <c r="N185" s="10"/>
      <c r="O185" s="10"/>
      <c r="P185" s="10"/>
    </row>
    <row r="186" spans="14:16" ht="12" customHeight="1">
      <c r="N186" s="10"/>
      <c r="O186" s="10"/>
      <c r="P186" s="10"/>
    </row>
    <row r="187" spans="14:16" ht="12" customHeight="1">
      <c r="N187" s="10"/>
      <c r="O187" s="10"/>
      <c r="P187" s="10"/>
    </row>
    <row r="188" spans="14:16" ht="12" customHeight="1">
      <c r="N188" s="10"/>
      <c r="O188" s="10"/>
      <c r="P188" s="10"/>
    </row>
    <row r="189" spans="14:16" ht="12" customHeight="1">
      <c r="N189" s="10"/>
      <c r="O189" s="10"/>
      <c r="P189" s="10"/>
    </row>
    <row r="190" spans="14:16" ht="12" customHeight="1">
      <c r="N190" s="10"/>
      <c r="O190" s="10"/>
      <c r="P190" s="10"/>
    </row>
    <row r="191" spans="14:16" ht="12" customHeight="1">
      <c r="N191" s="10"/>
      <c r="O191" s="10"/>
      <c r="P191" s="10"/>
    </row>
    <row r="192" spans="14:16" ht="12" customHeight="1">
      <c r="N192" s="10"/>
      <c r="O192" s="10"/>
      <c r="P192" s="10"/>
    </row>
    <row r="193" spans="14:16" ht="12" customHeight="1">
      <c r="N193" s="10"/>
      <c r="O193" s="10"/>
      <c r="P193" s="10"/>
    </row>
    <row r="194" spans="14:16" ht="12" customHeight="1">
      <c r="N194" s="10"/>
      <c r="O194" s="10"/>
      <c r="P194" s="10"/>
    </row>
    <row r="195" spans="14:16" ht="12" customHeight="1">
      <c r="N195" s="10"/>
      <c r="O195" s="10"/>
      <c r="P195" s="10"/>
    </row>
    <row r="196" spans="14:16" ht="12" customHeight="1">
      <c r="N196" s="10"/>
      <c r="O196" s="10"/>
      <c r="P196" s="10"/>
    </row>
    <row r="197" spans="14:16" ht="12" customHeight="1">
      <c r="N197" s="10"/>
      <c r="O197" s="10"/>
      <c r="P197" s="10"/>
    </row>
    <row r="198" spans="14:16" ht="12" customHeight="1">
      <c r="N198" s="10"/>
      <c r="O198" s="10"/>
      <c r="P198" s="10"/>
    </row>
    <row r="199" spans="14:16" ht="12" customHeight="1">
      <c r="N199" s="10"/>
      <c r="O199" s="10"/>
      <c r="P199" s="10"/>
    </row>
    <row r="200" spans="14:16" ht="12" customHeight="1">
      <c r="N200" s="10"/>
      <c r="O200" s="10"/>
      <c r="P200" s="10"/>
    </row>
    <row r="201" spans="14:16" ht="12" customHeight="1">
      <c r="N201" s="10"/>
      <c r="O201" s="10"/>
      <c r="P201" s="10"/>
    </row>
    <row r="202" spans="14:16" ht="12" customHeight="1">
      <c r="N202" s="10"/>
      <c r="O202" s="10"/>
      <c r="P202" s="10"/>
    </row>
    <row r="203" spans="14:16" ht="12" customHeight="1">
      <c r="N203" s="10"/>
      <c r="O203" s="10"/>
      <c r="P203" s="10"/>
    </row>
    <row r="204" spans="14:16" ht="12" customHeight="1">
      <c r="N204" s="10"/>
      <c r="O204" s="10"/>
      <c r="P204" s="10"/>
    </row>
    <row r="205" spans="14:16" ht="12" customHeight="1">
      <c r="N205" s="10"/>
      <c r="O205" s="10"/>
      <c r="P205" s="10"/>
    </row>
    <row r="206" spans="14:16" ht="12" customHeight="1">
      <c r="N206" s="10"/>
      <c r="O206" s="10"/>
      <c r="P206" s="10"/>
    </row>
    <row r="207" spans="14:16" ht="12" customHeight="1">
      <c r="N207" s="10"/>
      <c r="O207" s="10"/>
      <c r="P207" s="10"/>
    </row>
    <row r="208" spans="14:16" ht="12" customHeight="1">
      <c r="N208" s="10"/>
      <c r="O208" s="10"/>
      <c r="P208" s="10"/>
    </row>
    <row r="209" spans="14:16" ht="12" customHeight="1">
      <c r="N209" s="10"/>
      <c r="O209" s="10"/>
      <c r="P209" s="10"/>
    </row>
    <row r="210" spans="14:16" ht="12" customHeight="1">
      <c r="N210" s="10"/>
      <c r="O210" s="10"/>
      <c r="P210" s="10"/>
    </row>
    <row r="211" spans="14:16" ht="12" customHeight="1">
      <c r="N211" s="10"/>
      <c r="O211" s="10"/>
      <c r="P211" s="10"/>
    </row>
    <row r="212" spans="14:16" ht="12" customHeight="1">
      <c r="N212" s="10"/>
      <c r="O212" s="10"/>
      <c r="P212" s="10"/>
    </row>
    <row r="213" spans="14:16" ht="12" customHeight="1">
      <c r="N213" s="10"/>
      <c r="O213" s="10"/>
      <c r="P213" s="10"/>
    </row>
    <row r="214" spans="14:16" ht="12" customHeight="1">
      <c r="N214" s="10"/>
      <c r="O214" s="10"/>
      <c r="P214" s="10"/>
    </row>
    <row r="215" spans="14:16" ht="12" customHeight="1">
      <c r="N215" s="10"/>
      <c r="O215" s="10"/>
      <c r="P215" s="10"/>
    </row>
    <row r="216" spans="14:16" ht="12" customHeight="1">
      <c r="N216" s="10"/>
      <c r="O216" s="10"/>
      <c r="P216" s="10"/>
    </row>
    <row r="217" spans="14:16" ht="12" customHeight="1">
      <c r="N217" s="10"/>
      <c r="O217" s="10"/>
      <c r="P217" s="10"/>
    </row>
    <row r="218" spans="14:16" ht="12" customHeight="1">
      <c r="N218" s="10"/>
      <c r="O218" s="10"/>
      <c r="P218" s="10"/>
    </row>
    <row r="219" spans="14:16" ht="12" customHeight="1">
      <c r="N219" s="10"/>
      <c r="O219" s="10"/>
      <c r="P219" s="10"/>
    </row>
    <row r="220" spans="14:16" ht="12" customHeight="1">
      <c r="N220" s="10"/>
      <c r="O220" s="10"/>
      <c r="P220" s="10"/>
    </row>
    <row r="221" ht="12" customHeight="1"/>
    <row r="222" ht="12" customHeight="1"/>
    <row r="223" ht="12" customHeight="1"/>
    <row r="224" ht="12" customHeight="1"/>
    <row r="225" spans="14:16" ht="15.75" customHeight="1">
      <c r="N225" s="6"/>
      <c r="O225" s="6"/>
      <c r="P225" s="6"/>
    </row>
    <row r="226" spans="14:16" s="9" customFormat="1" ht="15.75" customHeight="1">
      <c r="N226" s="8"/>
      <c r="O226" s="8"/>
      <c r="P226" s="8"/>
    </row>
    <row r="227" spans="14:16" s="9" customFormat="1" ht="15.75" customHeight="1">
      <c r="N227" s="8"/>
      <c r="O227" s="8"/>
      <c r="P227" s="8"/>
    </row>
    <row r="228" spans="14:16" ht="12" customHeight="1">
      <c r="N228" s="10"/>
      <c r="O228" s="10"/>
      <c r="P228" s="10"/>
    </row>
    <row r="229" spans="14:16" ht="12" customHeight="1">
      <c r="N229" s="10"/>
      <c r="O229" s="10"/>
      <c r="P229" s="10"/>
    </row>
    <row r="230" spans="14:16" ht="12" customHeight="1">
      <c r="N230" s="10"/>
      <c r="O230" s="10"/>
      <c r="P230" s="10"/>
    </row>
    <row r="231" spans="14:16" ht="12" customHeight="1">
      <c r="N231" s="10"/>
      <c r="O231" s="10"/>
      <c r="P231" s="10"/>
    </row>
    <row r="232" spans="14:16" ht="12" customHeight="1">
      <c r="N232" s="10"/>
      <c r="O232" s="10"/>
      <c r="P232" s="10"/>
    </row>
    <row r="233" spans="14:16" ht="12" customHeight="1">
      <c r="N233" s="10"/>
      <c r="O233" s="10"/>
      <c r="P233" s="10"/>
    </row>
    <row r="234" spans="14:16" ht="12" customHeight="1">
      <c r="N234" s="10"/>
      <c r="O234" s="10"/>
      <c r="P234" s="10"/>
    </row>
    <row r="235" spans="14:16" ht="12" customHeight="1">
      <c r="N235" s="10"/>
      <c r="O235" s="10"/>
      <c r="P235" s="10"/>
    </row>
    <row r="236" spans="14:16" ht="12" customHeight="1">
      <c r="N236" s="10"/>
      <c r="O236" s="10"/>
      <c r="P236" s="10"/>
    </row>
    <row r="237" spans="14:16" ht="12" customHeight="1">
      <c r="N237" s="10"/>
      <c r="O237" s="10"/>
      <c r="P237" s="10"/>
    </row>
    <row r="238" spans="14:16" ht="12" customHeight="1">
      <c r="N238" s="10"/>
      <c r="O238" s="10"/>
      <c r="P238" s="10"/>
    </row>
    <row r="239" spans="14:16" ht="12" customHeight="1">
      <c r="N239" s="10"/>
      <c r="O239" s="10"/>
      <c r="P239" s="10"/>
    </row>
    <row r="240" spans="14:16" ht="12" customHeight="1">
      <c r="N240" s="10"/>
      <c r="O240" s="10"/>
      <c r="P240" s="10"/>
    </row>
    <row r="241" spans="14:16" ht="12" customHeight="1">
      <c r="N241" s="10"/>
      <c r="O241" s="10"/>
      <c r="P241" s="10"/>
    </row>
    <row r="242" spans="14:16" ht="12" customHeight="1">
      <c r="N242" s="10"/>
      <c r="O242" s="10"/>
      <c r="P242" s="10"/>
    </row>
    <row r="243" spans="14:16" ht="12" customHeight="1">
      <c r="N243" s="10"/>
      <c r="O243" s="10"/>
      <c r="P243" s="10"/>
    </row>
    <row r="244" spans="14:16" ht="12" customHeight="1">
      <c r="N244" s="10"/>
      <c r="O244" s="10"/>
      <c r="P244" s="10"/>
    </row>
    <row r="245" spans="14:16" ht="12" customHeight="1">
      <c r="N245" s="10"/>
      <c r="O245" s="10"/>
      <c r="P245" s="10"/>
    </row>
    <row r="246" spans="14:16" ht="12" customHeight="1">
      <c r="N246" s="10"/>
      <c r="O246" s="10"/>
      <c r="P246" s="10"/>
    </row>
    <row r="247" spans="14:16" ht="12" customHeight="1">
      <c r="N247" s="10"/>
      <c r="O247" s="10"/>
      <c r="P247" s="10"/>
    </row>
    <row r="248" spans="14:16" ht="12" customHeight="1">
      <c r="N248" s="10"/>
      <c r="O248" s="10"/>
      <c r="P248" s="10"/>
    </row>
    <row r="249" spans="14:16" ht="12" customHeight="1">
      <c r="N249" s="10"/>
      <c r="O249" s="10"/>
      <c r="P249" s="10"/>
    </row>
    <row r="250" spans="14:16" ht="12" customHeight="1">
      <c r="N250" s="10"/>
      <c r="O250" s="10"/>
      <c r="P250" s="10"/>
    </row>
    <row r="251" spans="14:16" ht="12" customHeight="1">
      <c r="N251" s="10"/>
      <c r="O251" s="10"/>
      <c r="P251" s="10"/>
    </row>
    <row r="252" spans="14:16" ht="12" customHeight="1">
      <c r="N252" s="10"/>
      <c r="O252" s="10"/>
      <c r="P252" s="10"/>
    </row>
    <row r="253" spans="14:16" ht="12" customHeight="1">
      <c r="N253" s="10"/>
      <c r="O253" s="10"/>
      <c r="P253" s="10"/>
    </row>
    <row r="254" spans="14:16" ht="12" customHeight="1">
      <c r="N254" s="10"/>
      <c r="O254" s="10"/>
      <c r="P254" s="10"/>
    </row>
    <row r="255" spans="14:16" ht="12" customHeight="1">
      <c r="N255" s="10"/>
      <c r="O255" s="10"/>
      <c r="P255" s="10"/>
    </row>
    <row r="256" spans="14:16" ht="12" customHeight="1">
      <c r="N256" s="10"/>
      <c r="O256" s="10"/>
      <c r="P256" s="10"/>
    </row>
    <row r="257" spans="14:16" ht="12" customHeight="1">
      <c r="N257" s="10"/>
      <c r="O257" s="10"/>
      <c r="P257" s="10"/>
    </row>
    <row r="258" spans="14:16" ht="12" customHeight="1">
      <c r="N258" s="10"/>
      <c r="O258" s="10"/>
      <c r="P258" s="10"/>
    </row>
    <row r="259" spans="14:16" ht="12" customHeight="1">
      <c r="N259" s="10"/>
      <c r="O259" s="10"/>
      <c r="P259" s="10"/>
    </row>
    <row r="260" spans="14:16" ht="12" customHeight="1">
      <c r="N260" s="10"/>
      <c r="O260" s="10"/>
      <c r="P260" s="10"/>
    </row>
    <row r="261" spans="14:16" ht="12" customHeight="1">
      <c r="N261" s="10"/>
      <c r="O261" s="10"/>
      <c r="P261" s="10"/>
    </row>
    <row r="262" spans="14:16" ht="12" customHeight="1">
      <c r="N262" s="10"/>
      <c r="O262" s="10"/>
      <c r="P262" s="10"/>
    </row>
    <row r="263" spans="14:16" ht="12" customHeight="1">
      <c r="N263" s="10"/>
      <c r="O263" s="10"/>
      <c r="P263" s="10"/>
    </row>
    <row r="264" spans="14:16" ht="12" customHeight="1">
      <c r="N264" s="10"/>
      <c r="O264" s="10"/>
      <c r="P264" s="10"/>
    </row>
    <row r="265" spans="14:16" ht="12" customHeight="1">
      <c r="N265" s="10"/>
      <c r="O265" s="10"/>
      <c r="P265" s="10"/>
    </row>
    <row r="266" spans="14:16" ht="12" customHeight="1">
      <c r="N266" s="10"/>
      <c r="O266" s="10"/>
      <c r="P266" s="10"/>
    </row>
    <row r="267" spans="14:16" ht="12" customHeight="1">
      <c r="N267" s="10"/>
      <c r="O267" s="10"/>
      <c r="P267" s="10"/>
    </row>
    <row r="268" spans="14:16" ht="12" customHeight="1">
      <c r="N268" s="10"/>
      <c r="O268" s="10"/>
      <c r="P268" s="10"/>
    </row>
    <row r="269" spans="14:16" ht="12" customHeight="1">
      <c r="N269" s="10"/>
      <c r="O269" s="10"/>
      <c r="P269" s="10"/>
    </row>
    <row r="270" spans="14:16" ht="12" customHeight="1">
      <c r="N270" s="10"/>
      <c r="O270" s="10"/>
      <c r="P270" s="10"/>
    </row>
    <row r="271" spans="14:16" ht="12" customHeight="1">
      <c r="N271" s="10"/>
      <c r="O271" s="10"/>
      <c r="P271" s="10"/>
    </row>
    <row r="272" spans="14:16" ht="12" customHeight="1">
      <c r="N272" s="10"/>
      <c r="O272" s="10"/>
      <c r="P272" s="10"/>
    </row>
    <row r="273" spans="14:16" ht="12" customHeight="1">
      <c r="N273" s="10"/>
      <c r="O273" s="10"/>
      <c r="P273" s="10"/>
    </row>
    <row r="274" spans="14:16" ht="12" customHeight="1">
      <c r="N274" s="10"/>
      <c r="O274" s="10"/>
      <c r="P274" s="10"/>
    </row>
    <row r="275" spans="14:16" ht="12" customHeight="1">
      <c r="N275" s="10"/>
      <c r="O275" s="10"/>
      <c r="P275" s="10"/>
    </row>
    <row r="276" ht="12" customHeight="1"/>
    <row r="277" ht="12" customHeight="1"/>
    <row r="278" ht="12" customHeight="1"/>
    <row r="279" ht="12" customHeight="1"/>
    <row r="280" spans="14:16" ht="15.75" customHeight="1">
      <c r="N280" s="6"/>
      <c r="O280" s="6"/>
      <c r="P280" s="6"/>
    </row>
    <row r="281" spans="14:16" s="9" customFormat="1" ht="15.75" customHeight="1">
      <c r="N281" s="8"/>
      <c r="O281" s="8"/>
      <c r="P281" s="8"/>
    </row>
    <row r="282" spans="14:16" s="9" customFormat="1" ht="15.75" customHeight="1">
      <c r="N282" s="8"/>
      <c r="O282" s="8"/>
      <c r="P282" s="8"/>
    </row>
    <row r="283" spans="14:16" ht="12" customHeight="1">
      <c r="N283" s="10"/>
      <c r="O283" s="10"/>
      <c r="P283" s="10"/>
    </row>
    <row r="284" spans="14:16" ht="12" customHeight="1">
      <c r="N284" s="10"/>
      <c r="O284" s="10"/>
      <c r="P284" s="10"/>
    </row>
    <row r="285" spans="14:16" ht="12" customHeight="1">
      <c r="N285" s="10"/>
      <c r="O285" s="10"/>
      <c r="P285" s="10"/>
    </row>
    <row r="286" spans="14:16" ht="12" customHeight="1">
      <c r="N286" s="10"/>
      <c r="O286" s="10"/>
      <c r="P286" s="10"/>
    </row>
    <row r="287" spans="14:16" ht="12" customHeight="1">
      <c r="N287" s="10"/>
      <c r="O287" s="10"/>
      <c r="P287" s="10"/>
    </row>
    <row r="288" spans="14:16" ht="12" customHeight="1">
      <c r="N288" s="10"/>
      <c r="O288" s="10"/>
      <c r="P288" s="10"/>
    </row>
    <row r="289" spans="14:16" ht="12" customHeight="1">
      <c r="N289" s="10"/>
      <c r="O289" s="10"/>
      <c r="P289" s="10"/>
    </row>
    <row r="290" spans="14:16" ht="12" customHeight="1">
      <c r="N290" s="10"/>
      <c r="O290" s="10"/>
      <c r="P290" s="10"/>
    </row>
    <row r="291" spans="14:16" ht="12" customHeight="1">
      <c r="N291" s="10"/>
      <c r="O291" s="10"/>
      <c r="P291" s="10"/>
    </row>
    <row r="292" spans="14:16" ht="12" customHeight="1">
      <c r="N292" s="10"/>
      <c r="O292" s="10"/>
      <c r="P292" s="10"/>
    </row>
    <row r="293" spans="14:16" ht="12" customHeight="1">
      <c r="N293" s="10"/>
      <c r="O293" s="10"/>
      <c r="P293" s="10"/>
    </row>
    <row r="294" spans="14:16" ht="12" customHeight="1">
      <c r="N294" s="10"/>
      <c r="O294" s="10"/>
      <c r="P294" s="10"/>
    </row>
    <row r="295" spans="14:16" ht="12" customHeight="1">
      <c r="N295" s="10"/>
      <c r="O295" s="10"/>
      <c r="P295" s="10"/>
    </row>
    <row r="296" spans="14:16" ht="12" customHeight="1">
      <c r="N296" s="10"/>
      <c r="O296" s="10"/>
      <c r="P296" s="10"/>
    </row>
    <row r="297" spans="14:16" ht="12" customHeight="1">
      <c r="N297" s="10"/>
      <c r="O297" s="10"/>
      <c r="P297" s="10"/>
    </row>
    <row r="298" spans="14:16" ht="12" customHeight="1">
      <c r="N298" s="10"/>
      <c r="O298" s="10"/>
      <c r="P298" s="10"/>
    </row>
    <row r="299" spans="14:16" ht="12" customHeight="1">
      <c r="N299" s="10"/>
      <c r="O299" s="10"/>
      <c r="P299" s="10"/>
    </row>
    <row r="300" spans="14:16" ht="12" customHeight="1">
      <c r="N300" s="10"/>
      <c r="O300" s="10"/>
      <c r="P300" s="10"/>
    </row>
    <row r="301" spans="14:16" ht="12" customHeight="1">
      <c r="N301" s="10"/>
      <c r="O301" s="10"/>
      <c r="P301" s="10"/>
    </row>
    <row r="302" spans="14:16" ht="12" customHeight="1">
      <c r="N302" s="10"/>
      <c r="O302" s="10"/>
      <c r="P302" s="10"/>
    </row>
    <row r="303" spans="14:16" ht="12" customHeight="1">
      <c r="N303" s="10"/>
      <c r="O303" s="10"/>
      <c r="P303" s="10"/>
    </row>
    <row r="304" spans="14:16" ht="12" customHeight="1">
      <c r="N304" s="10"/>
      <c r="O304" s="10"/>
      <c r="P304" s="10"/>
    </row>
    <row r="305" spans="14:16" ht="12" customHeight="1">
      <c r="N305" s="10"/>
      <c r="O305" s="10"/>
      <c r="P305" s="10"/>
    </row>
    <row r="306" spans="14:16" ht="12" customHeight="1">
      <c r="N306" s="10"/>
      <c r="O306" s="10"/>
      <c r="P306" s="10"/>
    </row>
    <row r="307" spans="14:16" ht="12" customHeight="1">
      <c r="N307" s="10"/>
      <c r="O307" s="10"/>
      <c r="P307" s="10"/>
    </row>
    <row r="308" spans="14:16" ht="12" customHeight="1">
      <c r="N308" s="10"/>
      <c r="O308" s="10"/>
      <c r="P308" s="10"/>
    </row>
    <row r="309" spans="14:16" ht="12" customHeight="1">
      <c r="N309" s="10"/>
      <c r="O309" s="10"/>
      <c r="P309" s="10"/>
    </row>
    <row r="310" spans="14:16" ht="12" customHeight="1">
      <c r="N310" s="10"/>
      <c r="O310" s="10"/>
      <c r="P310" s="10"/>
    </row>
    <row r="311" spans="14:16" ht="12" customHeight="1">
      <c r="N311" s="10"/>
      <c r="O311" s="10"/>
      <c r="P311" s="10"/>
    </row>
    <row r="312" spans="14:16" ht="12" customHeight="1">
      <c r="N312" s="10"/>
      <c r="O312" s="10"/>
      <c r="P312" s="10"/>
    </row>
    <row r="313" spans="14:16" ht="12" customHeight="1">
      <c r="N313" s="10"/>
      <c r="O313" s="10"/>
      <c r="P313" s="10"/>
    </row>
    <row r="314" spans="14:16" ht="12" customHeight="1">
      <c r="N314" s="10"/>
      <c r="O314" s="10"/>
      <c r="P314" s="10"/>
    </row>
    <row r="315" spans="14:16" ht="12" customHeight="1">
      <c r="N315" s="10"/>
      <c r="O315" s="10"/>
      <c r="P315" s="10"/>
    </row>
    <row r="316" spans="14:16" ht="12" customHeight="1">
      <c r="N316" s="10"/>
      <c r="O316" s="10"/>
      <c r="P316" s="10"/>
    </row>
    <row r="317" spans="14:16" ht="12" customHeight="1">
      <c r="N317" s="10"/>
      <c r="O317" s="10"/>
      <c r="P317" s="10"/>
    </row>
    <row r="318" spans="14:16" ht="12" customHeight="1">
      <c r="N318" s="10"/>
      <c r="O318" s="10"/>
      <c r="P318" s="10"/>
    </row>
    <row r="319" spans="14:16" ht="12" customHeight="1">
      <c r="N319" s="10"/>
      <c r="O319" s="10"/>
      <c r="P319" s="10"/>
    </row>
    <row r="320" spans="14:16" ht="12" customHeight="1">
      <c r="N320" s="10"/>
      <c r="O320" s="10"/>
      <c r="P320" s="10"/>
    </row>
    <row r="321" spans="14:16" ht="12" customHeight="1">
      <c r="N321" s="10"/>
      <c r="O321" s="10"/>
      <c r="P321" s="10"/>
    </row>
    <row r="322" spans="14:16" ht="12" customHeight="1">
      <c r="N322" s="10"/>
      <c r="O322" s="10"/>
      <c r="P322" s="10"/>
    </row>
    <row r="323" spans="14:16" ht="12" customHeight="1">
      <c r="N323" s="10"/>
      <c r="O323" s="10"/>
      <c r="P323" s="10"/>
    </row>
    <row r="324" spans="14:16" ht="12" customHeight="1">
      <c r="N324" s="10"/>
      <c r="O324" s="10"/>
      <c r="P324" s="10"/>
    </row>
    <row r="325" spans="14:16" ht="12" customHeight="1">
      <c r="N325" s="10"/>
      <c r="O325" s="10"/>
      <c r="P325" s="10"/>
    </row>
    <row r="326" spans="14:16" ht="12" customHeight="1">
      <c r="N326" s="10"/>
      <c r="O326" s="10"/>
      <c r="P326" s="10"/>
    </row>
    <row r="327" spans="14:16" ht="12" customHeight="1">
      <c r="N327" s="10"/>
      <c r="O327" s="10"/>
      <c r="P327" s="10"/>
    </row>
    <row r="328" spans="14:16" ht="12" customHeight="1">
      <c r="N328" s="10"/>
      <c r="O328" s="10"/>
      <c r="P328" s="10"/>
    </row>
    <row r="329" spans="14:16" ht="12" customHeight="1">
      <c r="N329" s="10"/>
      <c r="O329" s="10"/>
      <c r="P329" s="10"/>
    </row>
    <row r="330" spans="14:16" ht="12" customHeight="1">
      <c r="N330" s="10"/>
      <c r="O330" s="10"/>
      <c r="P330" s="10"/>
    </row>
    <row r="331" ht="12" customHeight="1"/>
    <row r="332" ht="12" customHeight="1"/>
    <row r="333" ht="12" customHeight="1"/>
    <row r="334" ht="12" customHeight="1"/>
    <row r="335" spans="14:16" ht="15.75" customHeight="1">
      <c r="N335" s="6"/>
      <c r="O335" s="6"/>
      <c r="P335" s="6"/>
    </row>
    <row r="336" spans="14:16" s="9" customFormat="1" ht="15.75" customHeight="1">
      <c r="N336" s="8"/>
      <c r="O336" s="8"/>
      <c r="P336" s="8"/>
    </row>
    <row r="337" spans="14:16" s="9" customFormat="1" ht="15.75" customHeight="1">
      <c r="N337" s="8"/>
      <c r="O337" s="8"/>
      <c r="P337" s="8"/>
    </row>
    <row r="338" spans="14:16" ht="12" customHeight="1">
      <c r="N338" s="10"/>
      <c r="O338" s="10"/>
      <c r="P338" s="10"/>
    </row>
    <row r="339" spans="14:16" ht="12" customHeight="1">
      <c r="N339" s="10"/>
      <c r="O339" s="10"/>
      <c r="P339" s="10"/>
    </row>
    <row r="340" spans="14:16" ht="12" customHeight="1">
      <c r="N340" s="10"/>
      <c r="O340" s="10"/>
      <c r="P340" s="10"/>
    </row>
    <row r="341" spans="14:16" ht="12" customHeight="1">
      <c r="N341" s="10"/>
      <c r="O341" s="10"/>
      <c r="P341" s="10"/>
    </row>
    <row r="342" spans="14:16" ht="12" customHeight="1">
      <c r="N342" s="10"/>
      <c r="O342" s="10"/>
      <c r="P342" s="10"/>
    </row>
    <row r="343" spans="14:16" ht="12" customHeight="1">
      <c r="N343" s="10"/>
      <c r="O343" s="10"/>
      <c r="P343" s="10"/>
    </row>
    <row r="344" spans="14:16" ht="12" customHeight="1">
      <c r="N344" s="10"/>
      <c r="O344" s="10"/>
      <c r="P344" s="10"/>
    </row>
    <row r="345" spans="14:16" ht="12" customHeight="1">
      <c r="N345" s="10"/>
      <c r="O345" s="10"/>
      <c r="P345" s="10"/>
    </row>
    <row r="346" spans="14:16" ht="12" customHeight="1">
      <c r="N346" s="10"/>
      <c r="O346" s="10"/>
      <c r="P346" s="10"/>
    </row>
    <row r="347" spans="14:16" ht="12" customHeight="1">
      <c r="N347" s="10"/>
      <c r="O347" s="10"/>
      <c r="P347" s="10"/>
    </row>
    <row r="348" spans="14:16" ht="12" customHeight="1">
      <c r="N348" s="10"/>
      <c r="O348" s="10"/>
      <c r="P348" s="10"/>
    </row>
    <row r="349" spans="14:16" ht="12" customHeight="1">
      <c r="N349" s="10"/>
      <c r="O349" s="10"/>
      <c r="P349" s="10"/>
    </row>
    <row r="350" spans="14:16" ht="12" customHeight="1">
      <c r="N350" s="10"/>
      <c r="O350" s="10"/>
      <c r="P350" s="10"/>
    </row>
    <row r="351" spans="14:16" ht="12" customHeight="1">
      <c r="N351" s="10"/>
      <c r="O351" s="10"/>
      <c r="P351" s="10"/>
    </row>
    <row r="352" spans="14:16" ht="12" customHeight="1">
      <c r="N352" s="10"/>
      <c r="O352" s="10"/>
      <c r="P352" s="10"/>
    </row>
    <row r="353" spans="14:16" ht="12" customHeight="1">
      <c r="N353" s="10"/>
      <c r="O353" s="10"/>
      <c r="P353" s="10"/>
    </row>
    <row r="354" spans="14:16" ht="12" customHeight="1">
      <c r="N354" s="10"/>
      <c r="O354" s="10"/>
      <c r="P354" s="10"/>
    </row>
    <row r="355" spans="14:16" ht="12" customHeight="1">
      <c r="N355" s="10"/>
      <c r="O355" s="10"/>
      <c r="P355" s="10"/>
    </row>
    <row r="356" spans="14:16" ht="12" customHeight="1">
      <c r="N356" s="10"/>
      <c r="O356" s="10"/>
      <c r="P356" s="10"/>
    </row>
    <row r="357" spans="14:16" ht="12" customHeight="1">
      <c r="N357" s="10"/>
      <c r="O357" s="10"/>
      <c r="P357" s="10"/>
    </row>
    <row r="358" spans="14:16" ht="12" customHeight="1">
      <c r="N358" s="10"/>
      <c r="O358" s="10"/>
      <c r="P358" s="10"/>
    </row>
    <row r="359" spans="14:16" ht="12" customHeight="1">
      <c r="N359" s="10"/>
      <c r="O359" s="10"/>
      <c r="P359" s="10"/>
    </row>
    <row r="360" spans="14:16" ht="12" customHeight="1">
      <c r="N360" s="10"/>
      <c r="O360" s="10"/>
      <c r="P360" s="10"/>
    </row>
    <row r="361" spans="14:16" ht="12" customHeight="1">
      <c r="N361" s="10"/>
      <c r="O361" s="10"/>
      <c r="P361" s="10"/>
    </row>
    <row r="362" spans="14:16" ht="12" customHeight="1">
      <c r="N362" s="10"/>
      <c r="O362" s="10"/>
      <c r="P362" s="10"/>
    </row>
    <row r="363" spans="14:16" ht="12" customHeight="1">
      <c r="N363" s="10"/>
      <c r="O363" s="10"/>
      <c r="P363" s="10"/>
    </row>
    <row r="364" spans="14:16" ht="12" customHeight="1">
      <c r="N364" s="10"/>
      <c r="O364" s="10"/>
      <c r="P364" s="10"/>
    </row>
    <row r="365" spans="14:16" ht="12" customHeight="1">
      <c r="N365" s="10"/>
      <c r="O365" s="10"/>
      <c r="P365" s="10"/>
    </row>
    <row r="366" spans="14:16" ht="12" customHeight="1">
      <c r="N366" s="10"/>
      <c r="O366" s="10"/>
      <c r="P366" s="10"/>
    </row>
    <row r="367" spans="14:16" ht="12" customHeight="1">
      <c r="N367" s="10"/>
      <c r="O367" s="10"/>
      <c r="P367" s="10"/>
    </row>
    <row r="368" spans="14:16" ht="12" customHeight="1">
      <c r="N368" s="10"/>
      <c r="O368" s="10"/>
      <c r="P368" s="10"/>
    </row>
    <row r="369" spans="14:16" ht="12" customHeight="1">
      <c r="N369" s="10"/>
      <c r="O369" s="10"/>
      <c r="P369" s="10"/>
    </row>
    <row r="370" spans="14:16" ht="12" customHeight="1">
      <c r="N370" s="10"/>
      <c r="O370" s="10"/>
      <c r="P370" s="10"/>
    </row>
    <row r="371" spans="14:16" ht="12" customHeight="1">
      <c r="N371" s="10"/>
      <c r="O371" s="10"/>
      <c r="P371" s="10"/>
    </row>
    <row r="372" spans="14:16" ht="12" customHeight="1">
      <c r="N372" s="10"/>
      <c r="O372" s="10"/>
      <c r="P372" s="10"/>
    </row>
    <row r="373" spans="14:16" ht="12" customHeight="1">
      <c r="N373" s="10"/>
      <c r="O373" s="10"/>
      <c r="P373" s="10"/>
    </row>
    <row r="374" spans="14:16" ht="12" customHeight="1">
      <c r="N374" s="10"/>
      <c r="O374" s="10"/>
      <c r="P374" s="10"/>
    </row>
    <row r="375" spans="14:16" ht="12" customHeight="1">
      <c r="N375" s="10"/>
      <c r="O375" s="10"/>
      <c r="P375" s="10"/>
    </row>
    <row r="376" spans="14:16" ht="12" customHeight="1">
      <c r="N376" s="10"/>
      <c r="O376" s="10"/>
      <c r="P376" s="10"/>
    </row>
    <row r="377" spans="14:16" ht="12" customHeight="1">
      <c r="N377" s="10"/>
      <c r="O377" s="10"/>
      <c r="P377" s="10"/>
    </row>
    <row r="378" spans="14:16" ht="12" customHeight="1">
      <c r="N378" s="10"/>
      <c r="O378" s="10"/>
      <c r="P378" s="10"/>
    </row>
    <row r="379" spans="14:16" ht="12" customHeight="1">
      <c r="N379" s="10"/>
      <c r="O379" s="10"/>
      <c r="P379" s="10"/>
    </row>
    <row r="380" spans="14:16" ht="12" customHeight="1">
      <c r="N380" s="10"/>
      <c r="O380" s="10"/>
      <c r="P380" s="10"/>
    </row>
    <row r="381" spans="14:16" ht="12" customHeight="1">
      <c r="N381" s="10"/>
      <c r="O381" s="10"/>
      <c r="P381" s="10"/>
    </row>
    <row r="382" spans="14:16" ht="12" customHeight="1">
      <c r="N382" s="10"/>
      <c r="O382" s="10"/>
      <c r="P382" s="10"/>
    </row>
    <row r="383" spans="14:16" ht="12" customHeight="1">
      <c r="N383" s="10"/>
      <c r="O383" s="10"/>
      <c r="P383" s="10"/>
    </row>
    <row r="384" spans="14:16" ht="12" customHeight="1">
      <c r="N384" s="10"/>
      <c r="O384" s="10"/>
      <c r="P384" s="10"/>
    </row>
    <row r="385" spans="14:16" ht="12" customHeight="1">
      <c r="N385" s="10"/>
      <c r="O385" s="10"/>
      <c r="P385" s="10"/>
    </row>
    <row r="386" ht="12" customHeight="1"/>
    <row r="387" ht="12" customHeight="1"/>
    <row r="388" ht="12" customHeight="1"/>
    <row r="389" ht="12" customHeight="1"/>
    <row r="390" spans="14:15" ht="15.75" customHeight="1">
      <c r="N390" s="6"/>
      <c r="O390" s="6"/>
    </row>
    <row r="391" spans="14:15" s="9" customFormat="1" ht="15.75" customHeight="1">
      <c r="N391" s="8"/>
      <c r="O391" s="8"/>
    </row>
    <row r="392" spans="14:15" s="9" customFormat="1" ht="15.75" customHeight="1">
      <c r="N392" s="8"/>
      <c r="O392" s="8"/>
    </row>
    <row r="393" spans="14:15" ht="12" customHeight="1">
      <c r="N393" s="10"/>
      <c r="O393" s="10"/>
    </row>
    <row r="394" spans="14:15" ht="12" customHeight="1">
      <c r="N394" s="10"/>
      <c r="O394" s="10"/>
    </row>
    <row r="395" spans="14:15" ht="12" customHeight="1">
      <c r="N395" s="10"/>
      <c r="O395" s="10"/>
    </row>
    <row r="396" spans="14:15" ht="12" customHeight="1">
      <c r="N396" s="10"/>
      <c r="O396" s="10"/>
    </row>
    <row r="397" spans="14:15" ht="12" customHeight="1">
      <c r="N397" s="10"/>
      <c r="O397" s="10"/>
    </row>
    <row r="398" spans="14:15" ht="12" customHeight="1">
      <c r="N398" s="10"/>
      <c r="O398" s="10"/>
    </row>
    <row r="399" spans="14:15" ht="12" customHeight="1">
      <c r="N399" s="10"/>
      <c r="O399" s="10"/>
    </row>
    <row r="400" spans="14:15" ht="12" customHeight="1">
      <c r="N400" s="10"/>
      <c r="O400" s="10"/>
    </row>
    <row r="401" spans="14:15" ht="12" customHeight="1">
      <c r="N401" s="10"/>
      <c r="O401" s="10"/>
    </row>
    <row r="402" spans="14:15" ht="12" customHeight="1">
      <c r="N402" s="10"/>
      <c r="O402" s="10"/>
    </row>
    <row r="403" spans="14:15" ht="12" customHeight="1">
      <c r="N403" s="10"/>
      <c r="O403" s="10"/>
    </row>
    <row r="404" spans="14:15" ht="12" customHeight="1">
      <c r="N404" s="10"/>
      <c r="O404" s="10"/>
    </row>
    <row r="405" spans="14:15" ht="12" customHeight="1">
      <c r="N405" s="10"/>
      <c r="O405" s="10"/>
    </row>
    <row r="406" spans="14:15" ht="12" customHeight="1">
      <c r="N406" s="10"/>
      <c r="O406" s="10"/>
    </row>
    <row r="407" spans="14:15" ht="12" customHeight="1">
      <c r="N407" s="10"/>
      <c r="O407" s="10"/>
    </row>
    <row r="408" spans="14:15" ht="12" customHeight="1">
      <c r="N408" s="10"/>
      <c r="O408" s="10"/>
    </row>
    <row r="409" spans="14:15" ht="12" customHeight="1">
      <c r="N409" s="10"/>
      <c r="O409" s="10"/>
    </row>
    <row r="410" spans="14:15" ht="12" customHeight="1">
      <c r="N410" s="10"/>
      <c r="O410" s="10"/>
    </row>
    <row r="411" spans="14:15" ht="12" customHeight="1">
      <c r="N411" s="10"/>
      <c r="O411" s="10"/>
    </row>
    <row r="412" spans="14:15" ht="12" customHeight="1">
      <c r="N412" s="10"/>
      <c r="O412" s="10"/>
    </row>
    <row r="413" spans="14:15" ht="12" customHeight="1">
      <c r="N413" s="10"/>
      <c r="O413" s="10"/>
    </row>
    <row r="414" spans="14:15" ht="12" customHeight="1">
      <c r="N414" s="10"/>
      <c r="O414" s="10"/>
    </row>
    <row r="415" spans="14:15" ht="12" customHeight="1">
      <c r="N415" s="10"/>
      <c r="O415" s="10"/>
    </row>
    <row r="416" spans="14:15" ht="12" customHeight="1">
      <c r="N416" s="10"/>
      <c r="O416" s="10"/>
    </row>
    <row r="417" spans="14:15" ht="12" customHeight="1">
      <c r="N417" s="10"/>
      <c r="O417" s="10"/>
    </row>
    <row r="418" spans="14:15" ht="12" customHeight="1">
      <c r="N418" s="10"/>
      <c r="O418" s="10"/>
    </row>
    <row r="419" spans="14:15" ht="12" customHeight="1">
      <c r="N419" s="10"/>
      <c r="O419" s="10"/>
    </row>
    <row r="420" spans="14:15" ht="12" customHeight="1">
      <c r="N420" s="10"/>
      <c r="O420" s="10"/>
    </row>
    <row r="421" spans="14:15" ht="12" customHeight="1">
      <c r="N421" s="10"/>
      <c r="O421" s="10"/>
    </row>
    <row r="422" spans="14:15" ht="12" customHeight="1">
      <c r="N422" s="10"/>
      <c r="O422" s="10"/>
    </row>
    <row r="423" spans="14:15" ht="12" customHeight="1">
      <c r="N423" s="10"/>
      <c r="O423" s="10"/>
    </row>
    <row r="424" spans="14:15" ht="12" customHeight="1">
      <c r="N424" s="10"/>
      <c r="O424" s="10"/>
    </row>
    <row r="425" spans="14:15" ht="12" customHeight="1">
      <c r="N425" s="10"/>
      <c r="O425" s="10"/>
    </row>
    <row r="426" spans="14:15" ht="12" customHeight="1">
      <c r="N426" s="10"/>
      <c r="O426" s="10"/>
    </row>
    <row r="427" spans="14:15" ht="12" customHeight="1">
      <c r="N427" s="10"/>
      <c r="O427" s="10"/>
    </row>
    <row r="428" spans="14:15" ht="12" customHeight="1">
      <c r="N428" s="10"/>
      <c r="O428" s="10"/>
    </row>
    <row r="429" spans="14:15" ht="12" customHeight="1">
      <c r="N429" s="10"/>
      <c r="O429" s="10"/>
    </row>
    <row r="430" spans="14:15" ht="12" customHeight="1">
      <c r="N430" s="10"/>
      <c r="O430" s="10"/>
    </row>
    <row r="431" spans="14:15" ht="12" customHeight="1">
      <c r="N431" s="10"/>
      <c r="O431" s="10"/>
    </row>
    <row r="432" spans="14:15" ht="12" customHeight="1">
      <c r="N432" s="10"/>
      <c r="O432" s="10"/>
    </row>
    <row r="433" spans="14:15" ht="12" customHeight="1">
      <c r="N433" s="10"/>
      <c r="O433" s="10"/>
    </row>
    <row r="434" spans="14:15" ht="12" customHeight="1">
      <c r="N434" s="10"/>
      <c r="O434" s="10"/>
    </row>
    <row r="435" spans="14:15" ht="12" customHeight="1">
      <c r="N435" s="10"/>
      <c r="O435" s="10"/>
    </row>
    <row r="436" spans="14:15" ht="12" customHeight="1">
      <c r="N436" s="10"/>
      <c r="O436" s="10"/>
    </row>
    <row r="437" spans="14:15" ht="12" customHeight="1">
      <c r="N437" s="10"/>
      <c r="O437" s="10"/>
    </row>
    <row r="438" spans="14:15" ht="12" customHeight="1">
      <c r="N438" s="10"/>
      <c r="O438" s="10"/>
    </row>
    <row r="439" spans="14:15" ht="12" customHeight="1">
      <c r="N439" s="10"/>
      <c r="O439" s="10"/>
    </row>
    <row r="440" spans="14:15" ht="12" customHeight="1">
      <c r="N440" s="10"/>
      <c r="O440" s="10"/>
    </row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</sheetData>
  <mergeCells count="65">
    <mergeCell ref="V5:Y5"/>
    <mergeCell ref="AF5:AJ5"/>
    <mergeCell ref="AU5:AZ5"/>
    <mergeCell ref="O6:O7"/>
    <mergeCell ref="P6:P7"/>
    <mergeCell ref="R6:R7"/>
    <mergeCell ref="N5:Q5"/>
    <mergeCell ref="S6:S7"/>
    <mergeCell ref="T6:T7"/>
    <mergeCell ref="W6:W7"/>
    <mergeCell ref="L6:L7"/>
    <mergeCell ref="M6:M7"/>
    <mergeCell ref="E5:I5"/>
    <mergeCell ref="N6:N7"/>
    <mergeCell ref="G6:G7"/>
    <mergeCell ref="I6:I7"/>
    <mergeCell ref="J6:J7"/>
    <mergeCell ref="C6:C7"/>
    <mergeCell ref="D6:D7"/>
    <mergeCell ref="E6:E7"/>
    <mergeCell ref="F6:F7"/>
    <mergeCell ref="AG6:AG7"/>
    <mergeCell ref="Y6:Y7"/>
    <mergeCell ref="Z6:Z7"/>
    <mergeCell ref="AB6:AB7"/>
    <mergeCell ref="AC6:AC7"/>
    <mergeCell ref="AN6:AN7"/>
    <mergeCell ref="AR6:AR7"/>
    <mergeCell ref="AT6:AT7"/>
    <mergeCell ref="AD6:AD7"/>
    <mergeCell ref="AE6:AE7"/>
    <mergeCell ref="AF6:AF7"/>
    <mergeCell ref="AH6:AH7"/>
    <mergeCell ref="AI6:AI7"/>
    <mergeCell ref="AK6:AK7"/>
    <mergeCell ref="AM6:AM7"/>
    <mergeCell ref="BI5:BM5"/>
    <mergeCell ref="BI6:BI7"/>
    <mergeCell ref="BJ6:BJ7"/>
    <mergeCell ref="BK6:BK7"/>
    <mergeCell ref="BL6:BL7"/>
    <mergeCell ref="BY6:BY7"/>
    <mergeCell ref="AU6:AU7"/>
    <mergeCell ref="BN6:BN7"/>
    <mergeCell ref="BO6:BO7"/>
    <mergeCell ref="AY6:AY7"/>
    <mergeCell ref="BA6:BA7"/>
    <mergeCell ref="BG6:BG7"/>
    <mergeCell ref="BH6:BH7"/>
    <mergeCell ref="BB6:BB7"/>
    <mergeCell ref="BD6:BD7"/>
    <mergeCell ref="BR5:BW5"/>
    <mergeCell ref="BQ6:BQ7"/>
    <mergeCell ref="BV6:BV7"/>
    <mergeCell ref="BW6:BW7"/>
    <mergeCell ref="BZ5:CM5"/>
    <mergeCell ref="CN5:CR5"/>
    <mergeCell ref="BZ6:BZ7"/>
    <mergeCell ref="CA6:CA7"/>
    <mergeCell ref="CF6:CF7"/>
    <mergeCell ref="CH6:CH7"/>
    <mergeCell ref="CI6:CI7"/>
    <mergeCell ref="CJ6:CJ7"/>
    <mergeCell ref="CK6:CK7"/>
    <mergeCell ref="CQ6:CQ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