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Jice-fs1\技術・調達政策グループ\部内＋ゲスト\07_技調(K2)業務\受託事業関連\235314_技術者資格制度審査\2023年度（R5)\14_技術者資格登録に係る審査手法等の検討\02_手引きの作成\"/>
    </mc:Choice>
  </mc:AlternateContent>
  <xr:revisionPtr revIDLastSave="0" documentId="13_ncr:1_{DCC6F8DA-F568-4968-AE29-A9DE2F1A2C39}" xr6:coauthVersionLast="47" xr6:coauthVersionMax="47" xr10:uidLastSave="{00000000-0000-0000-0000-000000000000}"/>
  <bookViews>
    <workbookView xWindow="26904" yWindow="-7680" windowWidth="21876" windowHeight="17916" tabRatio="817" activeTab="2" xr2:uid="{00000000-000D-0000-FFFF-FFFF00000000}"/>
  </bookViews>
  <sheets>
    <sheet name="様式0（更新）記入例" sheetId="73" r:id="rId1"/>
    <sheet name="様式→" sheetId="72" r:id="rId2"/>
    <sheet name="様式0（更新）" sheetId="74" r:id="rId3"/>
  </sheets>
  <definedNames>
    <definedName name="_xlnm.Print_Area" localSheetId="2">'様式0（更新）'!$A$1:$AH$53</definedName>
    <definedName name="_xlnm.Print_Area" localSheetId="0">'様式0（更新）記入例'!$A$1:$AH$53</definedName>
    <definedName name="横断" localSheetId="2">'様式0（更新）'!$AT$81</definedName>
    <definedName name="横断">'様式0（更新）記入例'!$AT$81</definedName>
    <definedName name="横断全施設" localSheetId="2">'様式0（更新）'!$AW$81</definedName>
    <definedName name="横断全施設">'様式0（更新）記入例'!$AW$81</definedName>
    <definedName name="横断全施設測量UAV" localSheetId="2">'様式0（更新）'!$AY$81</definedName>
    <definedName name="横断全施設測量UAV">'様式0（更新）記入例'!$AY$81</definedName>
    <definedName name="区分" localSheetId="2">'様式0（更新）'!$AR$14:$AR$16</definedName>
    <definedName name="区分">'様式0（更新）記入例'!$AR$14:$AR$16</definedName>
    <definedName name="計画" localSheetId="2">'様式0（更新）'!$AT$49:$AT$69</definedName>
    <definedName name="計画">'様式0（更新）記入例'!$AT$49:$AT$69</definedName>
    <definedName name="計画トンネル" localSheetId="2">'様式0（更新）'!$AW$68</definedName>
    <definedName name="計画トンネル">'様式0（更新）記入例'!$AW$68</definedName>
    <definedName name="計画トンネル計調設" localSheetId="2">'様式0（更新）'!$AY$68</definedName>
    <definedName name="計画トンネル計調設">'様式0（更新）記入例'!$AY$68</definedName>
    <definedName name="計画下水" localSheetId="2">'様式0（更新）'!$AW$60</definedName>
    <definedName name="計画下水">'様式0（更新）記入例'!$AW$60</definedName>
    <definedName name="計画下水計調設" localSheetId="2">'様式0（更新）'!$AY$60</definedName>
    <definedName name="計画下水計調設">'様式0（更新）記入例'!$AY$60</definedName>
    <definedName name="計画河川ダム" localSheetId="2">'様式0（更新）'!$AW$59</definedName>
    <definedName name="計画河川ダム">'様式0（更新）記入例'!$AW$59</definedName>
    <definedName name="計画河川ダム計調設" localSheetId="2">'様式0（更新）'!$AY$59</definedName>
    <definedName name="計画河川ダム計調設">'様式0（更新）記入例'!$AY$59</definedName>
    <definedName name="計画海岸" localSheetId="2">'様式0（更新）'!$AW$64:$AW$65</definedName>
    <definedName name="計画海岸">'様式0（更新）記入例'!$AW$64:$AW$65</definedName>
    <definedName name="計画海岸計調設" localSheetId="2">'様式0（更新）'!$AY$64</definedName>
    <definedName name="計画海岸計調設">'様式0（更新）記入例'!$AY$64</definedName>
    <definedName name="計画海岸調査" localSheetId="2">'様式0（更新）'!$AY$65</definedName>
    <definedName name="計画海岸調査">'様式0（更新）記入例'!$AY$65</definedName>
    <definedName name="計画急傾斜地" localSheetId="2">'様式0（更新）'!$AW$63</definedName>
    <definedName name="計画急傾斜地">'様式0（更新）記入例'!$AW$63</definedName>
    <definedName name="計画急傾斜地計調設" localSheetId="2">'様式0（更新）'!$AY$63</definedName>
    <definedName name="計画急傾斜地計調設">'様式0（更新）記入例'!$AY$63</definedName>
    <definedName name="計画橋梁" localSheetId="2">'様式0（更新）'!$AW$67</definedName>
    <definedName name="計画橋梁">'様式0（更新）記入例'!$AW$67</definedName>
    <definedName name="計画橋梁計調設" localSheetId="2">'様式0（更新）'!$AY$67</definedName>
    <definedName name="計画橋梁計調設">'様式0（更新）記入例'!$AY$67</definedName>
    <definedName name="計画空港" localSheetId="2">'様式0（更新）'!$AW$79</definedName>
    <definedName name="計画空港">'様式0（更新）記入例'!$AW$79</definedName>
    <definedName name="計画空港計調設" localSheetId="2">'様式0（更新）'!$AY$79</definedName>
    <definedName name="計画空港計調設">'様式0（更新）記入例'!$AY$79</definedName>
    <definedName name="計画建設環境" localSheetId="2">'様式0（更新）'!$AW$51</definedName>
    <definedName name="計画建設環境">'様式0（更新）記入例'!$AW$51</definedName>
    <definedName name="計画建設環境調査" localSheetId="2">'様式0（更新）'!$AY$51</definedName>
    <definedName name="計画建設環境調査">'様式0（更新）記入例'!$AY$51</definedName>
    <definedName name="計画建設機械" localSheetId="2">'様式0（更新）'!$AW$55</definedName>
    <definedName name="計画建設機械">'様式0（更新）記入例'!$AW$55</definedName>
    <definedName name="計画建設機械計調設" localSheetId="2">'様式0（更新）'!$AY$55</definedName>
    <definedName name="計画建設機械計調設">'様式0（更新）記入例'!$AY$55</definedName>
    <definedName name="計画公園" localSheetId="2">'様式0（更新）'!$AW$58</definedName>
    <definedName name="計画公園">'様式0（更新）記入例'!$AW$58</definedName>
    <definedName name="計画公園計調設" localSheetId="2">'様式0（更新）'!$AY$58</definedName>
    <definedName name="計画公園計調設">'様式0（更新）記入例'!$AY$58</definedName>
    <definedName name="計画港湾" localSheetId="2">'様式0（更新）'!$AW$70:$AW$78</definedName>
    <definedName name="計画港湾">'様式0（更新）記入例'!$AW$70:$AW$78</definedName>
    <definedName name="計画港湾計調環境" localSheetId="2">'様式0（更新）'!$AY$76</definedName>
    <definedName name="計画港湾計調環境">'様式0（更新）記入例'!$AY$76</definedName>
    <definedName name="計画港湾計調気象" localSheetId="2">'様式0（更新）'!$AY$74</definedName>
    <definedName name="計画港湾計調気象">'様式0（更新）記入例'!$AY$74</definedName>
    <definedName name="計画港湾計調磁気" localSheetId="2">'様式0（更新）'!$AY$72</definedName>
    <definedName name="計画港湾計調磁気">'様式0（更新）記入例'!$AY$72</definedName>
    <definedName name="計画港湾計調深浅" localSheetId="2">'様式0（更新）'!$AY$71</definedName>
    <definedName name="計画港湾計調深浅">'様式0（更新）記入例'!$AY$71</definedName>
    <definedName name="計画港湾計調潜水" localSheetId="2">'様式0（更新）'!$AY$73</definedName>
    <definedName name="計画港湾計調潜水">'様式0（更新）記入例'!$AY$73</definedName>
    <definedName name="計画港湾計調全般" localSheetId="2">'様式0（更新）'!$AY$70</definedName>
    <definedName name="計画港湾計調全般">'様式0（更新）記入例'!$AY$70</definedName>
    <definedName name="計画港湾計調地質" localSheetId="2">'様式0（更新）'!$AY$75</definedName>
    <definedName name="計画港湾計調地質">'様式0（更新）記入例'!$AY$75</definedName>
    <definedName name="計画港湾設計" localSheetId="2">'様式0（更新）'!$AY$78</definedName>
    <definedName name="計画港湾設計">'様式0（更新）記入例'!$AY$78</definedName>
    <definedName name="計画港湾調査潜水" localSheetId="2">'様式0（更新）'!$AY$77</definedName>
    <definedName name="計画港湾調査潜水">'様式0（更新）記入例'!$AY$77</definedName>
    <definedName name="計画砂防" localSheetId="2">'様式0（更新）'!$AW$61</definedName>
    <definedName name="計画砂防">'様式0（更新）記入例'!$AW$61</definedName>
    <definedName name="計画砂防計調設" localSheetId="2">'様式0（更新）'!$AY$61</definedName>
    <definedName name="計画砂防計調設">'様式0（更新）記入例'!$AY$61</definedName>
    <definedName name="計画宅地" localSheetId="2">'様式0（更新）'!$AW$50</definedName>
    <definedName name="計画宅地">'様式0（更新）記入例'!$AW$50</definedName>
    <definedName name="計画宅地計調設" localSheetId="2">'様式0（更新）'!$AY$50</definedName>
    <definedName name="計画宅地計調設">'様式0（更新）記入例'!$AY$50</definedName>
    <definedName name="計画地すべり" localSheetId="2">'様式0（更新）'!$AW$62</definedName>
    <definedName name="計画地すべり">'様式0（更新）記入例'!$AW$62</definedName>
    <definedName name="計画地すべり計調設" localSheetId="2">'様式0（更新）'!$AY$62</definedName>
    <definedName name="計画地すべり計調設">'様式0（更新）記入例'!$AY$62</definedName>
    <definedName name="計画地質" localSheetId="2">'様式0（更新）'!$AW$49</definedName>
    <definedName name="計画地質">'様式0（更新）記入例'!$AW$49</definedName>
    <definedName name="計画地質調査" localSheetId="2">'様式0（更新）'!$AY$49</definedName>
    <definedName name="計画地質調査">'様式0（更新）記入例'!$AY$49</definedName>
    <definedName name="計画地籍" localSheetId="2">'様式0（更新）'!$AW$52</definedName>
    <definedName name="計画地籍">'様式0（更新）記入例'!$AW$52</definedName>
    <definedName name="計画地籍調査" localSheetId="2">'様式0（更新）'!$AY$52:$AY$53</definedName>
    <definedName name="計画地籍調査">'様式0（更新）記入例'!$AY$52:$AY$53</definedName>
    <definedName name="計画電気" localSheetId="2">'様式0（更新）'!$AW$54</definedName>
    <definedName name="計画電気">'様式0（更新）記入例'!$AW$54</definedName>
    <definedName name="計画電気計調設" localSheetId="2">'様式0（更新）'!$AY$54</definedName>
    <definedName name="計画電気計調設">'様式0（更新）記入例'!$AY$54</definedName>
    <definedName name="計画都市" localSheetId="2">'様式0（更新）'!$AW$57</definedName>
    <definedName name="計画都市">'様式0（更新）記入例'!$AW$57</definedName>
    <definedName name="計画都市計調設" localSheetId="2">'様式0（更新）'!$AY$57</definedName>
    <definedName name="計画都市計調設">'様式0（更新）記入例'!$AY$57</definedName>
    <definedName name="計画土木機械" localSheetId="2">'様式0（更新）'!$AW$56</definedName>
    <definedName name="計画土木機械">'様式0（更新）記入例'!$AW$56</definedName>
    <definedName name="計画土木機械計調設" localSheetId="2">'様式0（更新）'!$AY$56</definedName>
    <definedName name="計画土木機械計調設">'様式0（更新）記入例'!$AY$56</definedName>
    <definedName name="計画道路" localSheetId="2">'様式0（更新）'!$AW$66</definedName>
    <definedName name="計画道路">'様式0（更新）記入例'!$AW$66</definedName>
    <definedName name="計画道路計調設" localSheetId="2">'様式0（更新）'!$AY$66</definedName>
    <definedName name="計画道路計調設">'様式0（更新）記入例'!$AY$66</definedName>
    <definedName name="計画舗装" localSheetId="2">'様式0（更新）'!$AW$69</definedName>
    <definedName name="計画舗装">'様式0（更新）記入例'!$AW$69</definedName>
    <definedName name="計画舗装計調設" localSheetId="2">'様式0（更新）'!$AY$69</definedName>
    <definedName name="計画舗装計調設">'様式0（更新）記入例'!$AY$69</definedName>
    <definedName name="施設分野等">#REF!</definedName>
    <definedName name="点検" localSheetId="2">'様式0（更新）'!$AT$14:$AT$31</definedName>
    <definedName name="点検">'様式0（更新）記入例'!$AT$14:$AT$31</definedName>
    <definedName name="点検Con橋" localSheetId="2">'様式0（更新）'!$AW$29:$AW$30</definedName>
    <definedName name="点検Con橋">'様式0（更新）記入例'!$AW$29:$AW$30</definedName>
    <definedName name="点検Con橋診断" localSheetId="2">'様式0（更新）'!$AY$30</definedName>
    <definedName name="点検Con橋診断">'様式0（更新）記入例'!$AY$30</definedName>
    <definedName name="点検Con橋点検" localSheetId="2">'様式0（更新）'!$AY$29</definedName>
    <definedName name="点検Con橋点検">'様式0（更新）記入例'!$AY$29</definedName>
    <definedName name="点検シェッド等" localSheetId="2">'様式0（更新）'!$AW$37:$AW$38</definedName>
    <definedName name="点検シェッド等">'様式0（更新）記入例'!$AW$37:$AW$38</definedName>
    <definedName name="点検シェッド等診断" localSheetId="2">'様式0（更新）'!$AY$38</definedName>
    <definedName name="点検シェッド等診断">'様式0（更新）記入例'!$AY$38</definedName>
    <definedName name="点検シェッド等点検" localSheetId="2">'様式0（更新）'!$AY$37</definedName>
    <definedName name="点検シェッド等点検">'様式0（更新）記入例'!$AY$37</definedName>
    <definedName name="点検トンネル" localSheetId="2">'様式0（更新）'!$AW$33:$AW$34</definedName>
    <definedName name="点検トンネル">'様式0（更新）記入例'!$AW$33:$AW$34</definedName>
    <definedName name="点検トンネル診断" localSheetId="2">'様式0（更新）'!$AY$34</definedName>
    <definedName name="点検トンネル診断">'様式0（更新）記入例'!$AY$34</definedName>
    <definedName name="点検トンネル点検" localSheetId="2">'様式0（更新）'!$AY$33</definedName>
    <definedName name="点検トンネル点検">'様式0（更新）記入例'!$AY$33</definedName>
    <definedName name="点検下水" localSheetId="2">'様式0（更新）'!$AW$21:$AW$22</definedName>
    <definedName name="点検下水">'様式0（更新）記入例'!$AW$21:$AW$22</definedName>
    <definedName name="点検下水点検" localSheetId="2">'様式0（更新）'!$AY$22</definedName>
    <definedName name="点検下水点検">'様式0（更新）記入例'!$AY$22</definedName>
    <definedName name="点検下水点検診断" localSheetId="2">'様式0（更新）'!$AY$21</definedName>
    <definedName name="点検下水点検診断">'様式0（更新）記入例'!$AY$21</definedName>
    <definedName name="点検海岸" localSheetId="2">'様式0（更新）'!$AW$26</definedName>
    <definedName name="点検海岸">'様式0（更新）記入例'!$AW$26</definedName>
    <definedName name="点検海岸点検診断" localSheetId="2">'様式0（更新）'!$AY$26</definedName>
    <definedName name="点検海岸点検診断">'様式0（更新）記入例'!$AY$26</definedName>
    <definedName name="点検急傾斜地" localSheetId="2">'様式0（更新）'!$AW$25</definedName>
    <definedName name="点検急傾斜地">'様式0（更新）記入例'!$AW$25</definedName>
    <definedName name="点検急傾斜地点検診断" localSheetId="2">'様式0（更新）'!$AY$25</definedName>
    <definedName name="点検急傾斜地点検診断">'様式0（更新）記入例'!$AY$25</definedName>
    <definedName name="点検空港" localSheetId="2">'様式0（更新）'!$AW$46:$AW$47</definedName>
    <definedName name="点検空港">'様式0（更新）記入例'!$AW$46:$AW$47</definedName>
    <definedName name="点検空港設計" localSheetId="2">'様式0（更新）'!$AY$47</definedName>
    <definedName name="点検空港設計">'様式0（更新）記入例'!$AY$47</definedName>
    <definedName name="点検空港点検診断" localSheetId="2">'様式0（更新）'!$AY$46</definedName>
    <definedName name="点検空港点検診断">'様式0（更新）記入例'!$AY$46</definedName>
    <definedName name="点検公園" localSheetId="2">'様式0（更新）'!$AW$15:$AW$16</definedName>
    <definedName name="点検公園">'様式0（更新）記入例'!$AW$15:$AW$16</definedName>
    <definedName name="点検公園診断" localSheetId="2">'様式0（更新）'!$AY$17:$AY$18</definedName>
    <definedName name="点検公園診断">'様式0（更新）記入例'!$AY$17:$AY$18</definedName>
    <definedName name="点検公園点検" localSheetId="2">'様式0（更新）'!$AY$15:$AY$16</definedName>
    <definedName name="点検公園点検">'様式0（更新）記入例'!$AY$15:$AY$16</definedName>
    <definedName name="点検港湾" localSheetId="2">'様式0（更新）'!$AW$43:$AW$45</definedName>
    <definedName name="点検港湾">'様式0（更新）記入例'!$AW$43:$AW$45</definedName>
    <definedName name="点検港湾計画策定" localSheetId="2">'様式0（更新）'!$AY$43</definedName>
    <definedName name="点検港湾計画策定">'様式0（更新）記入例'!$AY$43</definedName>
    <definedName name="点検港湾設計" localSheetId="2">'様式0（更新）'!$AY$45</definedName>
    <definedName name="点検港湾設計">'様式0（更新）記入例'!$AY$45</definedName>
    <definedName name="点検港湾点検診断" localSheetId="2">'様式0（更新）'!$AY$44</definedName>
    <definedName name="点検港湾点検診断">'様式0（更新）記入例'!$AY$44</definedName>
    <definedName name="点検鋼Con橋以外" localSheetId="2">'様式0（更新）'!$AW$31:$AW$32</definedName>
    <definedName name="点検鋼Con橋以外">'様式0（更新）記入例'!$AW$31:$AW$32</definedName>
    <definedName name="点検鋼Con橋以外診断" localSheetId="2">'様式0（更新）'!$AY$32</definedName>
    <definedName name="点検鋼Con橋以外診断">'様式0（更新）記入例'!$AY$32</definedName>
    <definedName name="点検鋼Con橋以外点検" localSheetId="2">'様式0（更新）'!$AY$31</definedName>
    <definedName name="点検鋼Con橋以外点検">'様式0（更新）記入例'!$AY$31</definedName>
    <definedName name="点検鋼橋" localSheetId="2">'様式0（更新）'!$AW$27:$AW$28</definedName>
    <definedName name="点検鋼橋">'様式0（更新）記入例'!$AW$27:$AW$28</definedName>
    <definedName name="点検鋼橋診断" localSheetId="2">'様式0（更新）'!$AY$28</definedName>
    <definedName name="点検鋼橋診断">'様式0（更新）記入例'!$AY$28</definedName>
    <definedName name="点検鋼橋点検" localSheetId="2">'様式0（更新）'!$AY$27</definedName>
    <definedName name="点検鋼橋点検">'様式0（更新）記入例'!$AY$27</definedName>
    <definedName name="点検砂防" localSheetId="2">'様式0（更新）'!$AW$23</definedName>
    <definedName name="点検砂防">'様式0（更新）記入例'!$AW$23</definedName>
    <definedName name="点検砂防点検診断" localSheetId="2">'様式0（更新）'!$AY$23</definedName>
    <definedName name="点検砂防点検診断">'様式0（更新）記入例'!$AY$23</definedName>
    <definedName name="点検小規模" localSheetId="2">'様式0（更新）'!$AW$41:$AW$42</definedName>
    <definedName name="点検小規模">'様式0（更新）記入例'!$AW$41:$AW$42</definedName>
    <definedName name="点検小規模診断" localSheetId="2">'様式0（更新）'!$AY$42</definedName>
    <definedName name="点検小規模診断">'様式0（更新）記入例'!$AY$42</definedName>
    <definedName name="点検小規模点検" localSheetId="2">'様式0（更新）'!$AY$41</definedName>
    <definedName name="点検小規模点検">'様式0（更新）記入例'!$AY$41</definedName>
    <definedName name="点検地すべり" localSheetId="2">'様式0（更新）'!$AW$24</definedName>
    <definedName name="点検地すべり">'様式0（更新）記入例'!$AW$24</definedName>
    <definedName name="点検地すべり点検診断" localSheetId="2">'様式0（更新）'!$AY$24</definedName>
    <definedName name="点検地すべり点検診断">'様式0（更新）記入例'!$AY$24</definedName>
    <definedName name="点検堤防" localSheetId="2">'様式0（更新）'!$AW$19</definedName>
    <definedName name="点検堤防">'様式0（更新）記入例'!$AW$19</definedName>
    <definedName name="点検堤防点検診断" localSheetId="2">'様式0（更新）'!$AY$19:$AY$20</definedName>
    <definedName name="点検堤防点検診断">'様式0（更新）記入例'!$AY$19:$AY$20</definedName>
    <definedName name="点検土木機械" localSheetId="2">'様式0（更新）'!$AW$14</definedName>
    <definedName name="点検土木機械">'様式0（更新）記入例'!$AW$14</definedName>
    <definedName name="点検土木機械診断" localSheetId="2">'様式0（更新）'!$AY$14</definedName>
    <definedName name="点検土木機械診断">'様式0（更新）記入例'!$AY$14</definedName>
    <definedName name="点検道路土工" localSheetId="2">'様式0（更新）'!$AW$35:$AW$36</definedName>
    <definedName name="点検道路土工">'様式0（更新）記入例'!$AW$35:$AW$36</definedName>
    <definedName name="点検道路土工診断" localSheetId="2">'様式0（更新）'!$AY$36</definedName>
    <definedName name="点検道路土工診断">'様式0（更新）記入例'!$AY$36</definedName>
    <definedName name="点検道路土工点検" localSheetId="2">'様式0（更新）'!$AY$35</definedName>
    <definedName name="点検道路土工点検">'様式0（更新）記入例'!$AY$35</definedName>
    <definedName name="点検舗装" localSheetId="2">'様式0（更新）'!$AW$39:$AW$40</definedName>
    <definedName name="点検舗装">'様式0（更新）記入例'!$AW$39:$AW$40</definedName>
    <definedName name="点検舗装診断" localSheetId="2">'様式0（更新）'!$AY$40</definedName>
    <definedName name="点検舗装診断">'様式0（更新）記入例'!$AY$40</definedName>
    <definedName name="点検舗装点検" localSheetId="2">'様式0（更新）'!$AY$39</definedName>
    <definedName name="点検舗装点検">'様式0（更新）記入例'!$AY$39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T81" i="74" l="1"/>
  <c r="BS81" i="74"/>
  <c r="AZ81" i="74"/>
  <c r="BT79" i="74"/>
  <c r="BS79" i="74"/>
  <c r="AZ79" i="74"/>
  <c r="BT78" i="74"/>
  <c r="BS78" i="74"/>
  <c r="AZ78" i="74"/>
  <c r="BT77" i="74"/>
  <c r="BS77" i="74"/>
  <c r="AZ77" i="74"/>
  <c r="BT76" i="74"/>
  <c r="BS76" i="74"/>
  <c r="AZ76" i="74"/>
  <c r="BT75" i="74"/>
  <c r="BS75" i="74"/>
  <c r="AZ75" i="74"/>
  <c r="BT74" i="74"/>
  <c r="BS74" i="74"/>
  <c r="AZ74" i="74"/>
  <c r="BT73" i="74"/>
  <c r="BS73" i="74"/>
  <c r="AZ73" i="74"/>
  <c r="BT72" i="74"/>
  <c r="BS72" i="74"/>
  <c r="AZ72" i="74"/>
  <c r="BT71" i="74"/>
  <c r="BS71" i="74"/>
  <c r="AZ71" i="74"/>
  <c r="BT70" i="74"/>
  <c r="BS70" i="74"/>
  <c r="AZ70" i="74"/>
  <c r="BT69" i="74"/>
  <c r="BS69" i="74"/>
  <c r="AZ69" i="74"/>
  <c r="BT68" i="74"/>
  <c r="BS68" i="74"/>
  <c r="AZ68" i="74"/>
  <c r="BT67" i="74"/>
  <c r="BS67" i="74"/>
  <c r="AZ67" i="74"/>
  <c r="BT66" i="74"/>
  <c r="BS66" i="74"/>
  <c r="AZ66" i="74"/>
  <c r="BT65" i="74"/>
  <c r="BS65" i="74"/>
  <c r="AZ65" i="74"/>
  <c r="BT64" i="74"/>
  <c r="BS64" i="74"/>
  <c r="AZ64" i="74"/>
  <c r="BT63" i="74"/>
  <c r="BS63" i="74"/>
  <c r="AZ63" i="74"/>
  <c r="BT62" i="74"/>
  <c r="BS62" i="74"/>
  <c r="AZ62" i="74"/>
  <c r="BT61" i="74"/>
  <c r="BS61" i="74"/>
  <c r="AZ61" i="74"/>
  <c r="BT60" i="74"/>
  <c r="BS60" i="74"/>
  <c r="AZ60" i="74"/>
  <c r="BT59" i="74"/>
  <c r="BS59" i="74"/>
  <c r="AZ59" i="74"/>
  <c r="BT58" i="74"/>
  <c r="BS58" i="74"/>
  <c r="AZ58" i="74"/>
  <c r="BT57" i="74"/>
  <c r="BS57" i="74"/>
  <c r="AZ57" i="74"/>
  <c r="BT56" i="74"/>
  <c r="BS56" i="74"/>
  <c r="AZ56" i="74"/>
  <c r="BT55" i="74"/>
  <c r="BS55" i="74"/>
  <c r="AZ55" i="74"/>
  <c r="BT54" i="74"/>
  <c r="BS54" i="74"/>
  <c r="AZ54" i="74"/>
  <c r="BT53" i="74"/>
  <c r="BS53" i="74"/>
  <c r="AZ53" i="74"/>
  <c r="BT52" i="74"/>
  <c r="BS52" i="74"/>
  <c r="AZ52" i="74"/>
  <c r="AN52" i="74"/>
  <c r="AM52" i="74"/>
  <c r="AL52" i="74"/>
  <c r="AO52" i="74" s="1"/>
  <c r="AK52" i="74"/>
  <c r="C52" i="74"/>
  <c r="BT51" i="74"/>
  <c r="BS51" i="74"/>
  <c r="AZ51" i="74"/>
  <c r="AO51" i="74"/>
  <c r="AN51" i="74"/>
  <c r="AL51" i="74"/>
  <c r="AM51" i="74" s="1"/>
  <c r="AK51" i="74"/>
  <c r="C51" i="74"/>
  <c r="BT50" i="74"/>
  <c r="BS50" i="74"/>
  <c r="AZ50" i="74"/>
  <c r="AL50" i="74"/>
  <c r="AO50" i="74" s="1"/>
  <c r="AK50" i="74"/>
  <c r="C50" i="74"/>
  <c r="BT49" i="74"/>
  <c r="BS49" i="74"/>
  <c r="AZ49" i="74"/>
  <c r="AM49" i="74"/>
  <c r="AL49" i="74"/>
  <c r="AO49" i="74" s="1"/>
  <c r="AK49" i="74"/>
  <c r="C49" i="74"/>
  <c r="AO48" i="74"/>
  <c r="AN48" i="74"/>
  <c r="AL48" i="74"/>
  <c r="AM48" i="74" s="1"/>
  <c r="AK48" i="74"/>
  <c r="C48" i="74"/>
  <c r="BT47" i="74"/>
  <c r="BS47" i="74"/>
  <c r="AZ47" i="74"/>
  <c r="AL47" i="74"/>
  <c r="AO47" i="74" s="1"/>
  <c r="AK47" i="74"/>
  <c r="C47" i="74"/>
  <c r="BT46" i="74"/>
  <c r="BS46" i="74"/>
  <c r="AZ46" i="74"/>
  <c r="AM46" i="74"/>
  <c r="AL46" i="74"/>
  <c r="AO46" i="74" s="1"/>
  <c r="AK46" i="74"/>
  <c r="C46" i="74"/>
  <c r="BT45" i="74"/>
  <c r="BS45" i="74"/>
  <c r="AZ45" i="74"/>
  <c r="AL45" i="74"/>
  <c r="AO45" i="74" s="1"/>
  <c r="AK45" i="74"/>
  <c r="C45" i="74"/>
  <c r="BT44" i="74"/>
  <c r="BS44" i="74"/>
  <c r="AZ44" i="74"/>
  <c r="AO44" i="74"/>
  <c r="AN44" i="74"/>
  <c r="AM44" i="74"/>
  <c r="AL44" i="74"/>
  <c r="AK44" i="74"/>
  <c r="C44" i="74"/>
  <c r="BT43" i="74"/>
  <c r="BS43" i="74"/>
  <c r="AZ43" i="74"/>
  <c r="AO43" i="74"/>
  <c r="AN43" i="74"/>
  <c r="AL43" i="74"/>
  <c r="AM43" i="74" s="1"/>
  <c r="AK43" i="74"/>
  <c r="C43" i="74"/>
  <c r="BT42" i="74"/>
  <c r="BS42" i="74"/>
  <c r="AZ42" i="74"/>
  <c r="AO42" i="74"/>
  <c r="AM42" i="74"/>
  <c r="AL42" i="74"/>
  <c r="AN42" i="74" s="1"/>
  <c r="AK42" i="74"/>
  <c r="C42" i="74"/>
  <c r="BT41" i="74"/>
  <c r="BS41" i="74"/>
  <c r="AZ41" i="74"/>
  <c r="AO41" i="74"/>
  <c r="AN41" i="74"/>
  <c r="AM41" i="74"/>
  <c r="AL41" i="74"/>
  <c r="AK41" i="74"/>
  <c r="C41" i="74"/>
  <c r="BT40" i="74"/>
  <c r="BS40" i="74"/>
  <c r="AZ40" i="74"/>
  <c r="AO40" i="74"/>
  <c r="AL40" i="74"/>
  <c r="AN40" i="74" s="1"/>
  <c r="AK40" i="74"/>
  <c r="C40" i="74"/>
  <c r="BT39" i="74"/>
  <c r="BS39" i="74"/>
  <c r="AZ39" i="74"/>
  <c r="AL39" i="74"/>
  <c r="AO39" i="74" s="1"/>
  <c r="AK39" i="74"/>
  <c r="C39" i="74"/>
  <c r="BT38" i="74"/>
  <c r="BS38" i="74"/>
  <c r="AZ38" i="74"/>
  <c r="AM38" i="74"/>
  <c r="AL38" i="74"/>
  <c r="AO38" i="74" s="1"/>
  <c r="AK38" i="74"/>
  <c r="C38" i="74"/>
  <c r="BT37" i="74"/>
  <c r="BS37" i="74"/>
  <c r="AZ37" i="74"/>
  <c r="AL37" i="74"/>
  <c r="AN37" i="74" s="1"/>
  <c r="AK37" i="74"/>
  <c r="C37" i="74"/>
  <c r="BT36" i="74"/>
  <c r="BS36" i="74"/>
  <c r="AZ36" i="74"/>
  <c r="AO36" i="74"/>
  <c r="AN36" i="74"/>
  <c r="AM36" i="74"/>
  <c r="AL36" i="74"/>
  <c r="AK36" i="74"/>
  <c r="C36" i="74"/>
  <c r="BT35" i="74"/>
  <c r="BS35" i="74"/>
  <c r="AZ35" i="74"/>
  <c r="AO35" i="74"/>
  <c r="AN35" i="74"/>
  <c r="AL35" i="74"/>
  <c r="AM35" i="74" s="1"/>
  <c r="AK35" i="74"/>
  <c r="C35" i="74"/>
  <c r="BT34" i="74"/>
  <c r="BS34" i="74"/>
  <c r="AZ34" i="74"/>
  <c r="AO34" i="74"/>
  <c r="AM34" i="74"/>
  <c r="AL34" i="74"/>
  <c r="AN34" i="74" s="1"/>
  <c r="AK34" i="74"/>
  <c r="C34" i="74"/>
  <c r="BT33" i="74"/>
  <c r="BS33" i="74"/>
  <c r="AZ33" i="74"/>
  <c r="AO33" i="74"/>
  <c r="AN33" i="74"/>
  <c r="AM33" i="74"/>
  <c r="AL33" i="74"/>
  <c r="AK33" i="74"/>
  <c r="C33" i="74"/>
  <c r="BT32" i="74"/>
  <c r="BS32" i="74"/>
  <c r="AZ32" i="74"/>
  <c r="AO32" i="74"/>
  <c r="AL32" i="74"/>
  <c r="AN32" i="74" s="1"/>
  <c r="AK32" i="74"/>
  <c r="C32" i="74"/>
  <c r="BT31" i="74"/>
  <c r="BS31" i="74"/>
  <c r="AZ31" i="74"/>
  <c r="AL31" i="74"/>
  <c r="AO31" i="74" s="1"/>
  <c r="AK31" i="74"/>
  <c r="C31" i="74"/>
  <c r="BT30" i="74"/>
  <c r="BS30" i="74"/>
  <c r="AZ30" i="74"/>
  <c r="AM30" i="74"/>
  <c r="AL30" i="74"/>
  <c r="AO30" i="74" s="1"/>
  <c r="AK30" i="74"/>
  <c r="C30" i="74"/>
  <c r="BT29" i="74"/>
  <c r="BS29" i="74"/>
  <c r="AZ29" i="74"/>
  <c r="AL29" i="74"/>
  <c r="AN29" i="74" s="1"/>
  <c r="AK29" i="74"/>
  <c r="C29" i="74"/>
  <c r="BT28" i="74"/>
  <c r="BS28" i="74"/>
  <c r="AZ28" i="74"/>
  <c r="AO28" i="74"/>
  <c r="AN28" i="74"/>
  <c r="AM28" i="74"/>
  <c r="AL28" i="74"/>
  <c r="AK28" i="74"/>
  <c r="C28" i="74"/>
  <c r="BT27" i="74"/>
  <c r="BS27" i="74"/>
  <c r="AZ27" i="74"/>
  <c r="AO27" i="74"/>
  <c r="AN27" i="74"/>
  <c r="AL27" i="74"/>
  <c r="AM27" i="74" s="1"/>
  <c r="AK27" i="74"/>
  <c r="C27" i="74"/>
  <c r="BT26" i="74"/>
  <c r="BS26" i="74"/>
  <c r="AZ26" i="74"/>
  <c r="AO26" i="74"/>
  <c r="AM26" i="74"/>
  <c r="AL26" i="74"/>
  <c r="AN26" i="74" s="1"/>
  <c r="AK26" i="74"/>
  <c r="C26" i="74"/>
  <c r="BT25" i="74"/>
  <c r="BS25" i="74"/>
  <c r="AZ25" i="74"/>
  <c r="AO25" i="74"/>
  <c r="AN25" i="74"/>
  <c r="AM25" i="74"/>
  <c r="AL25" i="74"/>
  <c r="AK25" i="74"/>
  <c r="C25" i="74"/>
  <c r="BT24" i="74"/>
  <c r="BS24" i="74"/>
  <c r="AZ24" i="74"/>
  <c r="AO24" i="74"/>
  <c r="AL24" i="74"/>
  <c r="AN24" i="74" s="1"/>
  <c r="AK24" i="74"/>
  <c r="C24" i="74"/>
  <c r="BT23" i="74"/>
  <c r="BS23" i="74"/>
  <c r="AZ23" i="74"/>
  <c r="AL23" i="74"/>
  <c r="AO23" i="74" s="1"/>
  <c r="AK23" i="74"/>
  <c r="C23" i="74"/>
  <c r="BT22" i="74"/>
  <c r="BS22" i="74"/>
  <c r="AZ22" i="74"/>
  <c r="AL22" i="74"/>
  <c r="AO22" i="74" s="1"/>
  <c r="AK22" i="74"/>
  <c r="C22" i="74"/>
  <c r="BT21" i="74"/>
  <c r="BS21" i="74"/>
  <c r="AZ21" i="74"/>
  <c r="AL21" i="74"/>
  <c r="AM21" i="74" s="1"/>
  <c r="AK21" i="74"/>
  <c r="BT20" i="74"/>
  <c r="BS20" i="74"/>
  <c r="AZ20" i="74"/>
  <c r="AN20" i="74"/>
  <c r="AM20" i="74"/>
  <c r="AL20" i="74"/>
  <c r="AO20" i="74" s="1"/>
  <c r="AK20" i="74"/>
  <c r="C20" i="74" s="1"/>
  <c r="BT19" i="74"/>
  <c r="BS19" i="74"/>
  <c r="AZ19" i="74"/>
  <c r="AL19" i="74"/>
  <c r="AM19" i="74" s="1"/>
  <c r="AK19" i="74"/>
  <c r="C19" i="74" s="1"/>
  <c r="BT18" i="74"/>
  <c r="BS18" i="74"/>
  <c r="AZ18" i="74"/>
  <c r="AL18" i="74"/>
  <c r="AN18" i="74" s="1"/>
  <c r="AK18" i="74"/>
  <c r="BT17" i="74"/>
  <c r="BS17" i="74"/>
  <c r="AZ17" i="74"/>
  <c r="AL17" i="74"/>
  <c r="AO17" i="74" s="1"/>
  <c r="AK17" i="74"/>
  <c r="BT16" i="74"/>
  <c r="BS16" i="74"/>
  <c r="C13" i="74" s="1"/>
  <c r="AZ16" i="74"/>
  <c r="AL16" i="74"/>
  <c r="AN16" i="74" s="1"/>
  <c r="AK16" i="74"/>
  <c r="BT15" i="74"/>
  <c r="BS15" i="74"/>
  <c r="AZ15" i="74"/>
  <c r="AL15" i="74"/>
  <c r="AO15" i="74" s="1"/>
  <c r="AK15" i="74"/>
  <c r="C15" i="74"/>
  <c r="BT14" i="74"/>
  <c r="BS14" i="74"/>
  <c r="C18" i="74" s="1"/>
  <c r="AZ14" i="74"/>
  <c r="AL14" i="74"/>
  <c r="AO14" i="74" s="1"/>
  <c r="AK14" i="74"/>
  <c r="C14" i="74" s="1"/>
  <c r="AO13" i="74"/>
  <c r="AL13" i="74"/>
  <c r="AN13" i="74" s="1"/>
  <c r="AK13" i="74"/>
  <c r="C52" i="73"/>
  <c r="C51" i="73"/>
  <c r="C50" i="73"/>
  <c r="C49" i="73"/>
  <c r="C48" i="73"/>
  <c r="C47" i="73"/>
  <c r="C46" i="73"/>
  <c r="C45" i="73"/>
  <c r="C44" i="73"/>
  <c r="C43" i="73"/>
  <c r="C42" i="73"/>
  <c r="C41" i="73"/>
  <c r="C40" i="73"/>
  <c r="C39" i="73"/>
  <c r="C38" i="73"/>
  <c r="C37" i="73"/>
  <c r="C36" i="73"/>
  <c r="C35" i="73"/>
  <c r="C34" i="73"/>
  <c r="C33" i="73"/>
  <c r="C32" i="73"/>
  <c r="C31" i="73"/>
  <c r="C30" i="73"/>
  <c r="C29" i="73"/>
  <c r="C28" i="73"/>
  <c r="C27" i="73"/>
  <c r="C26" i="73"/>
  <c r="C25" i="73"/>
  <c r="C24" i="73"/>
  <c r="C23" i="73"/>
  <c r="AM17" i="74" l="1"/>
  <c r="AM18" i="74"/>
  <c r="AO19" i="74"/>
  <c r="AN19" i="74"/>
  <c r="AN17" i="74"/>
  <c r="AO18" i="74"/>
  <c r="AO16" i="74"/>
  <c r="C16" i="74"/>
  <c r="AN45" i="74"/>
  <c r="C21" i="74"/>
  <c r="AM29" i="74"/>
  <c r="AM37" i="74"/>
  <c r="AM45" i="74"/>
  <c r="AM14" i="74"/>
  <c r="AN21" i="74"/>
  <c r="AM22" i="74"/>
  <c r="AM23" i="74"/>
  <c r="AN46" i="74"/>
  <c r="AM47" i="74"/>
  <c r="AN49" i="74"/>
  <c r="AM50" i="74"/>
  <c r="C17" i="74"/>
  <c r="AN14" i="74"/>
  <c r="AM15" i="74"/>
  <c r="AO21" i="74"/>
  <c r="AN22" i="74"/>
  <c r="AO29" i="74"/>
  <c r="AN30" i="74"/>
  <c r="AM31" i="74"/>
  <c r="AO37" i="74"/>
  <c r="AN38" i="74"/>
  <c r="AM39" i="74"/>
  <c r="AM13" i="74"/>
  <c r="AN15" i="74"/>
  <c r="AM16" i="74"/>
  <c r="AN23" i="74"/>
  <c r="AM24" i="74"/>
  <c r="AN31" i="74"/>
  <c r="AM32" i="74"/>
  <c r="AN39" i="74"/>
  <c r="AM40" i="74"/>
  <c r="AN47" i="74"/>
  <c r="AN50" i="74"/>
  <c r="BT81" i="73"/>
  <c r="BS81" i="73"/>
  <c r="AZ81" i="73"/>
  <c r="BT79" i="73"/>
  <c r="BS79" i="73"/>
  <c r="AZ79" i="73"/>
  <c r="BT78" i="73"/>
  <c r="BS78" i="73"/>
  <c r="AZ78" i="73"/>
  <c r="BT77" i="73"/>
  <c r="BS77" i="73"/>
  <c r="AZ77" i="73"/>
  <c r="BT76" i="73"/>
  <c r="BS76" i="73"/>
  <c r="AZ76" i="73"/>
  <c r="BT75" i="73"/>
  <c r="BS75" i="73"/>
  <c r="AZ75" i="73"/>
  <c r="BT74" i="73"/>
  <c r="BS74" i="73"/>
  <c r="AZ74" i="73"/>
  <c r="BT73" i="73"/>
  <c r="BS73" i="73"/>
  <c r="AZ73" i="73"/>
  <c r="BT72" i="73"/>
  <c r="BS72" i="73"/>
  <c r="AZ72" i="73"/>
  <c r="BT71" i="73"/>
  <c r="BS71" i="73"/>
  <c r="AZ71" i="73"/>
  <c r="BT70" i="73"/>
  <c r="BS70" i="73"/>
  <c r="AZ70" i="73"/>
  <c r="BT69" i="73"/>
  <c r="BS69" i="73"/>
  <c r="AZ69" i="73"/>
  <c r="BT68" i="73"/>
  <c r="BS68" i="73"/>
  <c r="AZ68" i="73"/>
  <c r="BT67" i="73"/>
  <c r="BS67" i="73"/>
  <c r="AZ67" i="73"/>
  <c r="BT66" i="73"/>
  <c r="BS66" i="73"/>
  <c r="AZ66" i="73"/>
  <c r="BT65" i="73"/>
  <c r="BS65" i="73"/>
  <c r="AZ65" i="73"/>
  <c r="BT64" i="73"/>
  <c r="BS64" i="73"/>
  <c r="AZ64" i="73"/>
  <c r="BT63" i="73"/>
  <c r="BS63" i="73"/>
  <c r="AZ63" i="73"/>
  <c r="BT62" i="73"/>
  <c r="BS62" i="73"/>
  <c r="AZ62" i="73"/>
  <c r="BT61" i="73"/>
  <c r="BS61" i="73"/>
  <c r="AZ61" i="73"/>
  <c r="BT60" i="73"/>
  <c r="BS60" i="73"/>
  <c r="AZ60" i="73"/>
  <c r="BT59" i="73"/>
  <c r="BS59" i="73"/>
  <c r="AZ59" i="73"/>
  <c r="BT58" i="73"/>
  <c r="BS58" i="73"/>
  <c r="AZ58" i="73"/>
  <c r="BT57" i="73"/>
  <c r="BS57" i="73"/>
  <c r="AZ57" i="73"/>
  <c r="BT56" i="73"/>
  <c r="BS56" i="73"/>
  <c r="AZ56" i="73"/>
  <c r="BT55" i="73"/>
  <c r="BS55" i="73"/>
  <c r="AZ55" i="73"/>
  <c r="BT54" i="73"/>
  <c r="BS54" i="73"/>
  <c r="AZ54" i="73"/>
  <c r="BT53" i="73"/>
  <c r="BS53" i="73"/>
  <c r="AZ53" i="73"/>
  <c r="BT52" i="73"/>
  <c r="BS52" i="73"/>
  <c r="AZ52" i="73"/>
  <c r="AM52" i="73"/>
  <c r="AL52" i="73"/>
  <c r="AO52" i="73" s="1"/>
  <c r="AK52" i="73"/>
  <c r="BT51" i="73"/>
  <c r="BS51" i="73"/>
  <c r="AZ51" i="73"/>
  <c r="AL51" i="73"/>
  <c r="AO51" i="73" s="1"/>
  <c r="AK51" i="73"/>
  <c r="BT50" i="73"/>
  <c r="BS50" i="73"/>
  <c r="AZ50" i="73"/>
  <c r="AL50" i="73"/>
  <c r="AO50" i="73" s="1"/>
  <c r="AK50" i="73"/>
  <c r="BT49" i="73"/>
  <c r="BS49" i="73"/>
  <c r="AZ49" i="73"/>
  <c r="AM49" i="73"/>
  <c r="AL49" i="73"/>
  <c r="AO49" i="73" s="1"/>
  <c r="AK49" i="73"/>
  <c r="AL48" i="73"/>
  <c r="AO48" i="73" s="1"/>
  <c r="AK48" i="73"/>
  <c r="BT47" i="73"/>
  <c r="BS47" i="73"/>
  <c r="AZ47" i="73"/>
  <c r="AL47" i="73"/>
  <c r="AO47" i="73" s="1"/>
  <c r="AK47" i="73"/>
  <c r="BT46" i="73"/>
  <c r="BS46" i="73"/>
  <c r="AZ46" i="73"/>
  <c r="AL46" i="73"/>
  <c r="AO46" i="73" s="1"/>
  <c r="AK46" i="73"/>
  <c r="BT45" i="73"/>
  <c r="BS45" i="73"/>
  <c r="AZ45" i="73"/>
  <c r="AL45" i="73"/>
  <c r="AM45" i="73" s="1"/>
  <c r="AK45" i="73"/>
  <c r="BT44" i="73"/>
  <c r="BS44" i="73"/>
  <c r="AZ44" i="73"/>
  <c r="AL44" i="73"/>
  <c r="AM44" i="73" s="1"/>
  <c r="AK44" i="73"/>
  <c r="BT43" i="73"/>
  <c r="BS43" i="73"/>
  <c r="AZ43" i="73"/>
  <c r="AL43" i="73"/>
  <c r="AM43" i="73" s="1"/>
  <c r="AK43" i="73"/>
  <c r="BT42" i="73"/>
  <c r="BS42" i="73"/>
  <c r="AZ42" i="73"/>
  <c r="AL42" i="73"/>
  <c r="AO42" i="73" s="1"/>
  <c r="AK42" i="73"/>
  <c r="BT41" i="73"/>
  <c r="BS41" i="73"/>
  <c r="AZ41" i="73"/>
  <c r="AL41" i="73"/>
  <c r="AN41" i="73" s="1"/>
  <c r="AK41" i="73"/>
  <c r="BT40" i="73"/>
  <c r="BS40" i="73"/>
  <c r="AZ40" i="73"/>
  <c r="AL40" i="73"/>
  <c r="AO40" i="73" s="1"/>
  <c r="AK40" i="73"/>
  <c r="BT39" i="73"/>
  <c r="BS39" i="73"/>
  <c r="AZ39" i="73"/>
  <c r="AL39" i="73"/>
  <c r="AO39" i="73" s="1"/>
  <c r="AK39" i="73"/>
  <c r="BT38" i="73"/>
  <c r="BS38" i="73"/>
  <c r="AZ38" i="73"/>
  <c r="AL38" i="73"/>
  <c r="AO38" i="73" s="1"/>
  <c r="AK38" i="73"/>
  <c r="BT37" i="73"/>
  <c r="BS37" i="73"/>
  <c r="AZ37" i="73"/>
  <c r="AL37" i="73"/>
  <c r="AM37" i="73" s="1"/>
  <c r="AK37" i="73"/>
  <c r="BT36" i="73"/>
  <c r="BS36" i="73"/>
  <c r="AZ36" i="73"/>
  <c r="AL36" i="73"/>
  <c r="AO36" i="73" s="1"/>
  <c r="AK36" i="73"/>
  <c r="BT35" i="73"/>
  <c r="BS35" i="73"/>
  <c r="AZ35" i="73"/>
  <c r="AL35" i="73"/>
  <c r="AO35" i="73" s="1"/>
  <c r="AK35" i="73"/>
  <c r="BT34" i="73"/>
  <c r="BS34" i="73"/>
  <c r="AZ34" i="73"/>
  <c r="AL34" i="73"/>
  <c r="AO34" i="73" s="1"/>
  <c r="AK34" i="73"/>
  <c r="BT33" i="73"/>
  <c r="BS33" i="73"/>
  <c r="AZ33" i="73"/>
  <c r="AL33" i="73"/>
  <c r="AN33" i="73" s="1"/>
  <c r="AK33" i="73"/>
  <c r="BT32" i="73"/>
  <c r="BS32" i="73"/>
  <c r="AZ32" i="73"/>
  <c r="AL32" i="73"/>
  <c r="AO32" i="73" s="1"/>
  <c r="AK32" i="73"/>
  <c r="BT31" i="73"/>
  <c r="BS31" i="73"/>
  <c r="AZ31" i="73"/>
  <c r="AL31" i="73"/>
  <c r="AO31" i="73" s="1"/>
  <c r="AK31" i="73"/>
  <c r="BT30" i="73"/>
  <c r="BS30" i="73"/>
  <c r="AZ30" i="73"/>
  <c r="AL30" i="73"/>
  <c r="AO30" i="73" s="1"/>
  <c r="AK30" i="73"/>
  <c r="BT29" i="73"/>
  <c r="BS29" i="73"/>
  <c r="AZ29" i="73"/>
  <c r="AN29" i="73"/>
  <c r="AM29" i="73"/>
  <c r="AL29" i="73"/>
  <c r="AO29" i="73" s="1"/>
  <c r="AK29" i="73"/>
  <c r="BT28" i="73"/>
  <c r="BS28" i="73"/>
  <c r="AZ28" i="73"/>
  <c r="AO28" i="73"/>
  <c r="AM28" i="73"/>
  <c r="AL28" i="73"/>
  <c r="AN28" i="73" s="1"/>
  <c r="AK28" i="73"/>
  <c r="BT27" i="73"/>
  <c r="BS27" i="73"/>
  <c r="AZ27" i="73"/>
  <c r="AO27" i="73"/>
  <c r="AM27" i="73"/>
  <c r="AL27" i="73"/>
  <c r="AN27" i="73" s="1"/>
  <c r="AK27" i="73"/>
  <c r="BT26" i="73"/>
  <c r="BS26" i="73"/>
  <c r="AZ26" i="73"/>
  <c r="AL26" i="73"/>
  <c r="AO26" i="73" s="1"/>
  <c r="AK26" i="73"/>
  <c r="BT25" i="73"/>
  <c r="BS25" i="73"/>
  <c r="AZ25" i="73"/>
  <c r="AM25" i="73"/>
  <c r="AL25" i="73"/>
  <c r="AN25" i="73" s="1"/>
  <c r="AK25" i="73"/>
  <c r="BT24" i="73"/>
  <c r="BS24" i="73"/>
  <c r="AZ24" i="73"/>
  <c r="AL24" i="73"/>
  <c r="AO24" i="73" s="1"/>
  <c r="AK24" i="73"/>
  <c r="BT23" i="73"/>
  <c r="BS23" i="73"/>
  <c r="AZ23" i="73"/>
  <c r="AL23" i="73"/>
  <c r="AO23" i="73" s="1"/>
  <c r="AK23" i="73"/>
  <c r="BT22" i="73"/>
  <c r="BS22" i="73"/>
  <c r="AZ22" i="73"/>
  <c r="AL22" i="73"/>
  <c r="AO22" i="73" s="1"/>
  <c r="AK22" i="73"/>
  <c r="C22" i="73" s="1"/>
  <c r="BT21" i="73"/>
  <c r="BS21" i="73"/>
  <c r="AZ21" i="73"/>
  <c r="AL21" i="73"/>
  <c r="AO21" i="73" s="1"/>
  <c r="AK21" i="73"/>
  <c r="BT20" i="73"/>
  <c r="BS20" i="73"/>
  <c r="AZ20" i="73"/>
  <c r="AL20" i="73"/>
  <c r="AM20" i="73" s="1"/>
  <c r="AK20" i="73"/>
  <c r="BT19" i="73"/>
  <c r="BS19" i="73"/>
  <c r="AZ19" i="73"/>
  <c r="AL19" i="73"/>
  <c r="AO19" i="73" s="1"/>
  <c r="AK19" i="73"/>
  <c r="C19" i="73" s="1"/>
  <c r="BT18" i="73"/>
  <c r="BS18" i="73"/>
  <c r="AZ18" i="73"/>
  <c r="AL18" i="73"/>
  <c r="AO18" i="73" s="1"/>
  <c r="AK18" i="73"/>
  <c r="BT17" i="73"/>
  <c r="BS17" i="73"/>
  <c r="AZ17" i="73"/>
  <c r="AL17" i="73"/>
  <c r="AN17" i="73" s="1"/>
  <c r="AK17" i="73"/>
  <c r="BT16" i="73"/>
  <c r="BS16" i="73"/>
  <c r="AZ16" i="73"/>
  <c r="AL16" i="73"/>
  <c r="AO16" i="73" s="1"/>
  <c r="AK16" i="73"/>
  <c r="BT15" i="73"/>
  <c r="BS15" i="73"/>
  <c r="AZ15" i="73"/>
  <c r="AL15" i="73"/>
  <c r="AO15" i="73" s="1"/>
  <c r="AK15" i="73"/>
  <c r="BT14" i="73"/>
  <c r="BS14" i="73"/>
  <c r="AZ14" i="73"/>
  <c r="AL14" i="73"/>
  <c r="AO14" i="73" s="1"/>
  <c r="AK14" i="73"/>
  <c r="AL13" i="73"/>
  <c r="AO13" i="73" s="1"/>
  <c r="AK13" i="73"/>
  <c r="C13" i="73" s="1"/>
  <c r="C20" i="73" l="1"/>
  <c r="C17" i="73"/>
  <c r="C14" i="73"/>
  <c r="C16" i="73"/>
  <c r="C18" i="73"/>
  <c r="C15" i="73"/>
  <c r="AM40" i="73"/>
  <c r="AO17" i="73"/>
  <c r="AN16" i="73"/>
  <c r="AN13" i="73"/>
  <c r="AM14" i="73"/>
  <c r="AM13" i="73"/>
  <c r="AM16" i="73"/>
  <c r="AM17" i="73"/>
  <c r="AN21" i="73"/>
  <c r="AM19" i="73"/>
  <c r="AN20" i="73"/>
  <c r="AN19" i="73"/>
  <c r="AO20" i="73"/>
  <c r="AM22" i="73"/>
  <c r="AM32" i="73"/>
  <c r="AO33" i="73"/>
  <c r="AN43" i="73"/>
  <c r="AN44" i="73"/>
  <c r="AM48" i="73"/>
  <c r="AN51" i="73"/>
  <c r="AM33" i="73"/>
  <c r="AN45" i="73"/>
  <c r="AM21" i="73"/>
  <c r="AN32" i="73"/>
  <c r="AM38" i="73"/>
  <c r="AO43" i="73"/>
  <c r="AO44" i="73"/>
  <c r="AN48" i="73"/>
  <c r="AM51" i="73"/>
  <c r="AM24" i="73"/>
  <c r="AO25" i="73"/>
  <c r="AM35" i="73"/>
  <c r="AM36" i="73"/>
  <c r="AN37" i="73"/>
  <c r="AM41" i="73"/>
  <c r="AN24" i="73"/>
  <c r="AN35" i="73"/>
  <c r="AN36" i="73"/>
  <c r="AO41" i="73"/>
  <c r="AM30" i="73"/>
  <c r="AN40" i="73"/>
  <c r="AM46" i="73"/>
  <c r="AN14" i="73"/>
  <c r="AM15" i="73"/>
  <c r="AN22" i="73"/>
  <c r="AM23" i="73"/>
  <c r="AN30" i="73"/>
  <c r="AM31" i="73"/>
  <c r="AO37" i="73"/>
  <c r="AN38" i="73"/>
  <c r="AM39" i="73"/>
  <c r="AO45" i="73"/>
  <c r="AN46" i="73"/>
  <c r="AM47" i="73"/>
  <c r="AN49" i="73"/>
  <c r="AM50" i="73"/>
  <c r="AN15" i="73"/>
  <c r="AN23" i="73"/>
  <c r="AN31" i="73"/>
  <c r="AN39" i="73"/>
  <c r="AN47" i="73"/>
  <c r="AN50" i="73"/>
  <c r="AM18" i="73"/>
  <c r="AM26" i="73"/>
  <c r="AM34" i="73"/>
  <c r="AM42" i="73"/>
  <c r="AN52" i="73"/>
  <c r="AN18" i="73"/>
  <c r="AN26" i="73"/>
  <c r="AN34" i="73"/>
  <c r="AN42" i="73"/>
</calcChain>
</file>

<file path=xl/sharedStrings.xml><?xml version="1.0" encoding="utf-8"?>
<sst xmlns="http://schemas.openxmlformats.org/spreadsheetml/2006/main" count="1897" uniqueCount="320">
  <si>
    <t>業務</t>
    <rPh sb="0" eb="2">
      <t>ギョウム</t>
    </rPh>
    <phoneticPr fontId="1"/>
  </si>
  <si>
    <t>公園施設（遊具）</t>
  </si>
  <si>
    <t>点検</t>
  </si>
  <si>
    <t>申請者の氏名又は名称</t>
    <rPh sb="0" eb="3">
      <t>シンセイシャ</t>
    </rPh>
    <rPh sb="4" eb="6">
      <t>シメイ</t>
    </rPh>
    <rPh sb="6" eb="7">
      <t>マタ</t>
    </rPh>
    <rPh sb="8" eb="10">
      <t>メイショウ</t>
    </rPh>
    <phoneticPr fontId="1"/>
  </si>
  <si>
    <t>土木機械設備</t>
    <phoneticPr fontId="1"/>
  </si>
  <si>
    <t>診断</t>
    <phoneticPr fontId="1"/>
  </si>
  <si>
    <t>堤防・河道</t>
    <phoneticPr fontId="1"/>
  </si>
  <si>
    <t>下水道管路施設</t>
    <phoneticPr fontId="1"/>
  </si>
  <si>
    <t>様式０</t>
    <rPh sb="0" eb="2">
      <t>ヨウシキ</t>
    </rPh>
    <phoneticPr fontId="1"/>
  </si>
  <si>
    <t>施設分野等</t>
    <rPh sb="0" eb="2">
      <t>シセツ</t>
    </rPh>
    <rPh sb="2" eb="4">
      <t>ブンヤ</t>
    </rPh>
    <rPh sb="4" eb="5">
      <t>トウ</t>
    </rPh>
    <phoneticPr fontId="1"/>
  </si>
  <si>
    <t>知識・技術を求める者</t>
    <rPh sb="0" eb="2">
      <t>チシキ</t>
    </rPh>
    <rPh sb="3" eb="5">
      <t>ギジュツ</t>
    </rPh>
    <rPh sb="6" eb="7">
      <t>モト</t>
    </rPh>
    <rPh sb="9" eb="10">
      <t>モノ</t>
    </rPh>
    <phoneticPr fontId="1"/>
  </si>
  <si>
    <t>名称統合</t>
    <rPh sb="0" eb="2">
      <t>メイショウ</t>
    </rPh>
    <rPh sb="2" eb="4">
      <t>トウゴウ</t>
    </rPh>
    <phoneticPr fontId="1"/>
  </si>
  <si>
    <t>No.</t>
    <phoneticPr fontId="1"/>
  </si>
  <si>
    <t>分類コードNo.</t>
    <rPh sb="0" eb="2">
      <t>ブンルイ</t>
    </rPh>
    <phoneticPr fontId="1"/>
  </si>
  <si>
    <t>施設分野等</t>
    <rPh sb="0" eb="2">
      <t>シセツ</t>
    </rPh>
    <rPh sb="2" eb="5">
      <t>ブンヤトウ</t>
    </rPh>
    <phoneticPr fontId="1"/>
  </si>
  <si>
    <t>資格名称</t>
    <rPh sb="0" eb="2">
      <t>シカク</t>
    </rPh>
    <rPh sb="2" eb="4">
      <t>メイショウ</t>
    </rPh>
    <phoneticPr fontId="1"/>
  </si>
  <si>
    <t>様式
２－１</t>
    <rPh sb="0" eb="2">
      <t>ヨウシキ</t>
    </rPh>
    <phoneticPr fontId="1"/>
  </si>
  <si>
    <t>様式
２－２</t>
    <rPh sb="0" eb="2">
      <t>ヨウシキ</t>
    </rPh>
    <phoneticPr fontId="1"/>
  </si>
  <si>
    <t>様式
３</t>
    <rPh sb="0" eb="2">
      <t>ヨウシキ</t>
    </rPh>
    <phoneticPr fontId="1"/>
  </si>
  <si>
    <t>様式
３－イ</t>
    <rPh sb="0" eb="2">
      <t>ヨウシキ</t>
    </rPh>
    <phoneticPr fontId="1"/>
  </si>
  <si>
    <t>様式
３－ロ</t>
    <rPh sb="0" eb="2">
      <t>ヨウシキ</t>
    </rPh>
    <phoneticPr fontId="1"/>
  </si>
  <si>
    <t>様式
３－ハ</t>
    <rPh sb="0" eb="2">
      <t>ヨウシキ</t>
    </rPh>
    <phoneticPr fontId="1"/>
  </si>
  <si>
    <t>様式
３－ニ</t>
    <rPh sb="0" eb="2">
      <t>ヨウシキ</t>
    </rPh>
    <phoneticPr fontId="1"/>
  </si>
  <si>
    <t>様式
３－ホ</t>
    <rPh sb="0" eb="2">
      <t>ヨウシキ</t>
    </rPh>
    <phoneticPr fontId="1"/>
  </si>
  <si>
    <t>様式
３－ヘ</t>
    <rPh sb="0" eb="2">
      <t>ヨウシキ</t>
    </rPh>
    <phoneticPr fontId="1"/>
  </si>
  <si>
    <t>様式
３－ト</t>
    <rPh sb="0" eb="2">
      <t>ヨウシキ</t>
    </rPh>
    <phoneticPr fontId="1"/>
  </si>
  <si>
    <t>様式
３－チ</t>
    <rPh sb="0" eb="2">
      <t>ヨウシキ</t>
    </rPh>
    <phoneticPr fontId="1"/>
  </si>
  <si>
    <t>様式
３－リ</t>
    <rPh sb="0" eb="2">
      <t>ヨウシキ</t>
    </rPh>
    <phoneticPr fontId="1"/>
  </si>
  <si>
    <t>様式
４</t>
    <rPh sb="0" eb="2">
      <t>ヨウシキ</t>
    </rPh>
    <phoneticPr fontId="1"/>
  </si>
  <si>
    <t>様式
５</t>
    <rPh sb="0" eb="2">
      <t>ヨウシキ</t>
    </rPh>
    <phoneticPr fontId="1"/>
  </si>
  <si>
    <t>様式
６</t>
    <rPh sb="0" eb="2">
      <t>ヨウシキ</t>
    </rPh>
    <phoneticPr fontId="1"/>
  </si>
  <si>
    <t>様式
７</t>
    <rPh sb="0" eb="2">
      <t>ヨウシキ</t>
    </rPh>
    <phoneticPr fontId="1"/>
  </si>
  <si>
    <t>様式
８</t>
    <rPh sb="0" eb="2">
      <t>ヨウシキ</t>
    </rPh>
    <phoneticPr fontId="1"/>
  </si>
  <si>
    <t>点検・診断等業務</t>
  </si>
  <si>
    <t>区分</t>
    <rPh sb="0" eb="2">
      <t>クブン</t>
    </rPh>
    <phoneticPr fontId="1"/>
  </si>
  <si>
    <t>コード№</t>
  </si>
  <si>
    <t>管理技術者</t>
    <phoneticPr fontId="1"/>
  </si>
  <si>
    <t>診断</t>
  </si>
  <si>
    <t>管理技術者</t>
  </si>
  <si>
    <t>土木機械設備</t>
  </si>
  <si>
    <t>土木機械</t>
  </si>
  <si>
    <t>点検</t>
    <rPh sb="0" eb="2">
      <t>テンケン</t>
    </rPh>
    <phoneticPr fontId="1"/>
  </si>
  <si>
    <t>管理</t>
    <rPh sb="0" eb="2">
      <t>カンリ</t>
    </rPh>
    <phoneticPr fontId="1"/>
  </si>
  <si>
    <t>計画・調査・設計業務</t>
  </si>
  <si>
    <t>公園</t>
  </si>
  <si>
    <t>診断</t>
    <rPh sb="0" eb="2">
      <t>シンダン</t>
    </rPh>
    <phoneticPr fontId="1"/>
  </si>
  <si>
    <t>担当技術者</t>
    <phoneticPr fontId="1"/>
  </si>
  <si>
    <t>担当</t>
    <rPh sb="0" eb="2">
      <t>タントウ</t>
    </rPh>
    <phoneticPr fontId="1"/>
  </si>
  <si>
    <t>担当技術者</t>
  </si>
  <si>
    <t>堤防</t>
  </si>
  <si>
    <t>点検・診断</t>
  </si>
  <si>
    <t>管理技術者・担当技術者</t>
    <phoneticPr fontId="1"/>
  </si>
  <si>
    <t>下水</t>
  </si>
  <si>
    <t>計画策定（維持管理）</t>
  </si>
  <si>
    <t>計画策定</t>
    <rPh sb="0" eb="2">
      <t>ケイカク</t>
    </rPh>
    <rPh sb="2" eb="4">
      <t>サクテイ</t>
    </rPh>
    <phoneticPr fontId="1"/>
  </si>
  <si>
    <t>砂防設備</t>
  </si>
  <si>
    <t>砂防</t>
  </si>
  <si>
    <t>設計（維持管理）</t>
  </si>
  <si>
    <t>設計</t>
    <rPh sb="0" eb="2">
      <t>セッケイ</t>
    </rPh>
    <phoneticPr fontId="1"/>
  </si>
  <si>
    <t>堤防・河道</t>
  </si>
  <si>
    <t>地すべり防止施設</t>
  </si>
  <si>
    <t>地すべり</t>
  </si>
  <si>
    <t>急傾斜地崩壊防止施設</t>
  </si>
  <si>
    <t>急傾斜地</t>
  </si>
  <si>
    <t>下水道管路施設</t>
  </si>
  <si>
    <t>海岸堤防等</t>
  </si>
  <si>
    <t>海岸</t>
  </si>
  <si>
    <t>橋梁（鋼橋）</t>
  </si>
  <si>
    <t>橋梁（コンクリート橋）</t>
  </si>
  <si>
    <t>Con橋</t>
  </si>
  <si>
    <t>トンネル</t>
  </si>
  <si>
    <t>港湾施設</t>
  </si>
  <si>
    <t>港湾</t>
  </si>
  <si>
    <t>空港施設</t>
  </si>
  <si>
    <t>空港</t>
  </si>
  <si>
    <t>地質・土質</t>
  </si>
  <si>
    <t>調査</t>
  </si>
  <si>
    <t>管理技術者又は主任技術者</t>
    <rPh sb="5" eb="6">
      <t>マタ</t>
    </rPh>
    <rPh sb="7" eb="9">
      <t>シュニン</t>
    </rPh>
    <rPh sb="9" eb="12">
      <t>ギジュツシャ</t>
    </rPh>
    <phoneticPr fontId="1"/>
  </si>
  <si>
    <t>地質</t>
  </si>
  <si>
    <t>計画</t>
    <rPh sb="0" eb="2">
      <t>ケイカク</t>
    </rPh>
    <phoneticPr fontId="1"/>
  </si>
  <si>
    <t>建設環境</t>
  </si>
  <si>
    <t>計画建設環境調査</t>
    <phoneticPr fontId="1"/>
  </si>
  <si>
    <t>調査</t>
    <rPh sb="0" eb="2">
      <t>チョウサ</t>
    </rPh>
    <phoneticPr fontId="1"/>
  </si>
  <si>
    <t>電気施設・通信施設・制御処理システム</t>
  </si>
  <si>
    <t>計画・調査・設計</t>
  </si>
  <si>
    <t>管理技術者・照査技術者</t>
  </si>
  <si>
    <t>電気</t>
  </si>
  <si>
    <t>照査技術者</t>
    <phoneticPr fontId="1"/>
  </si>
  <si>
    <t>照査</t>
    <rPh sb="0" eb="2">
      <t>ショウサ</t>
    </rPh>
    <phoneticPr fontId="1"/>
  </si>
  <si>
    <t>建設機械</t>
  </si>
  <si>
    <t>計画・調査（全般）</t>
  </si>
  <si>
    <t>都市計画及び地方計画</t>
  </si>
  <si>
    <t>都市</t>
  </si>
  <si>
    <t>計画・調査（深浅測量・水路測量）</t>
  </si>
  <si>
    <t>都市公園等</t>
  </si>
  <si>
    <t>計画・調査（磁気探査）</t>
  </si>
  <si>
    <t>河川・ダム</t>
  </si>
  <si>
    <t>計画・調査（潜水探査）</t>
  </si>
  <si>
    <t>下水道</t>
  </si>
  <si>
    <t>計画・調査（気象・海象調査）</t>
  </si>
  <si>
    <t>計画・調査（海洋地質・土質調査）</t>
  </si>
  <si>
    <t>地すべり対策</t>
  </si>
  <si>
    <t>計画・調査（海洋環境調査）</t>
  </si>
  <si>
    <t>急傾斜地崩壊等対策</t>
  </si>
  <si>
    <t>調査（潜水）</t>
  </si>
  <si>
    <t>計画海岸調査</t>
    <phoneticPr fontId="1"/>
  </si>
  <si>
    <t>道路</t>
  </si>
  <si>
    <t>橋梁</t>
  </si>
  <si>
    <t>空港</t>
    <rPh sb="0" eb="2">
      <t>クウコウ</t>
    </rPh>
    <phoneticPr fontId="1"/>
  </si>
  <si>
    <t>管理技術者・照査技術者</t>
    <phoneticPr fontId="1"/>
  </si>
  <si>
    <t>計画港湾調査潜水</t>
    <phoneticPr fontId="1"/>
  </si>
  <si>
    <t>設計</t>
  </si>
  <si>
    <t>計画港湾設計</t>
    <phoneticPr fontId="1"/>
  </si>
  <si>
    <t>舗装</t>
    <rPh sb="0" eb="2">
      <t>ホソウ</t>
    </rPh>
    <phoneticPr fontId="1"/>
  </si>
  <si>
    <t>小規模附属物</t>
    <phoneticPr fontId="1"/>
  </si>
  <si>
    <t>小規模附属物</t>
    <rPh sb="0" eb="3">
      <t>ショウキボ</t>
    </rPh>
    <rPh sb="3" eb="5">
      <t>フゾク</t>
    </rPh>
    <rPh sb="5" eb="6">
      <t>ブツ</t>
    </rPh>
    <phoneticPr fontId="1"/>
  </si>
  <si>
    <t>点検舗装点検</t>
  </si>
  <si>
    <t>点検舗装診断</t>
  </si>
  <si>
    <t>宅地防災</t>
    <rPh sb="0" eb="2">
      <t>タクチ</t>
    </rPh>
    <rPh sb="2" eb="4">
      <t>ボウサイ</t>
    </rPh>
    <phoneticPr fontId="1"/>
  </si>
  <si>
    <t>宅地</t>
    <rPh sb="0" eb="2">
      <t>タクチ</t>
    </rPh>
    <phoneticPr fontId="1"/>
  </si>
  <si>
    <t>小規模</t>
    <rPh sb="0" eb="3">
      <t>ショウキボ</t>
    </rPh>
    <phoneticPr fontId="1"/>
  </si>
  <si>
    <t>道路土工構造物（シェッド・大型カルバート等）</t>
    <phoneticPr fontId="1"/>
  </si>
  <si>
    <t>道路土工構造物（土工）</t>
    <phoneticPr fontId="1"/>
  </si>
  <si>
    <t>点検トンネル診断</t>
    <rPh sb="6" eb="8">
      <t>シンダン</t>
    </rPh>
    <phoneticPr fontId="1"/>
  </si>
  <si>
    <t>道路土工</t>
    <rPh sb="0" eb="2">
      <t>ドウロ</t>
    </rPh>
    <rPh sb="2" eb="3">
      <t>ツチ</t>
    </rPh>
    <rPh sb="3" eb="4">
      <t>コウ</t>
    </rPh>
    <phoneticPr fontId="1"/>
  </si>
  <si>
    <t>シェッド等</t>
    <rPh sb="4" eb="5">
      <t>トウ</t>
    </rPh>
    <phoneticPr fontId="1"/>
  </si>
  <si>
    <t>道路土工構造物（土工）</t>
    <rPh sb="0" eb="4">
      <t>ドウロツチコウ</t>
    </rPh>
    <rPh sb="4" eb="7">
      <t>コウゾウブツ</t>
    </rPh>
    <rPh sb="8" eb="10">
      <t>ドコウ</t>
    </rPh>
    <phoneticPr fontId="1"/>
  </si>
  <si>
    <t>☆☆士（河川、砂防及び海岸・海洋）</t>
    <rPh sb="2" eb="3">
      <t>シ</t>
    </rPh>
    <rPh sb="4" eb="6">
      <t>カセン</t>
    </rPh>
    <rPh sb="7" eb="9">
      <t>サボウ</t>
    </rPh>
    <rPh sb="9" eb="10">
      <t>オヨ</t>
    </rPh>
    <rPh sb="11" eb="13">
      <t>カイガン</t>
    </rPh>
    <rPh sb="14" eb="16">
      <t>カイヨウ</t>
    </rPh>
    <phoneticPr fontId="1"/>
  </si>
  <si>
    <t>☆☆士（港湾及び空港）</t>
    <rPh sb="2" eb="3">
      <t>シ</t>
    </rPh>
    <rPh sb="4" eb="6">
      <t>コウワン</t>
    </rPh>
    <rPh sb="6" eb="7">
      <t>オヨ</t>
    </rPh>
    <rPh sb="8" eb="10">
      <t>クウコウ</t>
    </rPh>
    <phoneticPr fontId="1"/>
  </si>
  <si>
    <t>登録資格協会</t>
    <rPh sb="0" eb="2">
      <t>トウロク</t>
    </rPh>
    <rPh sb="2" eb="4">
      <t>シカク</t>
    </rPh>
    <rPh sb="4" eb="6">
      <t>キョウカイ</t>
    </rPh>
    <phoneticPr fontId="1"/>
  </si>
  <si>
    <t>○</t>
    <phoneticPr fontId="1"/>
  </si>
  <si>
    <t>No.1</t>
    <phoneticPr fontId="1"/>
  </si>
  <si>
    <r>
      <t>令和</t>
    </r>
    <r>
      <rPr>
        <sz val="14"/>
        <color rgb="FF0070C0"/>
        <rFont val="ＭＳ ゴシック"/>
        <family val="3"/>
        <charset val="128"/>
      </rPr>
      <t>○○</t>
    </r>
    <r>
      <rPr>
        <sz val="14"/>
        <rFont val="ＭＳ ゴシック"/>
        <family val="3"/>
        <charset val="128"/>
      </rPr>
      <t>年</t>
    </r>
    <r>
      <rPr>
        <sz val="14"/>
        <color rgb="FF0070C0"/>
        <rFont val="ＭＳ ゴシック"/>
        <family val="3"/>
        <charset val="128"/>
      </rPr>
      <t>○○</t>
    </r>
    <r>
      <rPr>
        <sz val="14"/>
        <rFont val="ＭＳ ゴシック"/>
        <family val="3"/>
        <charset val="128"/>
      </rPr>
      <t>月</t>
    </r>
    <r>
      <rPr>
        <sz val="14"/>
        <color rgb="FF0070C0"/>
        <rFont val="ＭＳ ゴシック"/>
        <family val="3"/>
        <charset val="128"/>
      </rPr>
      <t>○○</t>
    </r>
    <r>
      <rPr>
        <sz val="14"/>
        <rFont val="ＭＳ ゴシック"/>
        <family val="3"/>
        <charset val="128"/>
      </rPr>
      <t>日</t>
    </r>
    <rPh sb="0" eb="2">
      <t>レイワ</t>
    </rPh>
    <phoneticPr fontId="1"/>
  </si>
  <si>
    <t>様式
１２</t>
    <rPh sb="0" eb="2">
      <t>ヨウシキ</t>
    </rPh>
    <phoneticPr fontId="1"/>
  </si>
  <si>
    <t>省略</t>
    <rPh sb="0" eb="2">
      <t>ショウリャク</t>
    </rPh>
    <phoneticPr fontId="1"/>
  </si>
  <si>
    <t>No.6</t>
    <phoneticPr fontId="1"/>
  </si>
  <si>
    <t>受験の手引き等</t>
    <rPh sb="0" eb="2">
      <t>ジュケン</t>
    </rPh>
    <rPh sb="3" eb="5">
      <t>テビ</t>
    </rPh>
    <rPh sb="6" eb="7">
      <t>トウ</t>
    </rPh>
    <phoneticPr fontId="1"/>
  </si>
  <si>
    <t>試験問題等の抜粋集</t>
    <rPh sb="0" eb="2">
      <t>シケン</t>
    </rPh>
    <rPh sb="2" eb="4">
      <t>モンダイ</t>
    </rPh>
    <rPh sb="4" eb="5">
      <t>トウ</t>
    </rPh>
    <rPh sb="6" eb="8">
      <t>バッスイ</t>
    </rPh>
    <rPh sb="8" eb="9">
      <t>シュウ</t>
    </rPh>
    <phoneticPr fontId="1"/>
  </si>
  <si>
    <t>試験問題等の一式</t>
    <rPh sb="0" eb="2">
      <t>シケン</t>
    </rPh>
    <rPh sb="2" eb="4">
      <t>モンダイ</t>
    </rPh>
    <rPh sb="4" eb="5">
      <t>トウ</t>
    </rPh>
    <rPh sb="6" eb="8">
      <t>イッシキ</t>
    </rPh>
    <phoneticPr fontId="1"/>
  </si>
  <si>
    <t>①</t>
    <phoneticPr fontId="1"/>
  </si>
  <si>
    <t>②</t>
    <phoneticPr fontId="1"/>
  </si>
  <si>
    <t>③</t>
    <phoneticPr fontId="1"/>
  </si>
  <si>
    <t>④</t>
    <phoneticPr fontId="1"/>
  </si>
  <si>
    <t>⑤</t>
    <phoneticPr fontId="1"/>
  </si>
  <si>
    <t>⑥</t>
    <phoneticPr fontId="1"/>
  </si>
  <si>
    <t>⑦</t>
    <phoneticPr fontId="1"/>
  </si>
  <si>
    <t>様式０の原本Excel</t>
    <rPh sb="0" eb="2">
      <t>ヨウシキ</t>
    </rPh>
    <rPh sb="4" eb="6">
      <t>ゲンポン</t>
    </rPh>
    <phoneticPr fontId="1"/>
  </si>
  <si>
    <t>様式６の原本Excel</t>
    <rPh sb="0" eb="2">
      <t>ヨウシキ</t>
    </rPh>
    <rPh sb="4" eb="6">
      <t>ゲンポン</t>
    </rPh>
    <phoneticPr fontId="1"/>
  </si>
  <si>
    <t>担当者連絡票Excel</t>
    <rPh sb="0" eb="3">
      <t>タントウシャ</t>
    </rPh>
    <rPh sb="3" eb="6">
      <t>レンラクヒョウ</t>
    </rPh>
    <phoneticPr fontId="1"/>
  </si>
  <si>
    <t>鋼橋</t>
    <phoneticPr fontId="1"/>
  </si>
  <si>
    <t>橋梁（鋼橋）</t>
    <phoneticPr fontId="1"/>
  </si>
  <si>
    <t>橋梁（鋼・コンクリート以外の橋）</t>
    <phoneticPr fontId="1"/>
  </si>
  <si>
    <t>橋梁（鋼・コンクリート以外の橋）</t>
    <rPh sb="0" eb="2">
      <t>キョウリョウ</t>
    </rPh>
    <rPh sb="3" eb="4">
      <t>ハガネ</t>
    </rPh>
    <rPh sb="11" eb="13">
      <t>イガイ</t>
    </rPh>
    <rPh sb="14" eb="15">
      <t>ハシ</t>
    </rPh>
    <phoneticPr fontId="1"/>
  </si>
  <si>
    <t>②ツールバーの「数式」→「名前の定義」</t>
    <rPh sb="8" eb="10">
      <t>スウシキ</t>
    </rPh>
    <rPh sb="13" eb="15">
      <t>ナマエ</t>
    </rPh>
    <rPh sb="16" eb="18">
      <t>テイギ</t>
    </rPh>
    <phoneticPr fontId="1"/>
  </si>
  <si>
    <t>太線枠内は様式入力のためのデータ領域であるため、行・列の挿入・削除は禁止</t>
    <rPh sb="0" eb="2">
      <t>フトセン</t>
    </rPh>
    <rPh sb="2" eb="4">
      <t>ワクナイ</t>
    </rPh>
    <rPh sb="5" eb="7">
      <t>ヨウシキ</t>
    </rPh>
    <rPh sb="7" eb="9">
      <t>ニュウリョク</t>
    </rPh>
    <rPh sb="16" eb="18">
      <t>リョウイキ</t>
    </rPh>
    <rPh sb="24" eb="25">
      <t>ギョウ</t>
    </rPh>
    <rPh sb="26" eb="27">
      <t>レツ</t>
    </rPh>
    <rPh sb="28" eb="30">
      <t>ソウニュウ</t>
    </rPh>
    <rPh sb="31" eb="33">
      <t>サクジョ</t>
    </rPh>
    <rPh sb="34" eb="36">
      <t>キンシ</t>
    </rPh>
    <phoneticPr fontId="1"/>
  </si>
  <si>
    <t>※自動入力</t>
    <rPh sb="1" eb="3">
      <t>ジドウ</t>
    </rPh>
    <rPh sb="3" eb="5">
      <t>ニュウリョク</t>
    </rPh>
    <phoneticPr fontId="1"/>
  </si>
  <si>
    <t>※プルダウン選択</t>
    <rPh sb="6" eb="8">
      <t>センタク</t>
    </rPh>
    <phoneticPr fontId="1"/>
  </si>
  <si>
    <t>地籍調査</t>
    <rPh sb="0" eb="2">
      <t>チセキ</t>
    </rPh>
    <rPh sb="2" eb="4">
      <t>チョウサ</t>
    </rPh>
    <phoneticPr fontId="1"/>
  </si>
  <si>
    <t>担当技術者</t>
    <rPh sb="0" eb="2">
      <t>タントウ</t>
    </rPh>
    <rPh sb="2" eb="5">
      <t>ギジュツシャ</t>
    </rPh>
    <phoneticPr fontId="1"/>
  </si>
  <si>
    <t>地籍</t>
    <rPh sb="0" eb="2">
      <t>チセキ</t>
    </rPh>
    <phoneticPr fontId="1"/>
  </si>
  <si>
    <t>計画・調査・設計業務</t>
    <phoneticPr fontId="1"/>
  </si>
  <si>
    <t>点検・診断等業務</t>
    <phoneticPr fontId="1"/>
  </si>
  <si>
    <t>横断型業務</t>
    <rPh sb="0" eb="2">
      <t>オウダン</t>
    </rPh>
    <rPh sb="2" eb="3">
      <t>ガタ</t>
    </rPh>
    <phoneticPr fontId="1"/>
  </si>
  <si>
    <t>全施設</t>
    <rPh sb="0" eb="3">
      <t>ゼンシセツ</t>
    </rPh>
    <phoneticPr fontId="1"/>
  </si>
  <si>
    <t>全施設</t>
    <rPh sb="0" eb="1">
      <t>ゼン</t>
    </rPh>
    <rPh sb="1" eb="3">
      <t>シセツ</t>
    </rPh>
    <phoneticPr fontId="1"/>
  </si>
  <si>
    <t>測量(UAV)</t>
    <rPh sb="0" eb="2">
      <t>ソクリョウ</t>
    </rPh>
    <phoneticPr fontId="1"/>
  </si>
  <si>
    <t>管理技術者又は主任技術者</t>
    <phoneticPr fontId="1"/>
  </si>
  <si>
    <t>測量(UAV)</t>
    <phoneticPr fontId="1"/>
  </si>
  <si>
    <t>横断型業務</t>
    <rPh sb="0" eb="2">
      <t>オウダン</t>
    </rPh>
    <rPh sb="2" eb="3">
      <t>ガタ</t>
    </rPh>
    <rPh sb="3" eb="5">
      <t>ギョウム</t>
    </rPh>
    <phoneticPr fontId="1"/>
  </si>
  <si>
    <t>点検・診断等業務
or
計画・調査・設計業務
or
横断型業務</t>
    <rPh sb="0" eb="2">
      <t>テンケン</t>
    </rPh>
    <rPh sb="3" eb="5">
      <t>シンダン</t>
    </rPh>
    <rPh sb="5" eb="6">
      <t>トウ</t>
    </rPh>
    <rPh sb="6" eb="8">
      <t>ギョウム</t>
    </rPh>
    <rPh sb="12" eb="14">
      <t>ケイカク</t>
    </rPh>
    <rPh sb="15" eb="17">
      <t>チョウサ</t>
    </rPh>
    <rPh sb="18" eb="20">
      <t>セッケイ</t>
    </rPh>
    <rPh sb="20" eb="22">
      <t>ギョウム</t>
    </rPh>
    <rPh sb="26" eb="31">
      <t>オウダンガタギョウム</t>
    </rPh>
    <phoneticPr fontId="1"/>
  </si>
  <si>
    <t>D列～C列を連続記載
※C列の分類コードNoの照会用</t>
    <rPh sb="6" eb="10">
      <t>レンゾクキサイ</t>
    </rPh>
    <rPh sb="14" eb="15">
      <t>レツ</t>
    </rPh>
    <rPh sb="16" eb="18">
      <t>ブンルイ</t>
    </rPh>
    <rPh sb="24" eb="26">
      <t>ショウカイ</t>
    </rPh>
    <rPh sb="26" eb="27">
      <t>ヨウ</t>
    </rPh>
    <phoneticPr fontId="1"/>
  </si>
  <si>
    <t>D列～C列を略称に変換
※プルダウンリスト名の生成用</t>
    <rPh sb="1" eb="2">
      <t>レツ</t>
    </rPh>
    <rPh sb="4" eb="5">
      <t>レツ</t>
    </rPh>
    <rPh sb="6" eb="8">
      <t>リャクショウ</t>
    </rPh>
    <rPh sb="9" eb="11">
      <t>ヘンカン</t>
    </rPh>
    <rPh sb="22" eb="23">
      <t>メイ</t>
    </rPh>
    <rPh sb="24" eb="26">
      <t>セイセイ</t>
    </rPh>
    <rPh sb="26" eb="27">
      <t>ヨウ</t>
    </rPh>
    <phoneticPr fontId="1"/>
  </si>
  <si>
    <t>区分の
プルダウンリスト
D列データ入力規則indirect(区分)</t>
    <rPh sb="0" eb="2">
      <t>クブン</t>
    </rPh>
    <rPh sb="32" eb="34">
      <t>クブン</t>
    </rPh>
    <phoneticPr fontId="1"/>
  </si>
  <si>
    <t>施設分野の
プルダウンリスト
E列データ入力規則indirect(AK)</t>
    <rPh sb="0" eb="4">
      <t>シセツブンヤ</t>
    </rPh>
    <phoneticPr fontId="1"/>
  </si>
  <si>
    <t>業務の
プルダウンリスト
F列データ入力規則indirect(AK&amp;AL)</t>
    <rPh sb="0" eb="2">
      <t>ギョウム</t>
    </rPh>
    <phoneticPr fontId="1"/>
  </si>
  <si>
    <t>知識・技術を求める者
プルダウンリスト
G列データ入力規則indirect(AK&amp;AL&amp;AM)</t>
    <rPh sb="0" eb="2">
      <t>チシキ</t>
    </rPh>
    <rPh sb="3" eb="5">
      <t>ギジュツ</t>
    </rPh>
    <rPh sb="6" eb="7">
      <t>モト</t>
    </rPh>
    <rPh sb="9" eb="10">
      <t>モノ</t>
    </rPh>
    <phoneticPr fontId="1"/>
  </si>
  <si>
    <t>コード作成用VLOOKUP参照リスト
※施設分野拡充の都度、作成</t>
    <rPh sb="3" eb="5">
      <t>サクセイ</t>
    </rPh>
    <rPh sb="5" eb="6">
      <t>ヨウ</t>
    </rPh>
    <rPh sb="13" eb="15">
      <t>サンショウ</t>
    </rPh>
    <rPh sb="21" eb="25">
      <t>シセツブンヤ</t>
    </rPh>
    <rPh sb="25" eb="27">
      <t>カクジュウ</t>
    </rPh>
    <rPh sb="28" eb="30">
      <t>ツド</t>
    </rPh>
    <rPh sb="31" eb="33">
      <t>サクセイ</t>
    </rPh>
    <phoneticPr fontId="1"/>
  </si>
  <si>
    <t>分類リスト
※施設分野拡充の都度、作成</t>
    <rPh sb="0" eb="2">
      <t>ブンルイ</t>
    </rPh>
    <phoneticPr fontId="1"/>
  </si>
  <si>
    <t>VLOOKUP参照リスト
※C列の分類コードNoの照会用</t>
    <rPh sb="16" eb="17">
      <t>レツ</t>
    </rPh>
    <rPh sb="18" eb="20">
      <t>ブンルイ</t>
    </rPh>
    <rPh sb="26" eb="28">
      <t>ショウカイ</t>
    </rPh>
    <rPh sb="28" eb="29">
      <t>ヨウ</t>
    </rPh>
    <phoneticPr fontId="1"/>
  </si>
  <si>
    <t>D列&amp;E列&amp;F列&amp;G列</t>
    <rPh sb="1" eb="2">
      <t>レツ</t>
    </rPh>
    <phoneticPr fontId="1"/>
  </si>
  <si>
    <t>D列</t>
    <phoneticPr fontId="1"/>
  </si>
  <si>
    <t>E列</t>
    <phoneticPr fontId="1"/>
  </si>
  <si>
    <t>F列</t>
    <phoneticPr fontId="1"/>
  </si>
  <si>
    <t>G列</t>
    <phoneticPr fontId="1"/>
  </si>
  <si>
    <t>数式→名前→参照範囲</t>
    <rPh sb="0" eb="2">
      <t>スウシキ</t>
    </rPh>
    <rPh sb="3" eb="5">
      <t>ナマエ</t>
    </rPh>
    <rPh sb="6" eb="10">
      <t>サンショウハンイ</t>
    </rPh>
    <phoneticPr fontId="1"/>
  </si>
  <si>
    <t>リスト名↓</t>
    <rPh sb="3" eb="4">
      <t>メイ</t>
    </rPh>
    <phoneticPr fontId="1"/>
  </si>
  <si>
    <t>リスト↓</t>
    <phoneticPr fontId="1"/>
  </si>
  <si>
    <t>チェック</t>
    <phoneticPr fontId="1"/>
  </si>
  <si>
    <t>リスト用略名</t>
    <rPh sb="3" eb="4">
      <t>ヨウ</t>
    </rPh>
    <rPh sb="4" eb="6">
      <t>リャクメイ</t>
    </rPh>
    <phoneticPr fontId="1"/>
  </si>
  <si>
    <t>施設分野</t>
    <rPh sb="0" eb="4">
      <t>シセツブンヤ</t>
    </rPh>
    <phoneticPr fontId="1"/>
  </si>
  <si>
    <t>リスト用</t>
    <rPh sb="3" eb="4">
      <t>ヨウ</t>
    </rPh>
    <phoneticPr fontId="1"/>
  </si>
  <si>
    <t>知識・技術を求める者</t>
    <phoneticPr fontId="1"/>
  </si>
  <si>
    <t>分類コード</t>
    <rPh sb="0" eb="2">
      <t>ブンルイ</t>
    </rPh>
    <phoneticPr fontId="1"/>
  </si>
  <si>
    <t>点検土木機械</t>
    <phoneticPr fontId="1"/>
  </si>
  <si>
    <t>点検土木機械診断</t>
    <phoneticPr fontId="1"/>
  </si>
  <si>
    <t>点検公園</t>
    <phoneticPr fontId="1"/>
  </si>
  <si>
    <t>点検公園点検</t>
    <rPh sb="4" eb="6">
      <t>テンケン</t>
    </rPh>
    <phoneticPr fontId="1"/>
  </si>
  <si>
    <t>公園施設（遊具）</t>
    <phoneticPr fontId="1"/>
  </si>
  <si>
    <t>横断</t>
    <rPh sb="0" eb="2">
      <t>オウダン</t>
    </rPh>
    <phoneticPr fontId="1"/>
  </si>
  <si>
    <t>点検診断</t>
    <phoneticPr fontId="1"/>
  </si>
  <si>
    <t>管理担当</t>
    <rPh sb="0" eb="2">
      <t>カンリ</t>
    </rPh>
    <rPh sb="2" eb="4">
      <t>タントウ</t>
    </rPh>
    <phoneticPr fontId="1"/>
  </si>
  <si>
    <t>-</t>
    <phoneticPr fontId="1"/>
  </si>
  <si>
    <t>点検公園診断</t>
    <rPh sb="0" eb="2">
      <t>テンケン</t>
    </rPh>
    <rPh sb="4" eb="6">
      <t>シンダン</t>
    </rPh>
    <phoneticPr fontId="1"/>
  </si>
  <si>
    <t>計画策定（維持管理）</t>
    <phoneticPr fontId="1"/>
  </si>
  <si>
    <t>設計（維持管理）</t>
    <phoneticPr fontId="1"/>
  </si>
  <si>
    <t>点検堤防</t>
    <phoneticPr fontId="1"/>
  </si>
  <si>
    <t>点検・診断</t>
    <phoneticPr fontId="1"/>
  </si>
  <si>
    <t>点検堤防点検診断</t>
    <phoneticPr fontId="1"/>
  </si>
  <si>
    <t>担当技術者</t>
    <rPh sb="0" eb="2">
      <t>タントウ</t>
    </rPh>
    <phoneticPr fontId="1"/>
  </si>
  <si>
    <t>点検下水</t>
    <phoneticPr fontId="1"/>
  </si>
  <si>
    <t>点検下水点検診断</t>
    <phoneticPr fontId="1"/>
  </si>
  <si>
    <t>点検下水点検</t>
    <phoneticPr fontId="1"/>
  </si>
  <si>
    <t>点検砂防</t>
    <phoneticPr fontId="1"/>
  </si>
  <si>
    <t>点検砂防点検診断</t>
    <phoneticPr fontId="1"/>
  </si>
  <si>
    <t>点検地すべり</t>
    <phoneticPr fontId="1"/>
  </si>
  <si>
    <t>点検地すべり点検診断</t>
    <phoneticPr fontId="1"/>
  </si>
  <si>
    <t>鋼Con橋以外</t>
    <rPh sb="5" eb="7">
      <t>イガイ</t>
    </rPh>
    <phoneticPr fontId="1"/>
  </si>
  <si>
    <t>点検急傾斜地</t>
    <phoneticPr fontId="1"/>
  </si>
  <si>
    <t>点検急傾斜地点検診断</t>
    <rPh sb="6" eb="8">
      <t>テンケン</t>
    </rPh>
    <rPh sb="8" eb="10">
      <t>シンダン</t>
    </rPh>
    <phoneticPr fontId="1"/>
  </si>
  <si>
    <t>点検海岸</t>
    <phoneticPr fontId="1"/>
  </si>
  <si>
    <t>点検海岸点検・診断</t>
    <phoneticPr fontId="1"/>
  </si>
  <si>
    <t>点検鋼橋</t>
    <phoneticPr fontId="1"/>
  </si>
  <si>
    <t>点検鋼橋点検</t>
    <phoneticPr fontId="1"/>
  </si>
  <si>
    <t>点検鋼橋診断</t>
    <rPh sb="2" eb="3">
      <t>ハガネ</t>
    </rPh>
    <rPh sb="3" eb="4">
      <t>ハシ</t>
    </rPh>
    <phoneticPr fontId="1"/>
  </si>
  <si>
    <t>点検Con橋</t>
    <phoneticPr fontId="1"/>
  </si>
  <si>
    <t>点検Con橋点検</t>
    <phoneticPr fontId="1"/>
  </si>
  <si>
    <t>点検Con橋診断</t>
    <phoneticPr fontId="1"/>
  </si>
  <si>
    <t>点検鋼Con橋以外</t>
    <rPh sb="2" eb="3">
      <t>コウ</t>
    </rPh>
    <rPh sb="6" eb="7">
      <t>ハシ</t>
    </rPh>
    <rPh sb="7" eb="9">
      <t>イガイ</t>
    </rPh>
    <phoneticPr fontId="1"/>
  </si>
  <si>
    <t>点検鋼Con橋以外点検</t>
    <rPh sb="9" eb="11">
      <t>テンケン</t>
    </rPh>
    <phoneticPr fontId="1"/>
  </si>
  <si>
    <t>点検鋼Con橋以外診断</t>
    <rPh sb="9" eb="11">
      <t>シンダン</t>
    </rPh>
    <phoneticPr fontId="1"/>
  </si>
  <si>
    <t>新規のプルダウンリストの作り方</t>
    <rPh sb="0" eb="2">
      <t>シンキ</t>
    </rPh>
    <rPh sb="12" eb="13">
      <t>ツク</t>
    </rPh>
    <rPh sb="14" eb="15">
      <t>カタ</t>
    </rPh>
    <phoneticPr fontId="1"/>
  </si>
  <si>
    <t>点検トンネル</t>
    <phoneticPr fontId="1"/>
  </si>
  <si>
    <t>点検トンネル点検</t>
    <rPh sb="6" eb="8">
      <t>テンケン</t>
    </rPh>
    <phoneticPr fontId="1"/>
  </si>
  <si>
    <t>①リスト名とリストを作成</t>
    <rPh sb="4" eb="5">
      <t>メイ</t>
    </rPh>
    <rPh sb="10" eb="12">
      <t>サクセイ</t>
    </rPh>
    <phoneticPr fontId="1"/>
  </si>
  <si>
    <t>点検道路土工</t>
    <phoneticPr fontId="1"/>
  </si>
  <si>
    <t>点検道路土工点検</t>
    <rPh sb="6" eb="8">
      <t>テンケン</t>
    </rPh>
    <phoneticPr fontId="1"/>
  </si>
  <si>
    <t>③「名前」にリスト名を入力</t>
    <rPh sb="2" eb="4">
      <t>ナマエ</t>
    </rPh>
    <phoneticPr fontId="1"/>
  </si>
  <si>
    <t>点検道路土工診断</t>
    <rPh sb="6" eb="8">
      <t>シンダン</t>
    </rPh>
    <phoneticPr fontId="1"/>
  </si>
  <si>
    <t>④「参照範囲」にリストの範囲を入力</t>
    <rPh sb="2" eb="4">
      <t>サンショウ</t>
    </rPh>
    <rPh sb="4" eb="6">
      <t>ハンイ</t>
    </rPh>
    <rPh sb="12" eb="14">
      <t>ハンイ</t>
    </rPh>
    <rPh sb="15" eb="17">
      <t>ニュウリョク</t>
    </rPh>
    <phoneticPr fontId="1"/>
  </si>
  <si>
    <t>点検シェッド等</t>
    <phoneticPr fontId="1"/>
  </si>
  <si>
    <t>点検シェッド等点検</t>
    <rPh sb="7" eb="9">
      <t>テンケン</t>
    </rPh>
    <phoneticPr fontId="1"/>
  </si>
  <si>
    <t>計調設</t>
    <rPh sb="0" eb="1">
      <t>ケイ</t>
    </rPh>
    <rPh sb="1" eb="2">
      <t>チョウ</t>
    </rPh>
    <rPh sb="2" eb="3">
      <t>セツ</t>
    </rPh>
    <phoneticPr fontId="1"/>
  </si>
  <si>
    <t>管理照査</t>
    <rPh sb="0" eb="2">
      <t>カンリ</t>
    </rPh>
    <rPh sb="2" eb="4">
      <t>ショウサ</t>
    </rPh>
    <phoneticPr fontId="1"/>
  </si>
  <si>
    <t>点検シェッド等診断</t>
    <rPh sb="7" eb="9">
      <t>シンダン</t>
    </rPh>
    <phoneticPr fontId="1"/>
  </si>
  <si>
    <t>計調全般</t>
    <rPh sb="0" eb="1">
      <t>ケイ</t>
    </rPh>
    <rPh sb="1" eb="2">
      <t>チョウ</t>
    </rPh>
    <rPh sb="2" eb="4">
      <t>ゼンパン</t>
    </rPh>
    <phoneticPr fontId="1"/>
  </si>
  <si>
    <t>点検舗装</t>
    <phoneticPr fontId="1"/>
  </si>
  <si>
    <t>計調深浅</t>
    <rPh sb="0" eb="1">
      <t>ケイ</t>
    </rPh>
    <rPh sb="1" eb="2">
      <t>チョウ</t>
    </rPh>
    <rPh sb="2" eb="4">
      <t>シンセン</t>
    </rPh>
    <phoneticPr fontId="1"/>
  </si>
  <si>
    <t>計調磁気</t>
    <rPh sb="0" eb="1">
      <t>ケイ</t>
    </rPh>
    <rPh sb="1" eb="2">
      <t>チョウ</t>
    </rPh>
    <rPh sb="2" eb="4">
      <t>ジキ</t>
    </rPh>
    <phoneticPr fontId="1"/>
  </si>
  <si>
    <t>点検小規模</t>
    <phoneticPr fontId="1"/>
  </si>
  <si>
    <t>点検小規模点検</t>
    <phoneticPr fontId="1"/>
  </si>
  <si>
    <t>計調潜水</t>
    <rPh sb="0" eb="1">
      <t>ケイ</t>
    </rPh>
    <rPh sb="1" eb="2">
      <t>チョウ</t>
    </rPh>
    <rPh sb="2" eb="4">
      <t>センスイ</t>
    </rPh>
    <phoneticPr fontId="1"/>
  </si>
  <si>
    <t>計画策定（維持管理）</t>
    <rPh sb="0" eb="2">
      <t>ケイカク</t>
    </rPh>
    <rPh sb="2" eb="4">
      <t>サクテイ</t>
    </rPh>
    <rPh sb="5" eb="7">
      <t>イジ</t>
    </rPh>
    <rPh sb="7" eb="9">
      <t>カンリ</t>
    </rPh>
    <phoneticPr fontId="1"/>
  </si>
  <si>
    <t>点検小規模診断</t>
    <phoneticPr fontId="1"/>
  </si>
  <si>
    <t>計調気象</t>
    <rPh sb="0" eb="1">
      <t>ケイ</t>
    </rPh>
    <rPh sb="1" eb="2">
      <t>チョウ</t>
    </rPh>
    <rPh sb="2" eb="4">
      <t>キショウ</t>
    </rPh>
    <phoneticPr fontId="1"/>
  </si>
  <si>
    <t>点検・診断</t>
    <rPh sb="0" eb="2">
      <t>テンケン</t>
    </rPh>
    <rPh sb="3" eb="5">
      <t>シンダン</t>
    </rPh>
    <phoneticPr fontId="1"/>
  </si>
  <si>
    <t>点検港湾</t>
    <phoneticPr fontId="1"/>
  </si>
  <si>
    <t>点検港湾計画策定</t>
    <rPh sb="4" eb="6">
      <t>ケイカク</t>
    </rPh>
    <rPh sb="6" eb="8">
      <t>サクテイ</t>
    </rPh>
    <phoneticPr fontId="1"/>
  </si>
  <si>
    <t>河川ダム</t>
    <phoneticPr fontId="1"/>
  </si>
  <si>
    <t>計調地質</t>
    <rPh sb="0" eb="1">
      <t>ケイ</t>
    </rPh>
    <rPh sb="1" eb="2">
      <t>チョウ</t>
    </rPh>
    <rPh sb="2" eb="4">
      <t>チシツ</t>
    </rPh>
    <phoneticPr fontId="1"/>
  </si>
  <si>
    <t>点検港湾点検診断</t>
    <rPh sb="4" eb="8">
      <t>テンケンシンダン</t>
    </rPh>
    <phoneticPr fontId="1"/>
  </si>
  <si>
    <t>計調環境</t>
    <rPh sb="0" eb="1">
      <t>ケイ</t>
    </rPh>
    <rPh sb="1" eb="2">
      <t>チョウ</t>
    </rPh>
    <rPh sb="2" eb="4">
      <t>カンキョウ</t>
    </rPh>
    <phoneticPr fontId="1"/>
  </si>
  <si>
    <t>点検港湾設計</t>
    <rPh sb="4" eb="6">
      <t>セッケイ</t>
    </rPh>
    <phoneticPr fontId="1"/>
  </si>
  <si>
    <t>調査潜水</t>
    <phoneticPr fontId="1"/>
  </si>
  <si>
    <t>点検空港</t>
    <phoneticPr fontId="1"/>
  </si>
  <si>
    <t>点検空港点検診断</t>
    <rPh sb="0" eb="2">
      <t>テンケン</t>
    </rPh>
    <rPh sb="2" eb="4">
      <t>クウコウ</t>
    </rPh>
    <rPh sb="4" eb="6">
      <t>テンケン</t>
    </rPh>
    <rPh sb="6" eb="8">
      <t>シンダン</t>
    </rPh>
    <phoneticPr fontId="1"/>
  </si>
  <si>
    <t>点検空港設計</t>
    <rPh sb="0" eb="2">
      <t>テンケン</t>
    </rPh>
    <rPh sb="2" eb="4">
      <t>クウコウ</t>
    </rPh>
    <rPh sb="4" eb="6">
      <t>セッケイ</t>
    </rPh>
    <phoneticPr fontId="1"/>
  </si>
  <si>
    <t>計画地質</t>
    <phoneticPr fontId="1"/>
  </si>
  <si>
    <t>計画地質調査</t>
    <phoneticPr fontId="1"/>
  </si>
  <si>
    <t>計画宅地</t>
    <phoneticPr fontId="1"/>
  </si>
  <si>
    <t>計画・調査・設計</t>
    <phoneticPr fontId="1"/>
  </si>
  <si>
    <t>計画宅地計調設</t>
    <phoneticPr fontId="1"/>
  </si>
  <si>
    <t>計画建設環境</t>
    <phoneticPr fontId="1"/>
  </si>
  <si>
    <t>計画地籍</t>
    <rPh sb="0" eb="2">
      <t>ケイカク</t>
    </rPh>
    <rPh sb="2" eb="4">
      <t>チセキ</t>
    </rPh>
    <phoneticPr fontId="1"/>
  </si>
  <si>
    <t>計画地籍調査</t>
    <rPh sb="0" eb="2">
      <t>ケイカク</t>
    </rPh>
    <rPh sb="2" eb="4">
      <t>チセキ</t>
    </rPh>
    <rPh sb="4" eb="6">
      <t>チョウサ</t>
    </rPh>
    <phoneticPr fontId="1"/>
  </si>
  <si>
    <t>計画電気</t>
    <phoneticPr fontId="1"/>
  </si>
  <si>
    <t>計画電気計調設</t>
    <phoneticPr fontId="1"/>
  </si>
  <si>
    <t>計画建設機械</t>
    <phoneticPr fontId="1"/>
  </si>
  <si>
    <t>計画建設機械計調設</t>
    <phoneticPr fontId="1"/>
  </si>
  <si>
    <t>計画土木機械</t>
    <phoneticPr fontId="1"/>
  </si>
  <si>
    <t>計画土木機械計調設</t>
    <phoneticPr fontId="1"/>
  </si>
  <si>
    <t>計画都市</t>
    <phoneticPr fontId="1"/>
  </si>
  <si>
    <t>計画都市計調設</t>
    <phoneticPr fontId="1"/>
  </si>
  <si>
    <t>測量UAV</t>
    <rPh sb="0" eb="2">
      <t>ソクリョウ</t>
    </rPh>
    <phoneticPr fontId="1"/>
  </si>
  <si>
    <t>計画公園</t>
    <phoneticPr fontId="1"/>
  </si>
  <si>
    <t>計画公園計調設</t>
    <phoneticPr fontId="1"/>
  </si>
  <si>
    <t>計画河川ダム</t>
    <phoneticPr fontId="1"/>
  </si>
  <si>
    <t>計画河川ダム計調設</t>
    <phoneticPr fontId="1"/>
  </si>
  <si>
    <t>計画下水</t>
    <phoneticPr fontId="1"/>
  </si>
  <si>
    <t>計画下水計調設</t>
    <phoneticPr fontId="1"/>
  </si>
  <si>
    <t>計画砂防</t>
    <phoneticPr fontId="1"/>
  </si>
  <si>
    <t>計画砂防計調設</t>
    <phoneticPr fontId="1"/>
  </si>
  <si>
    <t>計画地すべり</t>
    <phoneticPr fontId="1"/>
  </si>
  <si>
    <t>計画地すべり計調設</t>
    <phoneticPr fontId="1"/>
  </si>
  <si>
    <t>計画急傾斜地</t>
    <phoneticPr fontId="1"/>
  </si>
  <si>
    <t>計画急傾斜地計調設</t>
    <phoneticPr fontId="1"/>
  </si>
  <si>
    <t>計画海岸</t>
    <phoneticPr fontId="1"/>
  </si>
  <si>
    <t>計画海岸計調設</t>
    <phoneticPr fontId="1"/>
  </si>
  <si>
    <t>計画道路</t>
    <phoneticPr fontId="1"/>
  </si>
  <si>
    <t>計画道路計調設</t>
    <phoneticPr fontId="1"/>
  </si>
  <si>
    <t>計画橋梁</t>
    <phoneticPr fontId="1"/>
  </si>
  <si>
    <t>計画橋梁計調設</t>
    <phoneticPr fontId="1"/>
  </si>
  <si>
    <t>計画トンネル</t>
    <phoneticPr fontId="1"/>
  </si>
  <si>
    <t>計画トンネル計調設</t>
    <phoneticPr fontId="1"/>
  </si>
  <si>
    <t>計画舗装</t>
    <rPh sb="2" eb="4">
      <t>ホソウ</t>
    </rPh>
    <phoneticPr fontId="1"/>
  </si>
  <si>
    <t>計画舗装計調設</t>
    <rPh sb="2" eb="4">
      <t>ホソウ</t>
    </rPh>
    <phoneticPr fontId="1"/>
  </si>
  <si>
    <t>計画港湾</t>
    <phoneticPr fontId="1"/>
  </si>
  <si>
    <t>計画港湾計調全般</t>
    <phoneticPr fontId="1"/>
  </si>
  <si>
    <t>計画港湾計調深浅</t>
    <phoneticPr fontId="1"/>
  </si>
  <si>
    <t>計画港湾計調磁気</t>
    <phoneticPr fontId="1"/>
  </si>
  <si>
    <t>計画港湾計調潜水</t>
    <phoneticPr fontId="1"/>
  </si>
  <si>
    <t>計画港湾計調気象</t>
    <phoneticPr fontId="1"/>
  </si>
  <si>
    <t>計画港湾計調地質</t>
    <phoneticPr fontId="1"/>
  </si>
  <si>
    <t>計画港湾計調環境</t>
    <phoneticPr fontId="1"/>
  </si>
  <si>
    <t>計画空港</t>
    <phoneticPr fontId="1"/>
  </si>
  <si>
    <t>計画空港計調設</t>
    <phoneticPr fontId="1"/>
  </si>
  <si>
    <t>横断全施設</t>
    <rPh sb="0" eb="2">
      <t>オウダン</t>
    </rPh>
    <rPh sb="2" eb="5">
      <t>ゼンシセツ</t>
    </rPh>
    <phoneticPr fontId="1"/>
  </si>
  <si>
    <t>横断全施設測量UAV</t>
    <rPh sb="0" eb="2">
      <t>オウダン</t>
    </rPh>
    <rPh sb="2" eb="5">
      <t>ゼンシセツ</t>
    </rPh>
    <phoneticPr fontId="1"/>
  </si>
  <si>
    <t>様式
９</t>
    <rPh sb="0" eb="2">
      <t>ヨウシキ</t>
    </rPh>
    <phoneticPr fontId="1"/>
  </si>
  <si>
    <r>
      <t>公共工事に関する調査及び設計等の品質確保に資する技術者資格登録　　申請一覧　【登録</t>
    </r>
    <r>
      <rPr>
        <sz val="36"/>
        <rFont val="ＭＳ ゴシック"/>
        <family val="3"/>
        <charset val="128"/>
      </rPr>
      <t>更新</t>
    </r>
    <r>
      <rPr>
        <sz val="20"/>
        <rFont val="ＭＳ ゴシック"/>
        <family val="3"/>
        <charset val="128"/>
      </rPr>
      <t>用】</t>
    </r>
    <rPh sb="0" eb="2">
      <t>コウキョウ</t>
    </rPh>
    <rPh sb="2" eb="4">
      <t>コウジ</t>
    </rPh>
    <rPh sb="5" eb="6">
      <t>カン</t>
    </rPh>
    <rPh sb="8" eb="10">
      <t>チョウサ</t>
    </rPh>
    <rPh sb="10" eb="11">
      <t>オヨ</t>
    </rPh>
    <rPh sb="12" eb="15">
      <t>セッケイトウ</t>
    </rPh>
    <rPh sb="16" eb="18">
      <t>ヒンシツ</t>
    </rPh>
    <rPh sb="18" eb="20">
      <t>カクホ</t>
    </rPh>
    <rPh sb="21" eb="22">
      <t>シ</t>
    </rPh>
    <rPh sb="24" eb="27">
      <t>ギジュツシャ</t>
    </rPh>
    <rPh sb="27" eb="29">
      <t>シカク</t>
    </rPh>
    <rPh sb="29" eb="31">
      <t>トウロク</t>
    </rPh>
    <rPh sb="33" eb="35">
      <t>シンセイ</t>
    </rPh>
    <rPh sb="35" eb="37">
      <t>イチラン</t>
    </rPh>
    <rPh sb="41" eb="43">
      <t>コウシン</t>
    </rPh>
    <rPh sb="43" eb="44">
      <t>ヨウ</t>
    </rPh>
    <phoneticPr fontId="1"/>
  </si>
  <si>
    <t>令和○○年○○月○○日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</si>
</sst>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6"/>
      <color theme="1"/>
      <name val="ＭＳ ゴシック"/>
      <family val="3"/>
      <charset val="128"/>
    </font>
    <font>
      <sz val="11"/>
      <name val="ＭＳ Ｐゴシック"/>
      <family val="3"/>
      <charset val="128"/>
      <scheme val="minor"/>
    </font>
    <font>
      <sz val="10.5"/>
      <name val="ＭＳ Ｐゴシック"/>
      <family val="3"/>
      <charset val="128"/>
      <scheme val="minor"/>
    </font>
    <font>
      <sz val="16"/>
      <color theme="1"/>
      <name val="ＭＳ Ｐゴシック"/>
      <family val="2"/>
      <charset val="128"/>
      <scheme val="minor"/>
    </font>
    <font>
      <sz val="16"/>
      <name val="ＭＳ ゴシック"/>
      <family val="3"/>
      <charset val="128"/>
    </font>
    <font>
      <sz val="11"/>
      <name val="ＭＳ ゴシック"/>
      <family val="3"/>
      <charset val="128"/>
    </font>
    <font>
      <sz val="14"/>
      <name val="ＭＳ ゴシック"/>
      <family val="3"/>
      <charset val="128"/>
    </font>
    <font>
      <sz val="11"/>
      <name val="ＭＳ Ｐゴシック"/>
      <family val="2"/>
      <charset val="128"/>
      <scheme val="minor"/>
    </font>
    <font>
      <sz val="20"/>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5"/>
      <color rgb="FF0070C0"/>
      <name val="ＭＳ Ｐゴシック"/>
      <family val="3"/>
      <charset val="128"/>
      <scheme val="minor"/>
    </font>
    <font>
      <sz val="14"/>
      <color rgb="FF0070C0"/>
      <name val="ＭＳ ゴシック"/>
      <family val="3"/>
      <charset val="128"/>
    </font>
    <font>
      <sz val="16"/>
      <color rgb="FF0070C0"/>
      <name val="ＭＳ ゴシック"/>
      <family val="3"/>
      <charset val="128"/>
    </font>
    <font>
      <b/>
      <sz val="18"/>
      <color rgb="FFFF0000"/>
      <name val="ＭＳ ゴシック"/>
      <family val="3"/>
      <charset val="128"/>
    </font>
    <font>
      <sz val="36"/>
      <name val="ＭＳ ゴシック"/>
      <family val="3"/>
      <charset val="128"/>
    </font>
    <font>
      <sz val="8"/>
      <name val="ＭＳ ゴシック"/>
      <family val="3"/>
      <charset val="128"/>
    </font>
    <font>
      <sz val="11"/>
      <color theme="0"/>
      <name val="ＭＳ Ｐゴシック"/>
      <family val="2"/>
      <charset val="128"/>
      <scheme val="minor"/>
    </font>
    <font>
      <sz val="12"/>
      <color theme="1"/>
      <name val="ＭＳ ゴシック"/>
      <family val="3"/>
      <charset val="128"/>
    </font>
    <font>
      <sz val="12"/>
      <color theme="1"/>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0"/>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theme="0"/>
      <name val="ＭＳ Ｐゴシック"/>
      <family val="3"/>
      <charset val="128"/>
      <scheme val="minor"/>
    </font>
    <font>
      <sz val="9"/>
      <name val="ＭＳ Ｐゴシック"/>
      <family val="2"/>
      <charset val="128"/>
      <scheme val="minor"/>
    </font>
  </fonts>
  <fills count="7">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rgb="FF0070C0"/>
        <bgColor indexed="64"/>
      </patternFill>
    </fill>
    <fill>
      <patternFill patternType="solid">
        <fgColor rgb="FFFF0000"/>
        <bgColor indexed="64"/>
      </patternFill>
    </fill>
    <fill>
      <patternFill patternType="solid">
        <fgColor theme="8"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indexed="64"/>
      </top>
      <bottom/>
      <diagonal/>
    </border>
    <border>
      <left style="thin">
        <color auto="1"/>
      </left>
      <right style="hair">
        <color auto="1"/>
      </right>
      <top/>
      <bottom/>
      <diagonal/>
    </border>
    <border>
      <left style="thin">
        <color auto="1"/>
      </left>
      <right style="hair">
        <color auto="1"/>
      </right>
      <top/>
      <bottom style="thin">
        <color auto="1"/>
      </bottom>
      <diagonal/>
    </border>
  </borders>
  <cellStyleXfs count="1">
    <xf numFmtId="0" fontId="0" fillId="0" borderId="0">
      <alignment vertical="center"/>
    </xf>
  </cellStyleXfs>
  <cellXfs count="146">
    <xf numFmtId="0" fontId="0" fillId="0" borderId="0" xfId="0">
      <alignment vertical="center"/>
    </xf>
    <xf numFmtId="0" fontId="8" fillId="0" borderId="0" xfId="0" applyFont="1" applyProtection="1">
      <alignment vertical="center"/>
      <protection locked="0"/>
    </xf>
    <xf numFmtId="0" fontId="9" fillId="0" borderId="0" xfId="0" applyFont="1" applyProtection="1">
      <alignment vertical="center"/>
      <protection locked="0"/>
    </xf>
    <xf numFmtId="0" fontId="10" fillId="0" borderId="1" xfId="0" applyFont="1" applyBorder="1" applyProtection="1">
      <alignment vertical="center"/>
      <protection locked="0"/>
    </xf>
    <xf numFmtId="0" fontId="5" fillId="0" borderId="1" xfId="0" applyFont="1" applyBorder="1" applyAlignment="1" applyProtection="1">
      <alignment horizontal="center" vertical="center" wrapText="1"/>
      <protection locked="0"/>
    </xf>
    <xf numFmtId="0" fontId="6" fillId="0" borderId="0" xfId="0" applyFont="1">
      <alignment vertical="center"/>
    </xf>
    <xf numFmtId="0" fontId="10" fillId="0" borderId="0" xfId="0" applyFont="1">
      <alignment vertical="center"/>
    </xf>
    <xf numFmtId="0" fontId="2" fillId="0" borderId="0" xfId="0" applyFont="1">
      <alignment vertical="center"/>
    </xf>
    <xf numFmtId="0" fontId="8" fillId="0" borderId="0" xfId="0" applyFont="1">
      <alignment vertical="center"/>
    </xf>
    <xf numFmtId="0" fontId="9" fillId="0" borderId="0" xfId="0" applyFont="1">
      <alignment vertical="center"/>
    </xf>
    <xf numFmtId="0" fontId="3" fillId="0" borderId="0" xfId="0" applyFont="1">
      <alignment vertical="center"/>
    </xf>
    <xf numFmtId="0" fontId="7" fillId="0" borderId="0" xfId="0" applyFont="1">
      <alignment vertical="center"/>
    </xf>
    <xf numFmtId="0" fontId="14" fillId="0" borderId="1" xfId="0" applyFont="1" applyBorder="1" applyAlignment="1" applyProtection="1">
      <alignment horizontal="left" vertical="center" shrinkToFit="1"/>
      <protection locked="0"/>
    </xf>
    <xf numFmtId="0" fontId="14" fillId="0" borderId="1" xfId="0" applyFont="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10" fillId="3" borderId="4" xfId="0" applyFont="1" applyFill="1" applyBorder="1" applyAlignment="1">
      <alignment horizontal="center" vertical="center"/>
    </xf>
    <xf numFmtId="0" fontId="10" fillId="3" borderId="4" xfId="0" applyFont="1" applyFill="1" applyBorder="1" applyAlignment="1">
      <alignment horizontal="center" vertical="center" wrapText="1"/>
    </xf>
    <xf numFmtId="0" fontId="8" fillId="3" borderId="10" xfId="0" applyFont="1" applyFill="1" applyBorder="1">
      <alignment vertical="center"/>
    </xf>
    <xf numFmtId="0" fontId="8" fillId="3" borderId="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9" fillId="3" borderId="10"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3" borderId="22" xfId="0" applyFont="1" applyFill="1" applyBorder="1" applyAlignment="1">
      <alignment horizontal="center" vertical="center"/>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6" fillId="0" borderId="0" xfId="0" applyFont="1" applyAlignment="1" applyProtection="1">
      <alignment horizontal="left" vertical="center"/>
      <protection locked="0"/>
    </xf>
    <xf numFmtId="0" fontId="11" fillId="0" borderId="0" xfId="0" applyFont="1" applyAlignment="1">
      <alignment horizontal="center" vertical="top"/>
    </xf>
    <xf numFmtId="0" fontId="9" fillId="0" borderId="0" xfId="0" applyFont="1" applyAlignment="1" applyProtection="1">
      <alignment horizontal="right" vertical="center"/>
      <protection locked="0"/>
    </xf>
    <xf numFmtId="0" fontId="21"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17" fillId="0" borderId="15" xfId="0" applyFont="1" applyBorder="1">
      <alignment vertical="center"/>
    </xf>
    <xf numFmtId="0" fontId="17" fillId="0" borderId="16" xfId="0" applyFont="1" applyBorder="1">
      <alignment vertical="center"/>
    </xf>
    <xf numFmtId="0" fontId="0" fillId="0" borderId="16" xfId="0" applyBorder="1">
      <alignment vertical="center"/>
    </xf>
    <xf numFmtId="0" fontId="2" fillId="0" borderId="16" xfId="0" applyFont="1" applyBorder="1">
      <alignment vertical="center"/>
    </xf>
    <xf numFmtId="0" fontId="0" fillId="0" borderId="17" xfId="0" applyBorder="1">
      <alignment vertical="center"/>
    </xf>
    <xf numFmtId="0" fontId="17" fillId="0" borderId="18" xfId="0" applyFont="1" applyBorder="1">
      <alignment vertical="center"/>
    </xf>
    <xf numFmtId="0" fontId="17" fillId="0" borderId="0" xfId="0" applyFont="1">
      <alignment vertical="center"/>
    </xf>
    <xf numFmtId="0" fontId="0" fillId="0" borderId="19" xfId="0" applyBorder="1">
      <alignment vertical="center"/>
    </xf>
    <xf numFmtId="0" fontId="22" fillId="0" borderId="0" xfId="0" applyFont="1">
      <alignment vertical="center"/>
    </xf>
    <xf numFmtId="0" fontId="10" fillId="0" borderId="0" xfId="0" applyFont="1" applyAlignment="1">
      <alignment horizontal="center" vertical="center" wrapText="1"/>
    </xf>
    <xf numFmtId="0" fontId="0" fillId="0" borderId="18" xfId="0" applyBorder="1">
      <alignment vertical="center"/>
    </xf>
    <xf numFmtId="0" fontId="24"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left" vertical="center"/>
    </xf>
    <xf numFmtId="0" fontId="12" fillId="0" borderId="0" xfId="0" applyFont="1" applyAlignment="1">
      <alignment vertical="center" wrapText="1"/>
    </xf>
    <xf numFmtId="0" fontId="13" fillId="0" borderId="0" xfId="0" applyFont="1" applyAlignment="1">
      <alignment vertical="center" wrapText="1"/>
    </xf>
    <xf numFmtId="0" fontId="8" fillId="0" borderId="1" xfId="0" applyFont="1" applyBorder="1">
      <alignment vertical="center"/>
    </xf>
    <xf numFmtId="0" fontId="14" fillId="0" borderId="0" xfId="0" applyFont="1" applyAlignment="1" applyProtection="1">
      <alignment horizontal="center" vertical="center" wrapText="1"/>
      <protection locked="0"/>
    </xf>
    <xf numFmtId="0" fontId="25" fillId="2" borderId="1" xfId="0" applyFont="1" applyFill="1" applyBorder="1" applyAlignment="1">
      <alignment vertical="center" shrinkToFit="1"/>
    </xf>
    <xf numFmtId="0" fontId="26" fillId="4" borderId="1" xfId="0" applyFont="1" applyFill="1" applyBorder="1" applyAlignment="1">
      <alignment horizontal="left" vertical="center"/>
    </xf>
    <xf numFmtId="0" fontId="27" fillId="3" borderId="10" xfId="0" applyFont="1" applyFill="1" applyBorder="1" applyAlignment="1">
      <alignment horizontal="center" vertical="center"/>
    </xf>
    <xf numFmtId="0" fontId="28" fillId="3"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23" xfId="0" applyFont="1" applyFill="1" applyBorder="1" applyAlignment="1">
      <alignment horizontal="center" vertical="center"/>
    </xf>
    <xf numFmtId="0" fontId="28" fillId="3" borderId="24" xfId="0" applyFont="1" applyFill="1" applyBorder="1" applyAlignment="1">
      <alignment horizontal="center" vertical="center"/>
    </xf>
    <xf numFmtId="0" fontId="28" fillId="3" borderId="1" xfId="0" applyFont="1" applyFill="1" applyBorder="1" applyAlignment="1">
      <alignment horizontal="center" vertical="center" wrapText="1"/>
    </xf>
    <xf numFmtId="0" fontId="27" fillId="3" borderId="5"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6" xfId="0" applyFont="1" applyFill="1" applyBorder="1" applyAlignment="1">
      <alignment horizontal="center" vertical="center"/>
    </xf>
    <xf numFmtId="0" fontId="25" fillId="3" borderId="1" xfId="0" applyFont="1" applyFill="1" applyBorder="1" applyAlignment="1">
      <alignment horizontal="center" vertical="center"/>
    </xf>
    <xf numFmtId="0" fontId="28" fillId="3" borderId="1" xfId="0" applyFont="1" applyFill="1" applyBorder="1" applyAlignment="1">
      <alignment horizontal="center" vertical="center" shrinkToFit="1"/>
    </xf>
    <xf numFmtId="0" fontId="29" fillId="4" borderId="10" xfId="0" applyFont="1" applyFill="1" applyBorder="1" applyAlignment="1">
      <alignment horizontal="left" vertical="center"/>
    </xf>
    <xf numFmtId="0" fontId="27" fillId="6" borderId="9" xfId="0" applyFont="1" applyFill="1" applyBorder="1" applyAlignment="1">
      <alignment vertical="center" shrinkToFit="1"/>
    </xf>
    <xf numFmtId="0" fontId="29" fillId="4" borderId="10" xfId="0" applyFont="1" applyFill="1" applyBorder="1" applyAlignment="1">
      <alignment vertical="center" shrinkToFit="1"/>
    </xf>
    <xf numFmtId="0" fontId="27" fillId="6" borderId="1" xfId="0" applyFont="1" applyFill="1" applyBorder="1" applyAlignment="1">
      <alignment vertical="center" shrinkToFit="1"/>
    </xf>
    <xf numFmtId="0" fontId="29" fillId="4" borderId="23" xfId="0" applyFont="1" applyFill="1" applyBorder="1" applyAlignment="1">
      <alignment vertical="center" shrinkToFit="1"/>
    </xf>
    <xf numFmtId="0" fontId="28" fillId="6" borderId="24" xfId="0" applyFont="1" applyFill="1" applyBorder="1" applyAlignment="1">
      <alignment vertical="center" shrinkToFit="1"/>
    </xf>
    <xf numFmtId="0" fontId="28" fillId="0" borderId="1" xfId="0" applyFont="1" applyBorder="1" applyAlignment="1">
      <alignment horizontal="left" vertical="center" shrinkToFit="1"/>
    </xf>
    <xf numFmtId="0" fontId="29" fillId="4" borderId="5" xfId="0" applyFont="1" applyFill="1" applyBorder="1">
      <alignment vertical="center"/>
    </xf>
    <xf numFmtId="0" fontId="27" fillId="6" borderId="14" xfId="0" applyFont="1" applyFill="1" applyBorder="1">
      <alignment vertical="center"/>
    </xf>
    <xf numFmtId="0" fontId="27" fillId="6" borderId="7" xfId="0" applyFont="1" applyFill="1" applyBorder="1">
      <alignment vertical="center"/>
    </xf>
    <xf numFmtId="0" fontId="28" fillId="6" borderId="1" xfId="0" applyFont="1" applyFill="1" applyBorder="1">
      <alignment vertical="center"/>
    </xf>
    <xf numFmtId="0" fontId="28" fillId="2" borderId="1" xfId="0" applyFont="1" applyFill="1" applyBorder="1" applyAlignment="1">
      <alignment vertical="center" shrinkToFit="1"/>
    </xf>
    <xf numFmtId="0" fontId="28" fillId="2" borderId="1" xfId="0" applyFont="1" applyFill="1" applyBorder="1">
      <alignment vertical="center"/>
    </xf>
    <xf numFmtId="0" fontId="29" fillId="4" borderId="22" xfId="0" applyFont="1" applyFill="1" applyBorder="1">
      <alignment vertical="center"/>
    </xf>
    <xf numFmtId="0" fontId="27" fillId="6" borderId="7" xfId="0" applyFont="1" applyFill="1" applyBorder="1" applyAlignment="1">
      <alignment vertical="center" shrinkToFit="1"/>
    </xf>
    <xf numFmtId="0" fontId="29" fillId="4" borderId="22" xfId="0" applyFont="1" applyFill="1" applyBorder="1" applyAlignment="1">
      <alignment vertical="center" shrinkToFit="1"/>
    </xf>
    <xf numFmtId="0" fontId="29" fillId="4" borderId="25" xfId="0" applyFont="1" applyFill="1" applyBorder="1" applyAlignment="1">
      <alignment vertical="center" shrinkToFit="1"/>
    </xf>
    <xf numFmtId="0" fontId="29" fillId="4" borderId="4" xfId="0" applyFont="1" applyFill="1" applyBorder="1">
      <alignment vertical="center"/>
    </xf>
    <xf numFmtId="0" fontId="29" fillId="4" borderId="26" xfId="0" applyFont="1" applyFill="1" applyBorder="1" applyAlignment="1">
      <alignment vertical="center" shrinkToFit="1"/>
    </xf>
    <xf numFmtId="0" fontId="29" fillId="4" borderId="27" xfId="0" applyFont="1" applyFill="1" applyBorder="1" applyAlignment="1">
      <alignment vertical="center" shrinkToFit="1"/>
    </xf>
    <xf numFmtId="0" fontId="28" fillId="0" borderId="0" xfId="0" applyFont="1">
      <alignment vertical="center"/>
    </xf>
    <xf numFmtId="0" fontId="28" fillId="6" borderId="1" xfId="0" applyFont="1" applyFill="1" applyBorder="1" applyAlignment="1">
      <alignment vertical="center" shrinkToFit="1"/>
    </xf>
    <xf numFmtId="0" fontId="28" fillId="6" borderId="14" xfId="0" applyFont="1" applyFill="1" applyBorder="1">
      <alignment vertical="center"/>
    </xf>
    <xf numFmtId="0" fontId="28" fillId="6" borderId="7" xfId="0" applyFont="1" applyFill="1" applyBorder="1">
      <alignment vertical="center"/>
    </xf>
    <xf numFmtId="0" fontId="27" fillId="0" borderId="5" xfId="0" applyFont="1" applyBorder="1">
      <alignment vertical="center"/>
    </xf>
    <xf numFmtId="0" fontId="27" fillId="0" borderId="14" xfId="0" applyFont="1" applyBorder="1">
      <alignment vertical="center"/>
    </xf>
    <xf numFmtId="0" fontId="27" fillId="0" borderId="7" xfId="0" applyFont="1" applyBorder="1">
      <alignment vertical="center"/>
    </xf>
    <xf numFmtId="0" fontId="5" fillId="0" borderId="0" xfId="0" applyFont="1" applyAlignment="1" applyProtection="1">
      <alignment horizontal="center" vertical="center" wrapText="1"/>
      <protection locked="0"/>
    </xf>
    <xf numFmtId="0" fontId="27" fillId="0" borderId="0" xfId="0" applyFont="1">
      <alignment vertical="center"/>
    </xf>
    <xf numFmtId="0" fontId="29" fillId="4" borderId="4" xfId="0" applyFont="1" applyFill="1" applyBorder="1" applyAlignment="1">
      <alignment vertical="center" shrinkToFit="1"/>
    </xf>
    <xf numFmtId="0" fontId="28" fillId="6" borderId="5" xfId="0" applyFont="1" applyFill="1" applyBorder="1">
      <alignment vertical="center"/>
    </xf>
    <xf numFmtId="0" fontId="28" fillId="0" borderId="5" xfId="0" applyFont="1" applyBorder="1">
      <alignment vertical="center"/>
    </xf>
    <xf numFmtId="0" fontId="28" fillId="0" borderId="14" xfId="0" applyFont="1" applyBorder="1">
      <alignment vertical="center"/>
    </xf>
    <xf numFmtId="0" fontId="28" fillId="0" borderId="7" xfId="0" applyFont="1" applyBorder="1">
      <alignment vertical="center"/>
    </xf>
    <xf numFmtId="0" fontId="27" fillId="3" borderId="5" xfId="0" applyFont="1" applyFill="1" applyBorder="1">
      <alignment vertical="center"/>
    </xf>
    <xf numFmtId="0" fontId="27" fillId="3" borderId="14" xfId="0" applyFont="1" applyFill="1" applyBorder="1">
      <alignment vertical="center"/>
    </xf>
    <xf numFmtId="0" fontId="27" fillId="3" borderId="7" xfId="0" applyFont="1" applyFill="1" applyBorder="1">
      <alignment vertical="center"/>
    </xf>
    <xf numFmtId="0" fontId="27" fillId="3" borderId="6" xfId="0" applyFont="1" applyFill="1" applyBorder="1">
      <alignment vertical="center"/>
    </xf>
    <xf numFmtId="0" fontId="27" fillId="3" borderId="14" xfId="0" applyFont="1" applyFill="1" applyBorder="1" applyAlignment="1">
      <alignment horizontal="left" vertical="center"/>
    </xf>
    <xf numFmtId="0" fontId="27" fillId="6" borderId="24" xfId="0" applyFont="1" applyFill="1" applyBorder="1" applyAlignment="1">
      <alignment vertical="center" shrinkToFit="1"/>
    </xf>
    <xf numFmtId="0" fontId="28" fillId="6" borderId="1" xfId="0" applyFont="1" applyFill="1" applyBorder="1" applyAlignment="1">
      <alignment horizontal="left" vertical="center"/>
    </xf>
    <xf numFmtId="0" fontId="28" fillId="2" borderId="1" xfId="0" applyFont="1" applyFill="1" applyBorder="1" applyAlignment="1">
      <alignment horizontal="lef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4" fillId="0" borderId="0" xfId="0" applyFont="1">
      <alignment vertical="center"/>
    </xf>
    <xf numFmtId="0" fontId="0" fillId="0" borderId="0" xfId="0" applyAlignment="1">
      <alignment horizontal="left" vertical="center"/>
    </xf>
    <xf numFmtId="0" fontId="29" fillId="4" borderId="1" xfId="0" applyFont="1" applyFill="1" applyBorder="1" applyAlignment="1">
      <alignment vertical="center" shrinkToFit="1"/>
    </xf>
    <xf numFmtId="0" fontId="28" fillId="6" borderId="1" xfId="0" applyFont="1" applyFill="1" applyBorder="1" applyAlignment="1">
      <alignment horizontal="center" vertical="center"/>
    </xf>
    <xf numFmtId="0" fontId="0" fillId="0" borderId="20" xfId="0" applyBorder="1">
      <alignment vertical="center"/>
    </xf>
    <xf numFmtId="0" fontId="0" fillId="0" borderId="2" xfId="0" applyBorder="1">
      <alignment vertical="center"/>
    </xf>
    <xf numFmtId="0" fontId="0" fillId="0" borderId="21" xfId="0" applyBorder="1">
      <alignment vertical="center"/>
    </xf>
    <xf numFmtId="0" fontId="30" fillId="2" borderId="0" xfId="0" applyFont="1" applyFill="1" applyAlignment="1">
      <alignment vertical="center" shrinkToFit="1"/>
    </xf>
    <xf numFmtId="0" fontId="30" fillId="4" borderId="0" xfId="0" applyFont="1" applyFill="1" applyAlignment="1">
      <alignment horizontal="left" vertical="center"/>
    </xf>
    <xf numFmtId="0" fontId="10" fillId="0" borderId="0" xfId="0" applyFont="1" applyAlignment="1">
      <alignment horizontal="left" vertical="center"/>
    </xf>
    <xf numFmtId="0" fontId="5" fillId="0" borderId="1" xfId="0" applyFont="1" applyBorder="1" applyAlignment="1" applyProtection="1">
      <alignment horizontal="left" vertical="center" shrinkToFit="1"/>
      <protection locked="0"/>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20"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20"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1" fillId="0" borderId="0" xfId="0" applyFont="1" applyAlignment="1">
      <alignment horizontal="center" vertical="top"/>
    </xf>
    <xf numFmtId="0" fontId="9" fillId="0" borderId="0" xfId="0" applyFont="1" applyAlignment="1" applyProtection="1">
      <alignment horizontal="right" vertical="center"/>
      <protection locked="0"/>
    </xf>
    <xf numFmtId="0" fontId="9" fillId="0" borderId="0" xfId="0" applyFont="1" applyProtection="1">
      <alignment vertical="center"/>
      <protection locked="0"/>
    </xf>
    <xf numFmtId="0" fontId="16" fillId="0" borderId="8"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219075</xdr:colOff>
      <xdr:row>26</xdr:row>
      <xdr:rowOff>4538</xdr:rowOff>
    </xdr:from>
    <xdr:to>
      <xdr:col>4</xdr:col>
      <xdr:colOff>1359175</xdr:colOff>
      <xdr:row>34</xdr:row>
      <xdr:rowOff>241302</xdr:rowOff>
    </xdr:to>
    <xdr:sp macro="" textlink="">
      <xdr:nvSpPr>
        <xdr:cNvPr id="2" name="角丸四角形吹き出し 47">
          <a:extLst>
            <a:ext uri="{FF2B5EF4-FFF2-40B4-BE49-F238E27FC236}">
              <a16:creationId xmlns:a16="http://schemas.microsoft.com/office/drawing/2014/main" id="{8A8EE82F-3136-49F6-9DE5-AA9C4AB20D15}"/>
            </a:ext>
          </a:extLst>
        </xdr:cNvPr>
        <xdr:cNvSpPr/>
      </xdr:nvSpPr>
      <xdr:spPr>
        <a:xfrm>
          <a:off x="2108200" y="7434038"/>
          <a:ext cx="2870475" cy="2268764"/>
        </a:xfrm>
        <a:prstGeom prst="wedgeRoundRectCallout">
          <a:avLst>
            <a:gd name="adj1" fmla="val -57623"/>
            <a:gd name="adj2" fmla="val -104778"/>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72000" bIns="0" rtlCol="0" anchor="ctr"/>
        <a:lstStyle/>
        <a:p>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右４列のプルダウンの選択が完成すると自動的に分類コード</a:t>
          </a:r>
          <a:r>
            <a:rPr kumimoji="1" lang="en-US"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No.</a:t>
          </a:r>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がつくので、申請者は入力しない</a:t>
          </a:r>
          <a:r>
            <a:rPr kumimoji="1"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こと。</a:t>
          </a:r>
          <a:endPar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1706335</xdr:colOff>
      <xdr:row>26</xdr:row>
      <xdr:rowOff>0</xdr:rowOff>
    </xdr:from>
    <xdr:to>
      <xdr:col>7</xdr:col>
      <xdr:colOff>124735</xdr:colOff>
      <xdr:row>35</xdr:row>
      <xdr:rowOff>22226</xdr:rowOff>
    </xdr:to>
    <xdr:sp macro="" textlink="">
      <xdr:nvSpPr>
        <xdr:cNvPr id="3" name="角丸四角形吹き出し 47">
          <a:extLst>
            <a:ext uri="{FF2B5EF4-FFF2-40B4-BE49-F238E27FC236}">
              <a16:creationId xmlns:a16="http://schemas.microsoft.com/office/drawing/2014/main" id="{FF3DB964-80DC-4875-9DB9-93CF9D246FDC}"/>
            </a:ext>
          </a:extLst>
        </xdr:cNvPr>
        <xdr:cNvSpPr/>
      </xdr:nvSpPr>
      <xdr:spPr>
        <a:xfrm>
          <a:off x="5325835" y="7429500"/>
          <a:ext cx="3609525" cy="2308226"/>
        </a:xfrm>
        <a:prstGeom prst="wedgeRoundRectCallout">
          <a:avLst>
            <a:gd name="adj1" fmla="val -63714"/>
            <a:gd name="adj2" fmla="val -114193"/>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72000" bIns="0" rtlCol="0" anchor="ctr"/>
        <a:lstStyle/>
        <a:p>
          <a:r>
            <a:rPr kumimoji="1"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この４列は左から順に</a:t>
          </a:r>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プルダウンリストから選択すること</a:t>
          </a:r>
          <a:r>
            <a:rPr kumimoji="1"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a:t>
          </a:r>
          <a:endPar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endParaRPr>
        </a:p>
        <a:p>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直接入力しないこと</a:t>
          </a:r>
          <a:r>
            <a:rPr kumimoji="1"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a:t>
          </a:r>
          <a:endPar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endParaRPr>
        </a:p>
        <a:p>
          <a:r>
            <a:rPr kumimoji="1" lang="en-US"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プルダウンリストから選択しないと、左１列の分類コード</a:t>
          </a:r>
          <a:r>
            <a:rPr kumimoji="1" lang="en-US"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NO.</a:t>
          </a:r>
          <a:r>
            <a:rPr kumimoji="1"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が自動表示できなくなるため</a:t>
          </a:r>
          <a:r>
            <a:rPr kumimoji="1"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a:t>
          </a:r>
          <a:endPar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1171121</xdr:colOff>
      <xdr:row>25</xdr:row>
      <xdr:rowOff>232230</xdr:rowOff>
    </xdr:from>
    <xdr:to>
      <xdr:col>8</xdr:col>
      <xdr:colOff>155396</xdr:colOff>
      <xdr:row>32</xdr:row>
      <xdr:rowOff>25402</xdr:rowOff>
    </xdr:to>
    <xdr:sp macro="" textlink="">
      <xdr:nvSpPr>
        <xdr:cNvPr id="4" name="角丸四角形吹き出し 47">
          <a:extLst>
            <a:ext uri="{FF2B5EF4-FFF2-40B4-BE49-F238E27FC236}">
              <a16:creationId xmlns:a16="http://schemas.microsoft.com/office/drawing/2014/main" id="{6E93A236-0ABD-4196-B246-4E1C86AE607E}"/>
            </a:ext>
          </a:extLst>
        </xdr:cNvPr>
        <xdr:cNvSpPr/>
      </xdr:nvSpPr>
      <xdr:spPr>
        <a:xfrm>
          <a:off x="9981746" y="7407730"/>
          <a:ext cx="2079900" cy="1571172"/>
        </a:xfrm>
        <a:prstGeom prst="wedgeRoundRectCallout">
          <a:avLst>
            <a:gd name="adj1" fmla="val -72499"/>
            <a:gd name="adj2" fmla="val -143320"/>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72000" bIns="0" rtlCol="0" anchor="ctr"/>
        <a:lstStyle/>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申請する全ての資格名を記入。</a:t>
          </a:r>
          <a:endPar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3174</xdr:colOff>
      <xdr:row>25</xdr:row>
      <xdr:rowOff>250826</xdr:rowOff>
    </xdr:from>
    <xdr:to>
      <xdr:col>30</xdr:col>
      <xdr:colOff>83099</xdr:colOff>
      <xdr:row>38</xdr:row>
      <xdr:rowOff>6351</xdr:rowOff>
    </xdr:to>
    <xdr:sp macro="" textlink="">
      <xdr:nvSpPr>
        <xdr:cNvPr id="5" name="角丸四角形吹き出し 47">
          <a:extLst>
            <a:ext uri="{FF2B5EF4-FFF2-40B4-BE49-F238E27FC236}">
              <a16:creationId xmlns:a16="http://schemas.microsoft.com/office/drawing/2014/main" id="{027707DF-FCD3-4A20-9E21-4B620DC6A8D5}"/>
            </a:ext>
          </a:extLst>
        </xdr:cNvPr>
        <xdr:cNvSpPr/>
      </xdr:nvSpPr>
      <xdr:spPr>
        <a:xfrm>
          <a:off x="12766674" y="7426326"/>
          <a:ext cx="8652425" cy="3057525"/>
        </a:xfrm>
        <a:prstGeom prst="wedgeRoundRectCallout">
          <a:avLst>
            <a:gd name="adj1" fmla="val -44977"/>
            <a:gd name="adj2" fmla="val -100106"/>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72000" bIns="0" rtlCol="0" anchor="ctr"/>
        <a:lstStyle/>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提出書類に○印を付す。</a:t>
          </a:r>
          <a:endPar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endParaRPr>
        </a:p>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提出を省略する書類は「省略」と記入。</a:t>
          </a:r>
          <a:endPar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endParaRPr>
        </a:p>
        <a:p>
          <a:pPr algn="l"/>
          <a:endPar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endParaRPr>
        </a:p>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複数の資格を同時に申請する場合、同一の資格で複数の登録区分に申請する場合等、</a:t>
          </a:r>
          <a:r>
            <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内容が同一で重複する</a:t>
          </a:r>
          <a:r>
            <a:rPr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書類</a:t>
          </a:r>
          <a:r>
            <a:rPr lang="ja-JP"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はいずれかの申請書に添付すれば可</a:t>
          </a:r>
          <a:r>
            <a:rPr lang="ja-JP" altLang="en-US"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a:t>
          </a:r>
          <a:endParaRPr lang="en-US" altLang="ja-JP" sz="1600">
            <a:solidFill>
              <a:schemeClr val="accent6">
                <a:lumMod val="75000"/>
              </a:schemeClr>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その際、代表して添付する資格の「</a:t>
          </a:r>
          <a:r>
            <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rPr>
            <a:t>No.</a:t>
          </a:r>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」欄の番号を記入すること。</a:t>
          </a:r>
          <a:endPar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0</xdr:colOff>
      <xdr:row>11</xdr:row>
      <xdr:rowOff>123824</xdr:rowOff>
    </xdr:from>
    <xdr:to>
      <xdr:col>2</xdr:col>
      <xdr:colOff>1080000</xdr:colOff>
      <xdr:row>51</xdr:row>
      <xdr:rowOff>241649</xdr:rowOff>
    </xdr:to>
    <xdr:sp macro="" textlink="">
      <xdr:nvSpPr>
        <xdr:cNvPr id="6" name="角丸四角形 3">
          <a:extLst>
            <a:ext uri="{FF2B5EF4-FFF2-40B4-BE49-F238E27FC236}">
              <a16:creationId xmlns:a16="http://schemas.microsoft.com/office/drawing/2014/main" id="{2D72EB93-76A8-4396-88CD-4E0776C42F84}"/>
            </a:ext>
          </a:extLst>
        </xdr:cNvPr>
        <xdr:cNvSpPr/>
      </xdr:nvSpPr>
      <xdr:spPr>
        <a:xfrm>
          <a:off x="781050" y="3848099"/>
          <a:ext cx="1080000" cy="9900000"/>
        </a:xfrm>
        <a:prstGeom prst="roundRect">
          <a:avLst>
            <a:gd name="adj" fmla="val 12130"/>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19050</xdr:colOff>
      <xdr:row>12</xdr:row>
      <xdr:rowOff>1</xdr:rowOff>
    </xdr:from>
    <xdr:to>
      <xdr:col>6</xdr:col>
      <xdr:colOff>1686975</xdr:colOff>
      <xdr:row>20</xdr:row>
      <xdr:rowOff>20001</xdr:rowOff>
    </xdr:to>
    <xdr:sp macro="" textlink="">
      <xdr:nvSpPr>
        <xdr:cNvPr id="7" name="角丸四角形 3">
          <a:extLst>
            <a:ext uri="{FF2B5EF4-FFF2-40B4-BE49-F238E27FC236}">
              <a16:creationId xmlns:a16="http://schemas.microsoft.com/office/drawing/2014/main" id="{169AA5E0-F418-4132-B17F-322E7209B404}"/>
            </a:ext>
          </a:extLst>
        </xdr:cNvPr>
        <xdr:cNvSpPr/>
      </xdr:nvSpPr>
      <xdr:spPr>
        <a:xfrm>
          <a:off x="1908175" y="3873501"/>
          <a:ext cx="6859050" cy="2052000"/>
        </a:xfrm>
        <a:prstGeom prst="roundRect">
          <a:avLst>
            <a:gd name="adj" fmla="val 3014"/>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35720</xdr:colOff>
      <xdr:row>11</xdr:row>
      <xdr:rowOff>119063</xdr:rowOff>
    </xdr:from>
    <xdr:to>
      <xdr:col>7</xdr:col>
      <xdr:colOff>3059720</xdr:colOff>
      <xdr:row>20</xdr:row>
      <xdr:rowOff>12063</xdr:rowOff>
    </xdr:to>
    <xdr:sp macro="" textlink="">
      <xdr:nvSpPr>
        <xdr:cNvPr id="8" name="角丸四角形 3">
          <a:extLst>
            <a:ext uri="{FF2B5EF4-FFF2-40B4-BE49-F238E27FC236}">
              <a16:creationId xmlns:a16="http://schemas.microsoft.com/office/drawing/2014/main" id="{FD81A2B6-A2E5-4B43-BC33-55A6858AB428}"/>
            </a:ext>
          </a:extLst>
        </xdr:cNvPr>
        <xdr:cNvSpPr/>
      </xdr:nvSpPr>
      <xdr:spPr>
        <a:xfrm>
          <a:off x="8846345" y="3865563"/>
          <a:ext cx="3024000" cy="2052000"/>
        </a:xfrm>
        <a:prstGeom prst="roundRect">
          <a:avLst>
            <a:gd name="adj" fmla="val 3014"/>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35718</xdr:colOff>
      <xdr:row>12</xdr:row>
      <xdr:rowOff>4763</xdr:rowOff>
    </xdr:from>
    <xdr:to>
      <xdr:col>32</xdr:col>
      <xdr:colOff>404718</xdr:colOff>
      <xdr:row>20</xdr:row>
      <xdr:rowOff>24763</xdr:rowOff>
    </xdr:to>
    <xdr:sp macro="" textlink="">
      <xdr:nvSpPr>
        <xdr:cNvPr id="10" name="角丸四角形 3">
          <a:extLst>
            <a:ext uri="{FF2B5EF4-FFF2-40B4-BE49-F238E27FC236}">
              <a16:creationId xmlns:a16="http://schemas.microsoft.com/office/drawing/2014/main" id="{A7ABC92A-E5BB-4DB4-A866-183CE31F2E92}"/>
            </a:ext>
          </a:extLst>
        </xdr:cNvPr>
        <xdr:cNvSpPr/>
      </xdr:nvSpPr>
      <xdr:spPr>
        <a:xfrm>
          <a:off x="11941968" y="3878263"/>
          <a:ext cx="10656000" cy="2052000"/>
        </a:xfrm>
        <a:prstGeom prst="roundRect">
          <a:avLst>
            <a:gd name="adj" fmla="val 3014"/>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247650</xdr:colOff>
      <xdr:row>42</xdr:row>
      <xdr:rowOff>28575</xdr:rowOff>
    </xdr:from>
    <xdr:to>
      <xdr:col>4</xdr:col>
      <xdr:colOff>1397275</xdr:colOff>
      <xdr:row>50</xdr:row>
      <xdr:rowOff>235405</xdr:rowOff>
    </xdr:to>
    <xdr:sp macro="" textlink="">
      <xdr:nvSpPr>
        <xdr:cNvPr id="12" name="角丸四角形吹き出し 47">
          <a:extLst>
            <a:ext uri="{FF2B5EF4-FFF2-40B4-BE49-F238E27FC236}">
              <a16:creationId xmlns:a16="http://schemas.microsoft.com/office/drawing/2014/main" id="{8C76C656-0BC1-45E8-A0FD-B12B010D307E}"/>
            </a:ext>
          </a:extLst>
        </xdr:cNvPr>
        <xdr:cNvSpPr/>
      </xdr:nvSpPr>
      <xdr:spPr>
        <a:xfrm>
          <a:off x="2143125" y="11306175"/>
          <a:ext cx="2873650" cy="2188030"/>
        </a:xfrm>
        <a:prstGeom prst="wedgeRoundRectCallout">
          <a:avLst>
            <a:gd name="adj1" fmla="val -77744"/>
            <a:gd name="adj2" fmla="val 55364"/>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72000" bIns="0" rtlCol="0" anchor="ctr"/>
        <a:lstStyle/>
        <a:p>
          <a:pPr algn="l"/>
          <a:r>
            <a:rPr kumimoji="1" lang="en-US" altLang="ja-JP" sz="1600" u="none">
              <a:solidFill>
                <a:schemeClr val="accent6">
                  <a:lumMod val="75000"/>
                </a:schemeClr>
              </a:solidFill>
              <a:latin typeface="ＭＳ ゴシック" panose="020B0609070205080204" pitchFamily="49" charset="-128"/>
              <a:ea typeface="ＭＳ ゴシック" panose="020B0609070205080204" pitchFamily="49" charset="-128"/>
            </a:rPr>
            <a:t>41</a:t>
          </a:r>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以上の資格を申請する場合は、このワークシート全体をコピーして新たなワークシートを作成すること。</a:t>
          </a:r>
        </a:p>
        <a:p>
          <a:pPr algn="l"/>
          <a:r>
            <a:rPr kumimoji="1" lang="ja-JP" altLang="en-US" sz="1600" u="none">
              <a:solidFill>
                <a:schemeClr val="accent6">
                  <a:lumMod val="75000"/>
                </a:schemeClr>
              </a:solidFill>
              <a:latin typeface="ＭＳ ゴシック" panose="020B0609070205080204" pitchFamily="49" charset="-128"/>
              <a:ea typeface="ＭＳ ゴシック" panose="020B0609070205080204" pitchFamily="49" charset="-128"/>
            </a:rPr>
            <a:t>その際、№は通し番号に修正すること。</a:t>
          </a:r>
        </a:p>
      </xdr:txBody>
    </xdr:sp>
    <xdr:clientData/>
  </xdr:twoCellAnchor>
  <xdr:twoCellAnchor>
    <xdr:from>
      <xdr:col>8</xdr:col>
      <xdr:colOff>40822</xdr:colOff>
      <xdr:row>12</xdr:row>
      <xdr:rowOff>0</xdr:rowOff>
    </xdr:from>
    <xdr:to>
      <xdr:col>32</xdr:col>
      <xdr:colOff>408213</xdr:colOff>
      <xdr:row>20</xdr:row>
      <xdr:rowOff>27214</xdr:rowOff>
    </xdr:to>
    <xdr:sp macro="" textlink="">
      <xdr:nvSpPr>
        <xdr:cNvPr id="9" name="角丸四角形 14">
          <a:extLst>
            <a:ext uri="{FF2B5EF4-FFF2-40B4-BE49-F238E27FC236}">
              <a16:creationId xmlns:a16="http://schemas.microsoft.com/office/drawing/2014/main" id="{8A47F613-00A7-4387-8374-EC328D2BCAB3}"/>
            </a:ext>
          </a:extLst>
        </xdr:cNvPr>
        <xdr:cNvSpPr/>
      </xdr:nvSpPr>
      <xdr:spPr>
        <a:xfrm>
          <a:off x="12489997" y="3781425"/>
          <a:ext cx="11568791" cy="2008414"/>
        </a:xfrm>
        <a:prstGeom prst="roundRect">
          <a:avLst>
            <a:gd name="adj" fmla="val 6699"/>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9A112-54D1-41E8-99A2-3E4C111AF7F1}">
  <sheetPr>
    <tabColor rgb="FFFF0000"/>
  </sheetPr>
  <dimension ref="A1:CJ88"/>
  <sheetViews>
    <sheetView showGridLines="0" view="pageBreakPreview" zoomScale="60" zoomScaleNormal="60" workbookViewId="0">
      <selection activeCell="U5" sqref="U5:AG5"/>
    </sheetView>
  </sheetViews>
  <sheetFormatPr defaultColWidth="9" defaultRowHeight="14.4" x14ac:dyDescent="0.2"/>
  <cols>
    <col min="1" max="1" width="1.6640625" style="43" customWidth="1"/>
    <col min="2" max="2" width="8.6640625" customWidth="1"/>
    <col min="3" max="3" width="14.6640625" customWidth="1"/>
    <col min="4" max="7" width="22.6640625" customWidth="1"/>
    <col min="8" max="8" width="40.6640625" customWidth="1"/>
    <col min="9" max="33" width="5.6640625" customWidth="1"/>
    <col min="34" max="35" width="1.6640625" customWidth="1"/>
    <col min="36" max="36" width="3.6640625" customWidth="1"/>
    <col min="37" max="37" width="40.6640625" customWidth="1"/>
    <col min="38" max="38" width="5.6640625" customWidth="1"/>
    <col min="39" max="41" width="8.6640625" customWidth="1"/>
    <col min="42" max="42" width="1.6640625" customWidth="1"/>
    <col min="43" max="46" width="10.6640625" customWidth="1"/>
    <col min="47" max="47" width="1.6640625" customWidth="1"/>
    <col min="48" max="51" width="10.6640625" customWidth="1"/>
    <col min="52" max="52" width="24.6640625" customWidth="1"/>
    <col min="53" max="53" width="1.6640625" customWidth="1"/>
    <col min="54" max="65" width="8.6640625" customWidth="1"/>
    <col min="66" max="66" width="1.6640625" customWidth="1"/>
    <col min="67" max="70" width="8.6640625" customWidth="1"/>
    <col min="71" max="71" width="40.6640625" customWidth="1"/>
    <col min="72" max="72" width="8.6640625" customWidth="1"/>
    <col min="73" max="74" width="1.6640625" customWidth="1"/>
  </cols>
  <sheetData>
    <row r="1" spans="1:73" s="7" customFormat="1" ht="13.5" customHeight="1" x14ac:dyDescent="0.2">
      <c r="A1" s="3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Q1"/>
      <c r="AR1"/>
      <c r="AS1"/>
      <c r="AT1"/>
      <c r="AV1"/>
      <c r="AW1"/>
      <c r="AX1"/>
      <c r="AY1"/>
      <c r="AZ1"/>
      <c r="BB1"/>
      <c r="BC1"/>
      <c r="BD1"/>
      <c r="BE1"/>
      <c r="BF1"/>
      <c r="BG1"/>
      <c r="BH1"/>
      <c r="BI1"/>
      <c r="BJ1"/>
      <c r="BK1"/>
      <c r="BL1"/>
      <c r="BM1"/>
      <c r="BO1"/>
      <c r="BP1"/>
      <c r="BQ1"/>
      <c r="BR1"/>
      <c r="BS1"/>
      <c r="BT1"/>
      <c r="BU1"/>
    </row>
    <row r="2" spans="1:73" s="7" customFormat="1" ht="13.5" customHeight="1" x14ac:dyDescent="0.2">
      <c r="A2" s="32"/>
      <c r="B2" s="9"/>
      <c r="C2" s="8"/>
      <c r="D2" s="8"/>
      <c r="E2" s="8"/>
      <c r="F2" s="8"/>
      <c r="G2" s="8"/>
      <c r="H2" s="8"/>
      <c r="I2" s="8"/>
      <c r="J2" s="8"/>
      <c r="K2" s="8"/>
      <c r="L2" s="8"/>
      <c r="M2" s="8"/>
      <c r="N2" s="8"/>
      <c r="O2" s="8"/>
      <c r="P2" s="8"/>
      <c r="Q2" s="8"/>
      <c r="R2" s="8"/>
      <c r="S2" s="8"/>
      <c r="T2" s="8"/>
      <c r="U2" s="6"/>
      <c r="V2" s="6"/>
      <c r="W2" s="6"/>
      <c r="X2" s="6"/>
      <c r="Y2" s="6"/>
      <c r="Z2" s="6"/>
      <c r="AA2" s="6"/>
      <c r="AB2" s="6"/>
      <c r="AC2" s="8"/>
      <c r="AD2" s="8"/>
      <c r="AE2" s="135" t="s">
        <v>8</v>
      </c>
      <c r="AF2" s="136"/>
      <c r="AG2" s="137"/>
      <c r="AH2" s="33"/>
      <c r="AQ2"/>
      <c r="AR2"/>
      <c r="AS2"/>
      <c r="AT2"/>
      <c r="AV2"/>
      <c r="AW2"/>
      <c r="AX2"/>
      <c r="AY2"/>
      <c r="AZ2"/>
      <c r="BB2"/>
      <c r="BC2"/>
      <c r="BD2"/>
      <c r="BE2"/>
      <c r="BF2"/>
      <c r="BG2"/>
      <c r="BH2"/>
      <c r="BI2"/>
      <c r="BJ2"/>
      <c r="BK2"/>
      <c r="BL2"/>
      <c r="BM2"/>
      <c r="BO2"/>
      <c r="BP2"/>
      <c r="BQ2"/>
      <c r="BR2"/>
      <c r="BS2"/>
      <c r="BT2"/>
      <c r="BU2"/>
    </row>
    <row r="3" spans="1:73" s="7" customFormat="1" ht="19.2" x14ac:dyDescent="0.2">
      <c r="A3" s="32"/>
      <c r="B3" s="8"/>
      <c r="C3" s="8"/>
      <c r="D3" s="8"/>
      <c r="E3" s="8"/>
      <c r="F3" s="8"/>
      <c r="G3" s="8"/>
      <c r="H3" s="8"/>
      <c r="I3" s="8"/>
      <c r="J3" s="8"/>
      <c r="K3" s="8"/>
      <c r="L3" s="8"/>
      <c r="M3" s="8"/>
      <c r="N3" s="8"/>
      <c r="O3" s="8"/>
      <c r="P3" s="8"/>
      <c r="Q3" s="8"/>
      <c r="R3" s="8"/>
      <c r="S3" s="8"/>
      <c r="T3" s="8"/>
      <c r="U3" s="6"/>
      <c r="V3" s="6"/>
      <c r="W3" s="6"/>
      <c r="X3" s="6"/>
      <c r="Y3" s="6"/>
      <c r="Z3" s="6"/>
      <c r="AA3" s="6"/>
      <c r="AB3" s="6"/>
      <c r="AC3" s="6"/>
      <c r="AD3" s="6"/>
      <c r="AE3" s="138"/>
      <c r="AF3" s="139"/>
      <c r="AG3" s="140"/>
      <c r="AH3" s="33"/>
      <c r="AQ3"/>
      <c r="AR3"/>
      <c r="AS3"/>
      <c r="AT3"/>
      <c r="AV3"/>
      <c r="AW3"/>
      <c r="AX3"/>
      <c r="AY3"/>
      <c r="AZ3"/>
      <c r="BB3"/>
      <c r="BC3"/>
      <c r="BD3"/>
      <c r="BE3"/>
      <c r="BF3"/>
      <c r="BG3"/>
      <c r="BH3"/>
      <c r="BI3"/>
      <c r="BJ3"/>
      <c r="BK3"/>
      <c r="BL3"/>
      <c r="BM3"/>
      <c r="BO3"/>
      <c r="BP3"/>
      <c r="BQ3"/>
      <c r="BR3"/>
      <c r="BS3"/>
      <c r="BT3"/>
      <c r="BU3"/>
    </row>
    <row r="4" spans="1:73" s="10" customFormat="1" ht="55.5" customHeight="1" x14ac:dyDescent="0.2">
      <c r="A4" s="32"/>
      <c r="B4" s="11"/>
      <c r="C4" s="141" t="s">
        <v>318</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30"/>
      <c r="AQ4"/>
      <c r="AR4"/>
      <c r="AT4"/>
      <c r="AV4"/>
      <c r="AW4"/>
      <c r="AX4"/>
      <c r="AY4"/>
      <c r="AZ4"/>
      <c r="BG4"/>
      <c r="BH4"/>
      <c r="BI4"/>
      <c r="BJ4"/>
      <c r="BK4"/>
      <c r="BL4"/>
      <c r="BM4"/>
      <c r="BO4"/>
      <c r="BP4"/>
      <c r="BQ4"/>
      <c r="BR4"/>
      <c r="BS4"/>
      <c r="BT4"/>
      <c r="BU4"/>
    </row>
    <row r="5" spans="1:73" s="7" customFormat="1" ht="20.100000000000001" customHeight="1" x14ac:dyDescent="0.2">
      <c r="A5" s="32"/>
      <c r="B5" s="8"/>
      <c r="C5" s="8"/>
      <c r="D5" s="8"/>
      <c r="E5" s="8"/>
      <c r="F5" s="8"/>
      <c r="G5" s="8"/>
      <c r="H5" s="8"/>
      <c r="I5" s="8"/>
      <c r="J5" s="8"/>
      <c r="K5" s="8"/>
      <c r="L5" s="8"/>
      <c r="M5" s="8"/>
      <c r="N5" s="1"/>
      <c r="O5" s="1"/>
      <c r="P5" s="1"/>
      <c r="Q5" s="1"/>
      <c r="R5" s="2"/>
      <c r="S5" s="2"/>
      <c r="T5" s="2"/>
      <c r="U5" s="142" t="s">
        <v>132</v>
      </c>
      <c r="V5" s="142"/>
      <c r="W5" s="142"/>
      <c r="X5" s="142"/>
      <c r="Y5" s="142"/>
      <c r="Z5" s="142"/>
      <c r="AA5" s="142"/>
      <c r="AB5" s="142"/>
      <c r="AC5" s="142"/>
      <c r="AD5" s="142"/>
      <c r="AE5" s="142"/>
      <c r="AF5" s="142"/>
      <c r="AG5" s="142"/>
      <c r="AH5" s="31"/>
      <c r="AQ5"/>
      <c r="AR5"/>
      <c r="AT5"/>
      <c r="AV5"/>
      <c r="AW5"/>
      <c r="AX5"/>
      <c r="AY5"/>
      <c r="AZ5"/>
      <c r="BG5"/>
      <c r="BH5"/>
      <c r="BI5"/>
      <c r="BJ5"/>
      <c r="BK5"/>
      <c r="BL5"/>
      <c r="BM5"/>
      <c r="BO5"/>
      <c r="BP5"/>
      <c r="BQ5"/>
      <c r="BR5"/>
      <c r="BS5"/>
      <c r="BT5"/>
      <c r="BU5"/>
    </row>
    <row r="6" spans="1:73" s="7" customFormat="1" ht="16.2" x14ac:dyDescent="0.2">
      <c r="A6" s="32"/>
      <c r="B6" s="8"/>
      <c r="C6" s="8"/>
      <c r="D6" s="8"/>
      <c r="E6" s="8"/>
      <c r="F6" s="8"/>
      <c r="G6" s="8"/>
      <c r="H6" s="8"/>
      <c r="I6" s="8"/>
      <c r="J6" s="8"/>
      <c r="K6" s="8"/>
      <c r="L6" s="8"/>
      <c r="M6" s="8"/>
      <c r="N6" s="1"/>
      <c r="O6" s="1"/>
      <c r="P6" s="1"/>
      <c r="Q6" s="1"/>
      <c r="R6" s="2"/>
      <c r="S6" s="2"/>
      <c r="T6" s="2"/>
      <c r="U6" s="2"/>
      <c r="V6" s="2"/>
      <c r="W6" s="2"/>
      <c r="X6" s="2"/>
      <c r="Y6" s="2"/>
      <c r="Z6" s="2"/>
      <c r="AA6" s="2"/>
      <c r="AB6" s="2"/>
      <c r="AC6" s="2"/>
      <c r="AD6" s="2"/>
      <c r="AE6" s="2"/>
      <c r="AF6" s="2"/>
      <c r="AG6" s="2"/>
      <c r="AH6" s="2"/>
      <c r="AQ6"/>
      <c r="AR6"/>
      <c r="AT6"/>
      <c r="AV6"/>
      <c r="AW6"/>
      <c r="AX6"/>
      <c r="AY6"/>
      <c r="AZ6"/>
      <c r="BG6"/>
      <c r="BH6"/>
      <c r="BI6"/>
      <c r="BJ6"/>
      <c r="BK6"/>
      <c r="BL6"/>
      <c r="BM6"/>
      <c r="BO6"/>
      <c r="BP6"/>
      <c r="BQ6"/>
      <c r="BR6"/>
      <c r="BS6"/>
      <c r="BT6"/>
      <c r="BU6"/>
    </row>
    <row r="7" spans="1:73" s="7" customFormat="1" ht="18" customHeight="1" thickBot="1" x14ac:dyDescent="0.25">
      <c r="A7" s="32"/>
      <c r="B7" s="8"/>
      <c r="C7" s="8"/>
      <c r="D7" s="8"/>
      <c r="E7" s="8"/>
      <c r="F7" s="8"/>
      <c r="G7" s="8"/>
      <c r="H7" s="8"/>
      <c r="I7" s="8"/>
      <c r="J7" s="8"/>
      <c r="K7" s="8"/>
      <c r="L7" s="8"/>
      <c r="M7" s="8"/>
      <c r="N7" s="143" t="s">
        <v>3</v>
      </c>
      <c r="O7" s="143"/>
      <c r="P7" s="143"/>
      <c r="Q7" s="143"/>
      <c r="R7" s="143"/>
      <c r="S7" s="144" t="s">
        <v>129</v>
      </c>
      <c r="T7" s="144"/>
      <c r="U7" s="144"/>
      <c r="V7" s="144"/>
      <c r="W7" s="144"/>
      <c r="X7" s="144"/>
      <c r="Y7" s="144"/>
      <c r="Z7" s="144"/>
      <c r="AA7" s="144"/>
      <c r="AB7" s="144"/>
      <c r="AC7" s="144"/>
      <c r="AD7" s="144"/>
      <c r="AE7" s="144"/>
      <c r="AF7" s="144"/>
      <c r="AG7" s="144"/>
      <c r="AH7" s="29"/>
      <c r="AQ7"/>
      <c r="AR7"/>
      <c r="AT7"/>
      <c r="AV7"/>
      <c r="AW7"/>
      <c r="AX7"/>
      <c r="AY7"/>
      <c r="AZ7"/>
      <c r="BG7"/>
      <c r="BH7"/>
      <c r="BI7"/>
      <c r="BJ7"/>
      <c r="BK7"/>
      <c r="BL7"/>
      <c r="BM7"/>
      <c r="BO7"/>
      <c r="BP7"/>
      <c r="BQ7"/>
      <c r="BR7"/>
      <c r="BS7"/>
      <c r="BT7"/>
      <c r="BU7"/>
    </row>
    <row r="8" spans="1:73" s="7" customFormat="1" ht="20.100000000000001" customHeight="1" x14ac:dyDescent="0.2">
      <c r="A8" s="3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J8" s="35" t="s">
        <v>154</v>
      </c>
      <c r="AK8" s="36"/>
      <c r="AL8" s="36"/>
      <c r="AM8" s="36"/>
      <c r="AN8" s="36"/>
      <c r="AO8" s="36"/>
      <c r="AP8" s="36"/>
      <c r="AQ8" s="37"/>
      <c r="AR8" s="37"/>
      <c r="AS8" s="37"/>
      <c r="AT8" s="37"/>
      <c r="AU8" s="36"/>
      <c r="AV8" s="37"/>
      <c r="AW8" s="37"/>
      <c r="AX8" s="37"/>
      <c r="AY8" s="37"/>
      <c r="AZ8" s="37"/>
      <c r="BA8" s="36"/>
      <c r="BB8" s="38"/>
      <c r="BC8" s="37"/>
      <c r="BD8" s="37"/>
      <c r="BE8" s="37"/>
      <c r="BF8" s="37"/>
      <c r="BG8" s="37"/>
      <c r="BH8" s="37"/>
      <c r="BI8" s="37"/>
      <c r="BJ8" s="37"/>
      <c r="BK8" s="37"/>
      <c r="BL8" s="37"/>
      <c r="BM8" s="37"/>
      <c r="BN8" s="36"/>
      <c r="BO8" s="37"/>
      <c r="BP8" s="37"/>
      <c r="BQ8" s="37"/>
      <c r="BR8" s="37"/>
      <c r="BS8" s="37"/>
      <c r="BT8" s="37"/>
      <c r="BU8" s="39"/>
    </row>
    <row r="9" spans="1:73" s="7" customFormat="1" ht="20.100000000000001" customHeight="1" x14ac:dyDescent="0.2">
      <c r="A9" s="32"/>
      <c r="B9" s="17"/>
      <c r="C9" s="22"/>
      <c r="D9" s="22"/>
      <c r="E9" s="22"/>
      <c r="F9" s="22"/>
      <c r="G9" s="22"/>
      <c r="H9" s="17"/>
      <c r="I9" s="19"/>
      <c r="J9" s="18"/>
      <c r="K9" s="18"/>
      <c r="L9" s="18"/>
      <c r="M9" s="18"/>
      <c r="N9" s="18"/>
      <c r="O9" s="18"/>
      <c r="P9" s="18"/>
      <c r="Q9" s="18"/>
      <c r="R9" s="18" t="s">
        <v>139</v>
      </c>
      <c r="S9" s="18"/>
      <c r="T9" s="18"/>
      <c r="U9" s="18"/>
      <c r="V9" s="18"/>
      <c r="W9" s="18"/>
      <c r="X9" s="18"/>
      <c r="Y9" s="18"/>
      <c r="Z9" s="18"/>
      <c r="AA9" s="20"/>
      <c r="AB9" s="21" t="s">
        <v>140</v>
      </c>
      <c r="AC9" s="21" t="s">
        <v>141</v>
      </c>
      <c r="AD9" s="21" t="s">
        <v>142</v>
      </c>
      <c r="AE9" s="21" t="s">
        <v>143</v>
      </c>
      <c r="AF9" s="21" t="s">
        <v>144</v>
      </c>
      <c r="AG9" s="21" t="s">
        <v>145</v>
      </c>
      <c r="AH9" s="34"/>
      <c r="AJ9" s="40"/>
      <c r="AK9" s="41"/>
      <c r="AL9" s="41"/>
      <c r="AM9" s="41"/>
      <c r="AN9" s="41"/>
      <c r="AO9" s="41"/>
      <c r="AP9" s="41"/>
      <c r="AQ9"/>
      <c r="AR9"/>
      <c r="AS9"/>
      <c r="AT9"/>
      <c r="AU9" s="41"/>
      <c r="AV9"/>
      <c r="AW9"/>
      <c r="AX9"/>
      <c r="AY9"/>
      <c r="AZ9"/>
      <c r="BA9" s="41"/>
      <c r="BC9"/>
      <c r="BD9"/>
      <c r="BE9"/>
      <c r="BF9"/>
      <c r="BG9"/>
      <c r="BH9"/>
      <c r="BI9"/>
      <c r="BJ9"/>
      <c r="BK9"/>
      <c r="BL9"/>
      <c r="BM9"/>
      <c r="BN9" s="41"/>
      <c r="BO9"/>
      <c r="BP9"/>
      <c r="BQ9"/>
      <c r="BR9"/>
      <c r="BS9"/>
      <c r="BT9"/>
      <c r="BU9" s="42"/>
    </row>
    <row r="10" spans="1:73" ht="79.2" customHeight="1" x14ac:dyDescent="0.2">
      <c r="B10" s="25" t="s">
        <v>12</v>
      </c>
      <c r="C10" s="26" t="s">
        <v>13</v>
      </c>
      <c r="D10" s="26" t="s">
        <v>169</v>
      </c>
      <c r="E10" s="26" t="s">
        <v>14</v>
      </c>
      <c r="F10" s="26" t="s">
        <v>0</v>
      </c>
      <c r="G10" s="26" t="s">
        <v>10</v>
      </c>
      <c r="H10" s="26" t="s">
        <v>15</v>
      </c>
      <c r="I10" s="27" t="s">
        <v>317</v>
      </c>
      <c r="J10" s="27" t="s">
        <v>16</v>
      </c>
      <c r="K10" s="27" t="s">
        <v>17</v>
      </c>
      <c r="L10" s="27" t="s">
        <v>18</v>
      </c>
      <c r="M10" s="27" t="s">
        <v>19</v>
      </c>
      <c r="N10" s="27" t="s">
        <v>20</v>
      </c>
      <c r="O10" s="27" t="s">
        <v>21</v>
      </c>
      <c r="P10" s="27" t="s">
        <v>22</v>
      </c>
      <c r="Q10" s="27" t="s">
        <v>23</v>
      </c>
      <c r="R10" s="27" t="s">
        <v>24</v>
      </c>
      <c r="S10" s="27" t="s">
        <v>25</v>
      </c>
      <c r="T10" s="27" t="s">
        <v>26</v>
      </c>
      <c r="U10" s="27" t="s">
        <v>27</v>
      </c>
      <c r="V10" s="27" t="s">
        <v>28</v>
      </c>
      <c r="W10" s="27" t="s">
        <v>29</v>
      </c>
      <c r="X10" s="27" t="s">
        <v>30</v>
      </c>
      <c r="Y10" s="27" t="s">
        <v>31</v>
      </c>
      <c r="Z10" s="27" t="s">
        <v>32</v>
      </c>
      <c r="AA10" s="27" t="s">
        <v>133</v>
      </c>
      <c r="AB10" s="27" t="s">
        <v>136</v>
      </c>
      <c r="AC10" s="27" t="s">
        <v>137</v>
      </c>
      <c r="AD10" s="27" t="s">
        <v>138</v>
      </c>
      <c r="AE10" s="27" t="s">
        <v>147</v>
      </c>
      <c r="AF10" s="27" t="s">
        <v>146</v>
      </c>
      <c r="AG10" s="27" t="s">
        <v>148</v>
      </c>
      <c r="AH10" s="44"/>
      <c r="AJ10" s="45"/>
      <c r="AK10" s="14" t="s">
        <v>170</v>
      </c>
      <c r="AL10" s="133" t="s">
        <v>171</v>
      </c>
      <c r="AM10" s="134"/>
      <c r="AN10" s="134"/>
      <c r="AO10" s="134"/>
      <c r="AQ10" s="126" t="s">
        <v>172</v>
      </c>
      <c r="AR10" s="127"/>
      <c r="AS10" s="127" t="s">
        <v>173</v>
      </c>
      <c r="AT10" s="127"/>
      <c r="AU10" s="46"/>
      <c r="AV10" s="128" t="s">
        <v>174</v>
      </c>
      <c r="AW10" s="129"/>
      <c r="AX10" s="127" t="s">
        <v>175</v>
      </c>
      <c r="AY10" s="127"/>
      <c r="BB10" s="130" t="s">
        <v>176</v>
      </c>
      <c r="BC10" s="131"/>
      <c r="BD10" s="131"/>
      <c r="BE10" s="131"/>
      <c r="BF10" s="131"/>
      <c r="BG10" s="131"/>
      <c r="BH10" s="131"/>
      <c r="BI10" s="131"/>
      <c r="BJ10" s="131"/>
      <c r="BK10" s="131"/>
      <c r="BL10" s="131"/>
      <c r="BM10" s="132"/>
      <c r="BO10" s="130" t="s">
        <v>177</v>
      </c>
      <c r="BP10" s="131"/>
      <c r="BQ10" s="131"/>
      <c r="BR10" s="132"/>
      <c r="BS10" s="124" t="s">
        <v>178</v>
      </c>
      <c r="BT10" s="125"/>
      <c r="BU10" s="42"/>
    </row>
    <row r="11" spans="1:73" ht="19.95" customHeight="1" x14ac:dyDescent="0.2">
      <c r="B11" s="15"/>
      <c r="C11" s="28" t="s">
        <v>155</v>
      </c>
      <c r="D11" s="28" t="s">
        <v>156</v>
      </c>
      <c r="E11" s="28" t="s">
        <v>156</v>
      </c>
      <c r="F11" s="28" t="s">
        <v>156</v>
      </c>
      <c r="G11" s="28" t="s">
        <v>156</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44"/>
      <c r="AJ11" s="45"/>
      <c r="AK11" s="47" t="s">
        <v>179</v>
      </c>
      <c r="AL11" s="48" t="s">
        <v>180</v>
      </c>
      <c r="AM11" s="47" t="s">
        <v>181</v>
      </c>
      <c r="AN11" s="47" t="s">
        <v>182</v>
      </c>
      <c r="AO11" s="47" t="s">
        <v>183</v>
      </c>
      <c r="AQ11" s="48"/>
      <c r="AR11" s="47" t="s">
        <v>184</v>
      </c>
      <c r="AS11" s="49"/>
      <c r="AT11" s="47" t="s">
        <v>184</v>
      </c>
      <c r="AV11" s="49"/>
      <c r="AW11" s="47" t="s">
        <v>184</v>
      </c>
      <c r="AX11" s="49"/>
      <c r="AY11" s="47" t="s">
        <v>184</v>
      </c>
      <c r="BB11" s="47"/>
      <c r="BC11" s="47"/>
      <c r="BD11" s="47"/>
      <c r="BE11" s="47"/>
      <c r="BF11" s="47"/>
      <c r="BG11" s="47"/>
      <c r="BH11" s="47"/>
      <c r="BI11" s="47"/>
      <c r="BJ11" s="47"/>
      <c r="BK11" s="47"/>
      <c r="BL11" s="47"/>
      <c r="BM11" s="47"/>
      <c r="BU11" s="42"/>
    </row>
    <row r="12" spans="1:73" ht="10.199999999999999" customHeight="1" x14ac:dyDescent="0.2">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44"/>
      <c r="AJ12" s="45"/>
      <c r="AV12" s="50"/>
      <c r="AW12" s="51"/>
      <c r="AX12" s="50"/>
      <c r="AY12" s="51"/>
      <c r="BB12" s="47"/>
      <c r="BC12" s="47"/>
      <c r="BD12" s="47"/>
      <c r="BE12" s="47"/>
      <c r="BF12" s="47"/>
      <c r="BG12" s="47"/>
      <c r="BH12" s="47"/>
      <c r="BI12" s="47"/>
      <c r="BJ12" s="47"/>
      <c r="BK12" s="47"/>
      <c r="BL12" s="47"/>
      <c r="BM12" s="47"/>
      <c r="BU12" s="42"/>
    </row>
    <row r="13" spans="1:73" ht="20.100000000000001" customHeight="1" x14ac:dyDescent="0.2">
      <c r="B13" s="3">
        <v>1</v>
      </c>
      <c r="C13" s="4" t="str">
        <f>IF(AND(D13&lt;&gt;"",E13&lt;&gt;"",F13&lt;&gt;"",G13&lt;&gt;""),VLOOKUP($AK13,'様式0（更新）記入例'!$BS$13:$BT$81,2,FALSE),"")</f>
        <v>1-3-3-1</v>
      </c>
      <c r="D13" s="52" t="s">
        <v>33</v>
      </c>
      <c r="E13" s="52" t="s">
        <v>59</v>
      </c>
      <c r="F13" s="52" t="s">
        <v>50</v>
      </c>
      <c r="G13" s="52" t="s">
        <v>38</v>
      </c>
      <c r="H13" s="12" t="s">
        <v>127</v>
      </c>
      <c r="I13" s="13" t="s">
        <v>130</v>
      </c>
      <c r="J13" s="13" t="s">
        <v>134</v>
      </c>
      <c r="K13" s="13" t="s">
        <v>134</v>
      </c>
      <c r="L13" s="13" t="s">
        <v>130</v>
      </c>
      <c r="M13" s="13" t="s">
        <v>130</v>
      </c>
      <c r="N13" s="13" t="s">
        <v>130</v>
      </c>
      <c r="O13" s="13" t="s">
        <v>130</v>
      </c>
      <c r="P13" s="13" t="s">
        <v>130</v>
      </c>
      <c r="Q13" s="13" t="s">
        <v>130</v>
      </c>
      <c r="R13" s="13" t="s">
        <v>134</v>
      </c>
      <c r="S13" s="13" t="s">
        <v>130</v>
      </c>
      <c r="T13" s="13" t="s">
        <v>134</v>
      </c>
      <c r="U13" s="13" t="s">
        <v>134</v>
      </c>
      <c r="V13" s="13" t="s">
        <v>134</v>
      </c>
      <c r="W13" s="13" t="s">
        <v>134</v>
      </c>
      <c r="X13" s="13" t="s">
        <v>130</v>
      </c>
      <c r="Y13" s="13" t="s">
        <v>130</v>
      </c>
      <c r="Z13" s="13" t="s">
        <v>134</v>
      </c>
      <c r="AA13" s="13" t="s">
        <v>130</v>
      </c>
      <c r="AB13" s="13" t="s">
        <v>130</v>
      </c>
      <c r="AC13" s="13" t="s">
        <v>130</v>
      </c>
      <c r="AD13" s="13" t="s">
        <v>130</v>
      </c>
      <c r="AE13" s="13" t="s">
        <v>130</v>
      </c>
      <c r="AF13" s="13" t="s">
        <v>130</v>
      </c>
      <c r="AG13" s="13" t="s">
        <v>130</v>
      </c>
      <c r="AH13" s="53"/>
      <c r="AJ13" s="45"/>
      <c r="AK13" s="54" t="str">
        <f t="shared" ref="AK13:AK52" si="0">D13&amp;"-"&amp;E13&amp;"-"&amp;F13&amp;"-"&amp;G13</f>
        <v>点検・診断等業務-堤防・河道-点検・診断-管理技術者</v>
      </c>
      <c r="AL13" s="55" t="str">
        <f>VLOOKUP(D13,$BB$14:$BD$16,3,FALSE)</f>
        <v>点検</v>
      </c>
      <c r="AM13" s="55" t="str">
        <f>IF(AL13="点検",VLOOKUP(E13,$BE$14:$BG$32,3,FALSE),IF(AL13="計画",VLOOKUP(E13,$BE$34:$BG$55,3,FALSE),IF(AL13="横断",VLOOKUP(E13,$BE$57:$BG$58,3,FALSE),"")))</f>
        <v>堤防</v>
      </c>
      <c r="AN13" s="55" t="str">
        <f>IF(AL13="点検",VLOOKUP(F13,$BH$14:$BJ$32,3,FALSE),IF(AL13="計画",VLOOKUP(F13,$BH$34:$BJ$55,3,FALSE),IF(AL13="横断",VLOOKUP(F13,$BH$57:$BJ$58,3,FALSE),"")))</f>
        <v>点検診断</v>
      </c>
      <c r="AO13" s="55" t="str">
        <f>IF(AL13="点検",VLOOKUP(G13,$BK$14:$BM$32,3,FALSE),IF(AL13="計画",VLOOKUP(G13,$BK$34:$BM$55,3,FALSE),IF(AL13="横断",VLOOKUP(G13,$BK$57:$BM$58,3,FALSE),"")))</f>
        <v>管理</v>
      </c>
      <c r="AQ13" s="56" t="s">
        <v>185</v>
      </c>
      <c r="AR13" s="57" t="s">
        <v>186</v>
      </c>
      <c r="AS13" s="58" t="s">
        <v>185</v>
      </c>
      <c r="AT13" s="57" t="s">
        <v>186</v>
      </c>
      <c r="AV13" s="59" t="s">
        <v>185</v>
      </c>
      <c r="AW13" s="60" t="s">
        <v>186</v>
      </c>
      <c r="AX13" s="59" t="s">
        <v>185</v>
      </c>
      <c r="AY13" s="60" t="s">
        <v>186</v>
      </c>
      <c r="AZ13" s="61" t="s">
        <v>187</v>
      </c>
      <c r="BB13" s="62" t="s">
        <v>34</v>
      </c>
      <c r="BC13" s="63" t="s">
        <v>35</v>
      </c>
      <c r="BD13" s="64" t="s">
        <v>188</v>
      </c>
      <c r="BE13" s="62" t="s">
        <v>189</v>
      </c>
      <c r="BF13" s="63" t="s">
        <v>35</v>
      </c>
      <c r="BG13" s="64" t="s">
        <v>188</v>
      </c>
      <c r="BH13" s="65" t="s">
        <v>0</v>
      </c>
      <c r="BI13" s="63" t="s">
        <v>35</v>
      </c>
      <c r="BJ13" s="64" t="s">
        <v>190</v>
      </c>
      <c r="BK13" s="65" t="s">
        <v>191</v>
      </c>
      <c r="BL13" s="63" t="s">
        <v>35</v>
      </c>
      <c r="BM13" s="64" t="s">
        <v>188</v>
      </c>
      <c r="BN13" s="47"/>
      <c r="BO13" s="66" t="s">
        <v>34</v>
      </c>
      <c r="BP13" s="66" t="s">
        <v>9</v>
      </c>
      <c r="BQ13" s="66" t="s">
        <v>0</v>
      </c>
      <c r="BR13" s="66" t="s">
        <v>10</v>
      </c>
      <c r="BS13" s="67" t="s">
        <v>11</v>
      </c>
      <c r="BT13" s="66" t="s">
        <v>192</v>
      </c>
      <c r="BU13" s="42"/>
    </row>
    <row r="14" spans="1:73" ht="20.100000000000001" customHeight="1" x14ac:dyDescent="0.2">
      <c r="B14" s="3">
        <v>2</v>
      </c>
      <c r="C14" s="4" t="str">
        <f>IF(AND(D14&lt;&gt;"",E14&lt;&gt;"",F14&lt;&gt;"",G14&lt;&gt;""),VLOOKUP($AK14,'様式0（更新）記入例'!$BS$13:$BT$81,2,FALSE),"")</f>
        <v>1-5-3-1</v>
      </c>
      <c r="D14" s="52" t="s">
        <v>33</v>
      </c>
      <c r="E14" s="52" t="s">
        <v>55</v>
      </c>
      <c r="F14" s="52" t="s">
        <v>50</v>
      </c>
      <c r="G14" s="52" t="s">
        <v>38</v>
      </c>
      <c r="H14" s="12" t="s">
        <v>127</v>
      </c>
      <c r="I14" s="13" t="s">
        <v>130</v>
      </c>
      <c r="J14" s="13" t="s">
        <v>134</v>
      </c>
      <c r="K14" s="13" t="s">
        <v>134</v>
      </c>
      <c r="L14" s="13" t="s">
        <v>131</v>
      </c>
      <c r="M14" s="13" t="s">
        <v>131</v>
      </c>
      <c r="N14" s="13" t="s">
        <v>131</v>
      </c>
      <c r="O14" s="13" t="s">
        <v>131</v>
      </c>
      <c r="P14" s="13" t="s">
        <v>131</v>
      </c>
      <c r="Q14" s="13" t="s">
        <v>131</v>
      </c>
      <c r="R14" s="13" t="s">
        <v>134</v>
      </c>
      <c r="S14" s="13" t="s">
        <v>131</v>
      </c>
      <c r="T14" s="13" t="s">
        <v>134</v>
      </c>
      <c r="U14" s="13" t="s">
        <v>134</v>
      </c>
      <c r="V14" s="13" t="s">
        <v>134</v>
      </c>
      <c r="W14" s="13" t="s">
        <v>134</v>
      </c>
      <c r="X14" s="13" t="s">
        <v>130</v>
      </c>
      <c r="Y14" s="13" t="s">
        <v>131</v>
      </c>
      <c r="Z14" s="13" t="s">
        <v>134</v>
      </c>
      <c r="AA14" s="13" t="s">
        <v>131</v>
      </c>
      <c r="AB14" s="13" t="s">
        <v>131</v>
      </c>
      <c r="AC14" s="13" t="s">
        <v>130</v>
      </c>
      <c r="AD14" s="13" t="s">
        <v>131</v>
      </c>
      <c r="AE14" s="13" t="s">
        <v>130</v>
      </c>
      <c r="AF14" s="13" t="s">
        <v>131</v>
      </c>
      <c r="AG14" s="13" t="s">
        <v>131</v>
      </c>
      <c r="AH14" s="53"/>
      <c r="AJ14" s="45"/>
      <c r="AK14" s="54" t="str">
        <f t="shared" si="0"/>
        <v>点検・診断等業務-砂防設備-点検・診断-管理技術者</v>
      </c>
      <c r="AL14" s="55" t="str">
        <f t="shared" ref="AL14:AL52" si="1">VLOOKUP(D14,$BB$14:$BD$16,3,FALSE)</f>
        <v>点検</v>
      </c>
      <c r="AM14" s="55" t="str">
        <f t="shared" ref="AM14:AM52" si="2">IF(AL14="点検",VLOOKUP(E14,$BE$14:$BG$32,3,FALSE),IF(AL14="計画",VLOOKUP(E14,$BE$34:$BG$55,3,FALSE),IF(AL14="横断",VLOOKUP(E14,$BE$57:$BG$58,3,FALSE),"")))</f>
        <v>砂防</v>
      </c>
      <c r="AN14" s="55" t="str">
        <f t="shared" ref="AN14:AN52" si="3">IF(AL14="点検",VLOOKUP(F14,$BH$14:$BJ$32,3,FALSE),IF(AL14="計画",VLOOKUP(F14,$BH$34:$BJ$55,3,FALSE),IF(AL14="横断",VLOOKUP(F14,$BH$57:$BJ$58,3,FALSE),"")))</f>
        <v>点検診断</v>
      </c>
      <c r="AO14" s="55" t="str">
        <f t="shared" ref="AO14:AO52" si="4">IF(AL14="点検",VLOOKUP(G14,$BK$14:$BM$32,3,FALSE),IF(AL14="計画",VLOOKUP(G14,$BK$34:$BM$55,3,FALSE),IF(AL14="横断",VLOOKUP(G14,$BK$57:$BM$58,3,FALSE),"")))</f>
        <v>管理</v>
      </c>
      <c r="AQ14" s="68" t="s">
        <v>34</v>
      </c>
      <c r="AR14" s="69" t="s">
        <v>161</v>
      </c>
      <c r="AS14" s="70" t="s">
        <v>41</v>
      </c>
      <c r="AT14" s="71" t="s">
        <v>4</v>
      </c>
      <c r="AV14" s="72" t="s">
        <v>193</v>
      </c>
      <c r="AW14" s="73" t="s">
        <v>5</v>
      </c>
      <c r="AX14" s="72" t="s">
        <v>194</v>
      </c>
      <c r="AY14" s="73" t="s">
        <v>38</v>
      </c>
      <c r="AZ14" s="74" t="str">
        <f t="shared" ref="AZ14:AZ47" si="5">VLOOKUP(BO14,$BB$14:$BD$16,3,0)&amp;"-"&amp;VLOOKUP(BP14,$BE$14:$BG$32,3,0)&amp;"-"&amp;VLOOKUP(BQ14,$BH$14:$BJ$32,3,0)&amp;"-"&amp;VLOOKUP(BR14,$BK$14:$BM$32,3,0)</f>
        <v>点検-土木機械-診断-管理</v>
      </c>
      <c r="BB14" s="75" t="s">
        <v>161</v>
      </c>
      <c r="BC14" s="76">
        <v>1</v>
      </c>
      <c r="BD14" s="77" t="s">
        <v>41</v>
      </c>
      <c r="BE14" s="75" t="s">
        <v>39</v>
      </c>
      <c r="BF14" s="76">
        <v>1</v>
      </c>
      <c r="BG14" s="77" t="s">
        <v>40</v>
      </c>
      <c r="BH14" s="75" t="s">
        <v>2</v>
      </c>
      <c r="BI14" s="76">
        <v>1</v>
      </c>
      <c r="BJ14" s="77" t="s">
        <v>41</v>
      </c>
      <c r="BK14" s="75" t="s">
        <v>38</v>
      </c>
      <c r="BL14" s="76">
        <v>1</v>
      </c>
      <c r="BM14" s="77" t="s">
        <v>42</v>
      </c>
      <c r="BO14" s="78" t="s">
        <v>33</v>
      </c>
      <c r="BP14" s="78" t="s">
        <v>4</v>
      </c>
      <c r="BQ14" s="78" t="s">
        <v>5</v>
      </c>
      <c r="BR14" s="78" t="s">
        <v>36</v>
      </c>
      <c r="BS14" s="79" t="str">
        <f>BO14&amp;"-"&amp;BP14&amp;"-"&amp;BQ14&amp;"-"&amp;BR14</f>
        <v>点検・診断等業務-土木機械設備-診断-管理技術者</v>
      </c>
      <c r="BT14" s="80" t="str">
        <f t="shared" ref="BT14:BT47" si="6">VLOOKUP(BO14,$BB$14:$BC$16,2,0)&amp;"-"&amp;VLOOKUP(BP14,$BE$14:$BF$32,2,0)&amp;"-"&amp;VLOOKUP(BQ14,$BH$14:$BI$32,2,0)&amp;"-"&amp;VLOOKUP(BR14,$BK$14:$BL$32,2,0)</f>
        <v>1-1-2-1</v>
      </c>
      <c r="BU14" s="42"/>
    </row>
    <row r="15" spans="1:73" ht="20.100000000000001" customHeight="1" x14ac:dyDescent="0.2">
      <c r="B15" s="3">
        <v>3</v>
      </c>
      <c r="C15" s="4" t="str">
        <f>IF(AND(D15&lt;&gt;"",E15&lt;&gt;"",F15&lt;&gt;"",G15&lt;&gt;""),VLOOKUP($AK15,'様式0（更新）記入例'!$BS$13:$BT$81,2,FALSE),"")</f>
        <v>1-6-3-1</v>
      </c>
      <c r="D15" s="52" t="s">
        <v>33</v>
      </c>
      <c r="E15" s="52" t="s">
        <v>60</v>
      </c>
      <c r="F15" s="52" t="s">
        <v>50</v>
      </c>
      <c r="G15" s="52" t="s">
        <v>38</v>
      </c>
      <c r="H15" s="12" t="s">
        <v>127</v>
      </c>
      <c r="I15" s="13" t="s">
        <v>130</v>
      </c>
      <c r="J15" s="13" t="s">
        <v>134</v>
      </c>
      <c r="K15" s="13" t="s">
        <v>134</v>
      </c>
      <c r="L15" s="13" t="s">
        <v>131</v>
      </c>
      <c r="M15" s="13" t="s">
        <v>131</v>
      </c>
      <c r="N15" s="13" t="s">
        <v>131</v>
      </c>
      <c r="O15" s="13" t="s">
        <v>131</v>
      </c>
      <c r="P15" s="13" t="s">
        <v>131</v>
      </c>
      <c r="Q15" s="13" t="s">
        <v>131</v>
      </c>
      <c r="R15" s="13" t="s">
        <v>134</v>
      </c>
      <c r="S15" s="13" t="s">
        <v>131</v>
      </c>
      <c r="T15" s="13" t="s">
        <v>134</v>
      </c>
      <c r="U15" s="13" t="s">
        <v>134</v>
      </c>
      <c r="V15" s="13" t="s">
        <v>134</v>
      </c>
      <c r="W15" s="13" t="s">
        <v>134</v>
      </c>
      <c r="X15" s="13" t="s">
        <v>130</v>
      </c>
      <c r="Y15" s="13" t="s">
        <v>131</v>
      </c>
      <c r="Z15" s="13" t="s">
        <v>134</v>
      </c>
      <c r="AA15" s="13" t="s">
        <v>131</v>
      </c>
      <c r="AB15" s="13" t="s">
        <v>131</v>
      </c>
      <c r="AC15" s="13" t="s">
        <v>130</v>
      </c>
      <c r="AD15" s="13" t="s">
        <v>131</v>
      </c>
      <c r="AE15" s="13" t="s">
        <v>130</v>
      </c>
      <c r="AF15" s="13" t="s">
        <v>131</v>
      </c>
      <c r="AG15" s="13" t="s">
        <v>131</v>
      </c>
      <c r="AH15" s="53"/>
      <c r="AJ15" s="45"/>
      <c r="AK15" s="54" t="str">
        <f t="shared" si="0"/>
        <v>点検・診断等業務-地すべり防止施設-点検・診断-管理技術者</v>
      </c>
      <c r="AL15" s="55" t="str">
        <f t="shared" si="1"/>
        <v>点検</v>
      </c>
      <c r="AM15" s="55" t="str">
        <f t="shared" si="2"/>
        <v>地すべり</v>
      </c>
      <c r="AN15" s="55" t="str">
        <f t="shared" si="3"/>
        <v>点検診断</v>
      </c>
      <c r="AO15" s="55" t="str">
        <f t="shared" si="4"/>
        <v>管理</v>
      </c>
      <c r="AQ15" s="81"/>
      <c r="AR15" s="82" t="s">
        <v>43</v>
      </c>
      <c r="AS15" s="83"/>
      <c r="AT15" s="71" t="s">
        <v>1</v>
      </c>
      <c r="AV15" s="84" t="s">
        <v>195</v>
      </c>
      <c r="AW15" s="73" t="s">
        <v>2</v>
      </c>
      <c r="AX15" s="84" t="s">
        <v>196</v>
      </c>
      <c r="AY15" s="73" t="s">
        <v>38</v>
      </c>
      <c r="AZ15" s="74" t="str">
        <f t="shared" si="5"/>
        <v>点検-公園-点検-管理</v>
      </c>
      <c r="BB15" s="75" t="s">
        <v>160</v>
      </c>
      <c r="BC15" s="76">
        <v>2</v>
      </c>
      <c r="BD15" s="77" t="s">
        <v>79</v>
      </c>
      <c r="BE15" s="75" t="s">
        <v>1</v>
      </c>
      <c r="BF15" s="76">
        <v>2</v>
      </c>
      <c r="BG15" s="77" t="s">
        <v>44</v>
      </c>
      <c r="BH15" s="75" t="s">
        <v>37</v>
      </c>
      <c r="BI15" s="76">
        <v>2</v>
      </c>
      <c r="BJ15" s="77" t="s">
        <v>45</v>
      </c>
      <c r="BK15" s="75" t="s">
        <v>46</v>
      </c>
      <c r="BL15" s="76">
        <v>2</v>
      </c>
      <c r="BM15" s="77" t="s">
        <v>47</v>
      </c>
      <c r="BO15" s="78" t="s">
        <v>33</v>
      </c>
      <c r="BP15" s="78" t="s">
        <v>197</v>
      </c>
      <c r="BQ15" s="78" t="s">
        <v>2</v>
      </c>
      <c r="BR15" s="78" t="s">
        <v>38</v>
      </c>
      <c r="BS15" s="79" t="str">
        <f t="shared" ref="BS15:BS78" si="7">BO15&amp;"-"&amp;BP15&amp;"-"&amp;BQ15&amp;"-"&amp;BR15</f>
        <v>点検・診断等業務-公園施設（遊具）-点検-管理技術者</v>
      </c>
      <c r="BT15" s="80" t="str">
        <f t="shared" si="6"/>
        <v>1-2-1-1</v>
      </c>
      <c r="BU15" s="42"/>
    </row>
    <row r="16" spans="1:73" ht="20.100000000000001" customHeight="1" x14ac:dyDescent="0.2">
      <c r="B16" s="3">
        <v>4</v>
      </c>
      <c r="C16" s="4" t="str">
        <f>IF(AND(D16&lt;&gt;"",E16&lt;&gt;"",F16&lt;&gt;"",G16&lt;&gt;""),VLOOKUP($AK16,'様式0（更新）記入例'!$BS$13:$BT$81,2,FALSE),"")</f>
        <v>1-8-3-1</v>
      </c>
      <c r="D16" s="52" t="s">
        <v>33</v>
      </c>
      <c r="E16" s="52" t="s">
        <v>65</v>
      </c>
      <c r="F16" s="52" t="s">
        <v>50</v>
      </c>
      <c r="G16" s="52" t="s">
        <v>38</v>
      </c>
      <c r="H16" s="12" t="s">
        <v>127</v>
      </c>
      <c r="I16" s="13" t="s">
        <v>130</v>
      </c>
      <c r="J16" s="13" t="s">
        <v>134</v>
      </c>
      <c r="K16" s="13" t="s">
        <v>134</v>
      </c>
      <c r="L16" s="13" t="s">
        <v>131</v>
      </c>
      <c r="M16" s="13" t="s">
        <v>131</v>
      </c>
      <c r="N16" s="13" t="s">
        <v>131</v>
      </c>
      <c r="O16" s="13" t="s">
        <v>131</v>
      </c>
      <c r="P16" s="13" t="s">
        <v>131</v>
      </c>
      <c r="Q16" s="13" t="s">
        <v>131</v>
      </c>
      <c r="R16" s="13" t="s">
        <v>134</v>
      </c>
      <c r="S16" s="13" t="s">
        <v>131</v>
      </c>
      <c r="T16" s="13" t="s">
        <v>134</v>
      </c>
      <c r="U16" s="13" t="s">
        <v>134</v>
      </c>
      <c r="V16" s="13" t="s">
        <v>134</v>
      </c>
      <c r="W16" s="13" t="s">
        <v>134</v>
      </c>
      <c r="X16" s="13" t="s">
        <v>130</v>
      </c>
      <c r="Y16" s="13" t="s">
        <v>131</v>
      </c>
      <c r="Z16" s="13" t="s">
        <v>134</v>
      </c>
      <c r="AA16" s="13" t="s">
        <v>131</v>
      </c>
      <c r="AB16" s="13" t="s">
        <v>131</v>
      </c>
      <c r="AC16" s="13" t="s">
        <v>130</v>
      </c>
      <c r="AD16" s="13" t="s">
        <v>131</v>
      </c>
      <c r="AE16" s="13" t="s">
        <v>130</v>
      </c>
      <c r="AF16" s="13" t="s">
        <v>131</v>
      </c>
      <c r="AG16" s="13" t="s">
        <v>131</v>
      </c>
      <c r="AH16" s="53"/>
      <c r="AJ16" s="45"/>
      <c r="AK16" s="54" t="str">
        <f t="shared" si="0"/>
        <v>点検・診断等業務-海岸堤防等-点検・診断-管理技術者</v>
      </c>
      <c r="AL16" s="55" t="str">
        <f t="shared" si="1"/>
        <v>点検</v>
      </c>
      <c r="AM16" s="55" t="str">
        <f t="shared" si="2"/>
        <v>海岸</v>
      </c>
      <c r="AN16" s="55" t="str">
        <f t="shared" si="3"/>
        <v>点検診断</v>
      </c>
      <c r="AO16" s="55" t="str">
        <f t="shared" si="4"/>
        <v>管理</v>
      </c>
      <c r="AQ16" s="85"/>
      <c r="AR16" s="82" t="s">
        <v>168</v>
      </c>
      <c r="AS16" s="83"/>
      <c r="AT16" s="71" t="s">
        <v>6</v>
      </c>
      <c r="AV16" s="86"/>
      <c r="AW16" s="73" t="s">
        <v>45</v>
      </c>
      <c r="AX16" s="87"/>
      <c r="AY16" s="73" t="s">
        <v>48</v>
      </c>
      <c r="AZ16" s="74" t="str">
        <f t="shared" si="5"/>
        <v>点検-公園-点検-担当</v>
      </c>
      <c r="BB16" s="75" t="s">
        <v>168</v>
      </c>
      <c r="BC16" s="76">
        <v>3</v>
      </c>
      <c r="BD16" s="77" t="s">
        <v>198</v>
      </c>
      <c r="BE16" s="75" t="s">
        <v>6</v>
      </c>
      <c r="BF16" s="76">
        <v>3</v>
      </c>
      <c r="BG16" s="77" t="s">
        <v>49</v>
      </c>
      <c r="BH16" s="75" t="s">
        <v>50</v>
      </c>
      <c r="BI16" s="76">
        <v>3</v>
      </c>
      <c r="BJ16" s="77" t="s">
        <v>199</v>
      </c>
      <c r="BK16" s="75" t="s">
        <v>51</v>
      </c>
      <c r="BL16" s="76">
        <v>4</v>
      </c>
      <c r="BM16" s="77" t="s">
        <v>200</v>
      </c>
      <c r="BO16" s="78" t="s">
        <v>33</v>
      </c>
      <c r="BP16" s="78" t="s">
        <v>1</v>
      </c>
      <c r="BQ16" s="78" t="s">
        <v>2</v>
      </c>
      <c r="BR16" s="78" t="s">
        <v>48</v>
      </c>
      <c r="BS16" s="79" t="str">
        <f t="shared" si="7"/>
        <v>点検・診断等業務-公園施設（遊具）-点検-担当技術者</v>
      </c>
      <c r="BT16" s="80" t="str">
        <f t="shared" si="6"/>
        <v>1-2-1-2</v>
      </c>
      <c r="BU16" s="42"/>
    </row>
    <row r="17" spans="2:73" ht="20.100000000000001" customHeight="1" x14ac:dyDescent="0.2">
      <c r="B17" s="3">
        <v>5</v>
      </c>
      <c r="C17" s="4" t="str">
        <f>IF(AND(D17&lt;&gt;"",E17&lt;&gt;"",F17&lt;&gt;"",G17&lt;&gt;""),VLOOKUP($AK17,'様式0（更新）記入例'!$BS$13:$BT$81,2,FALSE),"")</f>
        <v>2-13-4-5</v>
      </c>
      <c r="D17" s="52" t="s">
        <v>43</v>
      </c>
      <c r="E17" s="52" t="s">
        <v>66</v>
      </c>
      <c r="F17" s="52" t="s">
        <v>84</v>
      </c>
      <c r="G17" s="52" t="s">
        <v>85</v>
      </c>
      <c r="H17" s="12" t="s">
        <v>127</v>
      </c>
      <c r="I17" s="13" t="s">
        <v>130</v>
      </c>
      <c r="J17" s="13" t="s">
        <v>134</v>
      </c>
      <c r="K17" s="13" t="s">
        <v>134</v>
      </c>
      <c r="L17" s="13" t="s">
        <v>131</v>
      </c>
      <c r="M17" s="13" t="s">
        <v>131</v>
      </c>
      <c r="N17" s="13" t="s">
        <v>131</v>
      </c>
      <c r="O17" s="13" t="s">
        <v>131</v>
      </c>
      <c r="P17" s="13" t="s">
        <v>131</v>
      </c>
      <c r="Q17" s="13" t="s">
        <v>131</v>
      </c>
      <c r="R17" s="13" t="s">
        <v>134</v>
      </c>
      <c r="S17" s="13" t="s">
        <v>131</v>
      </c>
      <c r="T17" s="13" t="s">
        <v>134</v>
      </c>
      <c r="U17" s="13" t="s">
        <v>134</v>
      </c>
      <c r="V17" s="13" t="s">
        <v>134</v>
      </c>
      <c r="W17" s="13" t="s">
        <v>134</v>
      </c>
      <c r="X17" s="13" t="s">
        <v>130</v>
      </c>
      <c r="Y17" s="13" t="s">
        <v>131</v>
      </c>
      <c r="Z17" s="13" t="s">
        <v>134</v>
      </c>
      <c r="AA17" s="13" t="s">
        <v>131</v>
      </c>
      <c r="AB17" s="13" t="s">
        <v>131</v>
      </c>
      <c r="AC17" s="13" t="s">
        <v>130</v>
      </c>
      <c r="AD17" s="13" t="s">
        <v>131</v>
      </c>
      <c r="AE17" s="13" t="s">
        <v>130</v>
      </c>
      <c r="AF17" s="13" t="s">
        <v>131</v>
      </c>
      <c r="AG17" s="13" t="s">
        <v>131</v>
      </c>
      <c r="AH17" s="53"/>
      <c r="AJ17" s="45"/>
      <c r="AK17" s="54" t="str">
        <f t="shared" si="0"/>
        <v>計画・調査・設計業務-海岸-計画・調査・設計-管理技術者・照査技術者</v>
      </c>
      <c r="AL17" s="55" t="str">
        <f t="shared" si="1"/>
        <v>計画</v>
      </c>
      <c r="AM17" s="55" t="str">
        <f t="shared" si="2"/>
        <v>海岸</v>
      </c>
      <c r="AN17" s="55" t="str">
        <f t="shared" si="3"/>
        <v>計調設</v>
      </c>
      <c r="AO17" s="55" t="str">
        <f t="shared" si="4"/>
        <v>管理照査</v>
      </c>
      <c r="AQ17" s="88"/>
      <c r="AR17" s="88"/>
      <c r="AS17" s="83"/>
      <c r="AT17" s="89" t="s">
        <v>7</v>
      </c>
      <c r="AV17" s="86"/>
      <c r="AW17" s="73" t="s">
        <v>201</v>
      </c>
      <c r="AX17" s="84" t="s">
        <v>202</v>
      </c>
      <c r="AY17" s="73" t="s">
        <v>38</v>
      </c>
      <c r="AZ17" s="74" t="str">
        <f t="shared" si="5"/>
        <v>点検-公園-診断-管理</v>
      </c>
      <c r="BB17" s="88"/>
      <c r="BC17" s="88"/>
      <c r="BD17" s="88"/>
      <c r="BE17" s="75" t="s">
        <v>7</v>
      </c>
      <c r="BF17" s="90">
        <v>4</v>
      </c>
      <c r="BG17" s="91" t="s">
        <v>52</v>
      </c>
      <c r="BH17" s="75" t="s">
        <v>203</v>
      </c>
      <c r="BI17" s="76">
        <v>4</v>
      </c>
      <c r="BJ17" s="77" t="s">
        <v>54</v>
      </c>
      <c r="BK17" s="92"/>
      <c r="BL17" s="93"/>
      <c r="BM17" s="94"/>
      <c r="BO17" s="78" t="s">
        <v>33</v>
      </c>
      <c r="BP17" s="78" t="s">
        <v>1</v>
      </c>
      <c r="BQ17" s="78" t="s">
        <v>37</v>
      </c>
      <c r="BR17" s="78" t="s">
        <v>38</v>
      </c>
      <c r="BS17" s="79" t="str">
        <f t="shared" si="7"/>
        <v>点検・診断等業務-公園施設（遊具）-診断-管理技術者</v>
      </c>
      <c r="BT17" s="80" t="str">
        <f t="shared" si="6"/>
        <v>1-2-2-1</v>
      </c>
      <c r="BU17" s="42"/>
    </row>
    <row r="18" spans="2:73" ht="20.100000000000001" customHeight="1" x14ac:dyDescent="0.2">
      <c r="B18" s="3">
        <v>6</v>
      </c>
      <c r="C18" s="4" t="str">
        <f>IF(AND(D18&lt;&gt;"",E18&lt;&gt;"",F18&lt;&gt;"",G18&lt;&gt;""),VLOOKUP($AK18,'様式0（更新）記入例'!$BS$13:$BT$81,2,FALSE),"")</f>
        <v>2-17-5-5</v>
      </c>
      <c r="D18" s="52" t="s">
        <v>43</v>
      </c>
      <c r="E18" s="52" t="s">
        <v>72</v>
      </c>
      <c r="F18" s="52" t="s">
        <v>90</v>
      </c>
      <c r="G18" s="52" t="s">
        <v>85</v>
      </c>
      <c r="H18" s="12" t="s">
        <v>128</v>
      </c>
      <c r="I18" s="13" t="s">
        <v>130</v>
      </c>
      <c r="J18" s="13" t="s">
        <v>134</v>
      </c>
      <c r="K18" s="13" t="s">
        <v>134</v>
      </c>
      <c r="L18" s="13" t="s">
        <v>130</v>
      </c>
      <c r="M18" s="13" t="s">
        <v>130</v>
      </c>
      <c r="N18" s="13" t="s">
        <v>130</v>
      </c>
      <c r="O18" s="13" t="s">
        <v>130</v>
      </c>
      <c r="P18" s="13" t="s">
        <v>130</v>
      </c>
      <c r="Q18" s="13" t="s">
        <v>130</v>
      </c>
      <c r="R18" s="13" t="s">
        <v>134</v>
      </c>
      <c r="S18" s="13" t="s">
        <v>131</v>
      </c>
      <c r="T18" s="13" t="s">
        <v>134</v>
      </c>
      <c r="U18" s="13" t="s">
        <v>134</v>
      </c>
      <c r="V18" s="13" t="s">
        <v>134</v>
      </c>
      <c r="W18" s="13" t="s">
        <v>134</v>
      </c>
      <c r="X18" s="13" t="s">
        <v>130</v>
      </c>
      <c r="Y18" s="13" t="s">
        <v>130</v>
      </c>
      <c r="Z18" s="13" t="s">
        <v>134</v>
      </c>
      <c r="AA18" s="13" t="s">
        <v>130</v>
      </c>
      <c r="AB18" s="13" t="s">
        <v>131</v>
      </c>
      <c r="AC18" s="13" t="s">
        <v>130</v>
      </c>
      <c r="AD18" s="13" t="s">
        <v>130</v>
      </c>
      <c r="AE18" s="13" t="s">
        <v>130</v>
      </c>
      <c r="AF18" s="13" t="s">
        <v>131</v>
      </c>
      <c r="AG18" s="13" t="s">
        <v>131</v>
      </c>
      <c r="AH18" s="53"/>
      <c r="AJ18" s="45"/>
      <c r="AK18" s="54" t="str">
        <f t="shared" si="0"/>
        <v>計画・調査・設計業務-港湾-計画・調査（全般）-管理技術者・照査技術者</v>
      </c>
      <c r="AL18" s="55" t="str">
        <f t="shared" si="1"/>
        <v>計画</v>
      </c>
      <c r="AM18" s="55" t="str">
        <f t="shared" si="2"/>
        <v>港湾</v>
      </c>
      <c r="AN18" s="55" t="str">
        <f t="shared" si="3"/>
        <v>計調全般</v>
      </c>
      <c r="AO18" s="55" t="str">
        <f t="shared" si="4"/>
        <v>管理照査</v>
      </c>
      <c r="AR18" s="88"/>
      <c r="AS18" s="83"/>
      <c r="AT18" s="89" t="s">
        <v>55</v>
      </c>
      <c r="AV18" s="86"/>
      <c r="AW18" s="73" t="s">
        <v>201</v>
      </c>
      <c r="AX18" s="87"/>
      <c r="AY18" s="73" t="s">
        <v>48</v>
      </c>
      <c r="AZ18" s="74" t="str">
        <f t="shared" si="5"/>
        <v>点検-公園-診断-担当</v>
      </c>
      <c r="BB18" s="88"/>
      <c r="BC18" s="88"/>
      <c r="BD18" s="88"/>
      <c r="BE18" s="75" t="s">
        <v>55</v>
      </c>
      <c r="BF18" s="90">
        <v>5</v>
      </c>
      <c r="BG18" s="91" t="s">
        <v>56</v>
      </c>
      <c r="BH18" s="75" t="s">
        <v>204</v>
      </c>
      <c r="BI18" s="76">
        <v>5</v>
      </c>
      <c r="BJ18" s="77" t="s">
        <v>58</v>
      </c>
      <c r="BK18" s="92"/>
      <c r="BL18" s="93"/>
      <c r="BM18" s="94"/>
      <c r="BO18" s="78" t="s">
        <v>33</v>
      </c>
      <c r="BP18" s="78" t="s">
        <v>1</v>
      </c>
      <c r="BQ18" s="78" t="s">
        <v>37</v>
      </c>
      <c r="BR18" s="78" t="s">
        <v>48</v>
      </c>
      <c r="BS18" s="79" t="str">
        <f t="shared" si="7"/>
        <v>点検・診断等業務-公園施設（遊具）-診断-担当技術者</v>
      </c>
      <c r="BT18" s="80" t="str">
        <f t="shared" si="6"/>
        <v>1-2-2-2</v>
      </c>
      <c r="BU18" s="42"/>
    </row>
    <row r="19" spans="2:73" ht="20.100000000000001" customHeight="1" x14ac:dyDescent="0.2">
      <c r="B19" s="3">
        <v>7</v>
      </c>
      <c r="C19" s="4" t="str">
        <f>IF(AND(D19&lt;&gt;"",E19&lt;&gt;"",F19&lt;&gt;"",G19&lt;&gt;""),VLOOKUP($AK19,'様式0（更新）記入例'!$BS$13:$BT$81,2,FALSE),"")</f>
        <v>2-17-3-5</v>
      </c>
      <c r="D19" s="52" t="s">
        <v>43</v>
      </c>
      <c r="E19" s="52" t="s">
        <v>72</v>
      </c>
      <c r="F19" s="52" t="s">
        <v>58</v>
      </c>
      <c r="G19" s="52" t="s">
        <v>85</v>
      </c>
      <c r="H19" s="12" t="s">
        <v>128</v>
      </c>
      <c r="I19" s="13" t="s">
        <v>130</v>
      </c>
      <c r="J19" s="13" t="s">
        <v>134</v>
      </c>
      <c r="K19" s="13" t="s">
        <v>134</v>
      </c>
      <c r="L19" s="13" t="s">
        <v>135</v>
      </c>
      <c r="M19" s="13" t="s">
        <v>135</v>
      </c>
      <c r="N19" s="13" t="s">
        <v>135</v>
      </c>
      <c r="O19" s="13" t="s">
        <v>135</v>
      </c>
      <c r="P19" s="13" t="s">
        <v>135</v>
      </c>
      <c r="Q19" s="13" t="s">
        <v>135</v>
      </c>
      <c r="R19" s="13" t="s">
        <v>134</v>
      </c>
      <c r="S19" s="13" t="s">
        <v>131</v>
      </c>
      <c r="T19" s="13" t="s">
        <v>134</v>
      </c>
      <c r="U19" s="13" t="s">
        <v>134</v>
      </c>
      <c r="V19" s="13" t="s">
        <v>134</v>
      </c>
      <c r="W19" s="13" t="s">
        <v>134</v>
      </c>
      <c r="X19" s="13" t="s">
        <v>130</v>
      </c>
      <c r="Y19" s="13" t="s">
        <v>135</v>
      </c>
      <c r="Z19" s="13" t="s">
        <v>134</v>
      </c>
      <c r="AA19" s="13" t="s">
        <v>135</v>
      </c>
      <c r="AB19" s="13" t="s">
        <v>131</v>
      </c>
      <c r="AC19" s="13" t="s">
        <v>130</v>
      </c>
      <c r="AD19" s="13" t="s">
        <v>135</v>
      </c>
      <c r="AE19" s="13" t="s">
        <v>130</v>
      </c>
      <c r="AF19" s="13" t="s">
        <v>131</v>
      </c>
      <c r="AG19" s="13" t="s">
        <v>131</v>
      </c>
      <c r="AH19" s="53"/>
      <c r="AJ19" s="45"/>
      <c r="AK19" s="54" t="str">
        <f t="shared" si="0"/>
        <v>計画・調査・設計業務-港湾-設計-管理技術者・照査技術者</v>
      </c>
      <c r="AL19" s="55" t="str">
        <f t="shared" si="1"/>
        <v>計画</v>
      </c>
      <c r="AM19" s="55" t="str">
        <f t="shared" si="2"/>
        <v>港湾</v>
      </c>
      <c r="AN19" s="55" t="str">
        <f t="shared" si="3"/>
        <v>設計</v>
      </c>
      <c r="AO19" s="55" t="str">
        <f t="shared" si="4"/>
        <v>管理照査</v>
      </c>
      <c r="AR19" s="88"/>
      <c r="AS19" s="83"/>
      <c r="AT19" s="89" t="s">
        <v>60</v>
      </c>
      <c r="AV19" s="84" t="s">
        <v>205</v>
      </c>
      <c r="AW19" s="73" t="s">
        <v>206</v>
      </c>
      <c r="AX19" s="84" t="s">
        <v>207</v>
      </c>
      <c r="AY19" s="73" t="s">
        <v>38</v>
      </c>
      <c r="AZ19" s="74" t="str">
        <f t="shared" si="5"/>
        <v>点検-堤防-点検診断-管理</v>
      </c>
      <c r="BB19" s="88"/>
      <c r="BC19" s="88"/>
      <c r="BD19" s="88"/>
      <c r="BE19" s="75" t="s">
        <v>60</v>
      </c>
      <c r="BF19" s="90">
        <v>6</v>
      </c>
      <c r="BG19" s="91" t="s">
        <v>61</v>
      </c>
      <c r="BH19" s="92"/>
      <c r="BI19" s="93"/>
      <c r="BJ19" s="94"/>
      <c r="BK19" s="92"/>
      <c r="BL19" s="93"/>
      <c r="BM19" s="94"/>
      <c r="BO19" s="78" t="s">
        <v>33</v>
      </c>
      <c r="BP19" s="78" t="s">
        <v>59</v>
      </c>
      <c r="BQ19" s="78" t="s">
        <v>50</v>
      </c>
      <c r="BR19" s="78" t="s">
        <v>38</v>
      </c>
      <c r="BS19" s="79" t="str">
        <f t="shared" si="7"/>
        <v>点検・診断等業務-堤防・河道-点検・診断-管理技術者</v>
      </c>
      <c r="BT19" s="80" t="str">
        <f t="shared" si="6"/>
        <v>1-3-3-1</v>
      </c>
      <c r="BU19" s="42"/>
    </row>
    <row r="20" spans="2:73" ht="20.100000000000001" customHeight="1" x14ac:dyDescent="0.2">
      <c r="B20" s="3">
        <v>8</v>
      </c>
      <c r="C20" s="4" t="str">
        <f>IF(AND(D20&lt;&gt;"",E20&lt;&gt;"",F20&lt;&gt;"",G20&lt;&gt;""),VLOOKUP($AK20,'様式0（更新）記入例'!$BS$13:$BT$81,2,FALSE),"")</f>
        <v>2-18-4-5</v>
      </c>
      <c r="D20" s="52" t="s">
        <v>43</v>
      </c>
      <c r="E20" s="52" t="s">
        <v>74</v>
      </c>
      <c r="F20" s="52" t="s">
        <v>84</v>
      </c>
      <c r="G20" s="52" t="s">
        <v>85</v>
      </c>
      <c r="H20" s="12" t="s">
        <v>128</v>
      </c>
      <c r="I20" s="13" t="s">
        <v>130</v>
      </c>
      <c r="J20" s="13" t="s">
        <v>134</v>
      </c>
      <c r="K20" s="13" t="s">
        <v>134</v>
      </c>
      <c r="L20" s="13" t="s">
        <v>135</v>
      </c>
      <c r="M20" s="13" t="s">
        <v>135</v>
      </c>
      <c r="N20" s="13" t="s">
        <v>135</v>
      </c>
      <c r="O20" s="13" t="s">
        <v>135</v>
      </c>
      <c r="P20" s="13" t="s">
        <v>135</v>
      </c>
      <c r="Q20" s="13" t="s">
        <v>135</v>
      </c>
      <c r="R20" s="13" t="s">
        <v>134</v>
      </c>
      <c r="S20" s="13" t="s">
        <v>131</v>
      </c>
      <c r="T20" s="13" t="s">
        <v>134</v>
      </c>
      <c r="U20" s="13" t="s">
        <v>134</v>
      </c>
      <c r="V20" s="13" t="s">
        <v>134</v>
      </c>
      <c r="W20" s="13" t="s">
        <v>134</v>
      </c>
      <c r="X20" s="13" t="s">
        <v>130</v>
      </c>
      <c r="Y20" s="13" t="s">
        <v>135</v>
      </c>
      <c r="Z20" s="13" t="s">
        <v>134</v>
      </c>
      <c r="AA20" s="13" t="s">
        <v>135</v>
      </c>
      <c r="AB20" s="13" t="s">
        <v>131</v>
      </c>
      <c r="AC20" s="13" t="s">
        <v>130</v>
      </c>
      <c r="AD20" s="13" t="s">
        <v>135</v>
      </c>
      <c r="AE20" s="13" t="s">
        <v>130</v>
      </c>
      <c r="AF20" s="13" t="s">
        <v>131</v>
      </c>
      <c r="AG20" s="13" t="s">
        <v>131</v>
      </c>
      <c r="AH20" s="53"/>
      <c r="AJ20" s="45"/>
      <c r="AK20" s="54" t="str">
        <f t="shared" si="0"/>
        <v>計画・調査・設計業務-空港-計画・調査・設計-管理技術者・照査技術者</v>
      </c>
      <c r="AL20" s="55" t="str">
        <f t="shared" si="1"/>
        <v>計画</v>
      </c>
      <c r="AM20" s="55" t="str">
        <f t="shared" si="2"/>
        <v>空港</v>
      </c>
      <c r="AN20" s="55" t="str">
        <f t="shared" si="3"/>
        <v>計調設</v>
      </c>
      <c r="AO20" s="55" t="str">
        <f t="shared" si="4"/>
        <v>管理照査</v>
      </c>
      <c r="AR20" s="88"/>
      <c r="AS20" s="83"/>
      <c r="AT20" s="89" t="s">
        <v>62</v>
      </c>
      <c r="AV20" s="87"/>
      <c r="AW20" s="73" t="s">
        <v>201</v>
      </c>
      <c r="AX20" s="87"/>
      <c r="AY20" s="73" t="s">
        <v>48</v>
      </c>
      <c r="AZ20" s="74" t="str">
        <f t="shared" si="5"/>
        <v>点検-堤防-点検診断-担当</v>
      </c>
      <c r="BB20" s="88"/>
      <c r="BC20" s="88"/>
      <c r="BD20" s="88"/>
      <c r="BE20" s="75" t="s">
        <v>62</v>
      </c>
      <c r="BF20" s="90">
        <v>7</v>
      </c>
      <c r="BG20" s="91" t="s">
        <v>63</v>
      </c>
      <c r="BH20" s="92"/>
      <c r="BI20" s="93"/>
      <c r="BJ20" s="94"/>
      <c r="BK20" s="92"/>
      <c r="BL20" s="93"/>
      <c r="BM20" s="94"/>
      <c r="BO20" s="78" t="s">
        <v>33</v>
      </c>
      <c r="BP20" s="78" t="s">
        <v>59</v>
      </c>
      <c r="BQ20" s="78" t="s">
        <v>50</v>
      </c>
      <c r="BR20" s="78" t="s">
        <v>48</v>
      </c>
      <c r="BS20" s="79" t="str">
        <f t="shared" si="7"/>
        <v>点検・診断等業務-堤防・河道-点検・診断-担当技術者</v>
      </c>
      <c r="BT20" s="80" t="str">
        <f t="shared" si="6"/>
        <v>1-3-3-2</v>
      </c>
      <c r="BU20" s="42"/>
    </row>
    <row r="21" spans="2:73" ht="20.100000000000001" customHeight="1" x14ac:dyDescent="0.2">
      <c r="B21" s="3">
        <v>9</v>
      </c>
      <c r="C21" s="4"/>
      <c r="D21" s="52"/>
      <c r="E21" s="52"/>
      <c r="F21" s="52"/>
      <c r="G21" s="52"/>
      <c r="H21" s="12"/>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95"/>
      <c r="AJ21" s="45"/>
      <c r="AK21" s="54" t="str">
        <f t="shared" si="0"/>
        <v>---</v>
      </c>
      <c r="AL21" s="55" t="e">
        <f t="shared" si="1"/>
        <v>#N/A</v>
      </c>
      <c r="AM21" s="55" t="e">
        <f t="shared" si="2"/>
        <v>#N/A</v>
      </c>
      <c r="AN21" s="55" t="e">
        <f t="shared" si="3"/>
        <v>#N/A</v>
      </c>
      <c r="AO21" s="55" t="e">
        <f t="shared" si="4"/>
        <v>#N/A</v>
      </c>
      <c r="AR21" s="88"/>
      <c r="AS21" s="83"/>
      <c r="AT21" s="89" t="s">
        <v>65</v>
      </c>
      <c r="AV21" s="86" t="s">
        <v>209</v>
      </c>
      <c r="AW21" s="73" t="s">
        <v>206</v>
      </c>
      <c r="AX21" s="72" t="s">
        <v>210</v>
      </c>
      <c r="AY21" s="73" t="s">
        <v>38</v>
      </c>
      <c r="AZ21" s="74" t="str">
        <f t="shared" si="5"/>
        <v>点検-下水-点検診断-管理</v>
      </c>
      <c r="BB21" s="88"/>
      <c r="BC21" s="88"/>
      <c r="BD21" s="88"/>
      <c r="BE21" s="75" t="s">
        <v>65</v>
      </c>
      <c r="BF21" s="90">
        <v>8</v>
      </c>
      <c r="BG21" s="91" t="s">
        <v>66</v>
      </c>
      <c r="BH21" s="92"/>
      <c r="BI21" s="93"/>
      <c r="BJ21" s="94"/>
      <c r="BK21" s="92"/>
      <c r="BL21" s="93"/>
      <c r="BM21" s="94"/>
      <c r="BO21" s="78" t="s">
        <v>33</v>
      </c>
      <c r="BP21" s="78" t="s">
        <v>64</v>
      </c>
      <c r="BQ21" s="78" t="s">
        <v>50</v>
      </c>
      <c r="BR21" s="78" t="s">
        <v>38</v>
      </c>
      <c r="BS21" s="79" t="str">
        <f t="shared" si="7"/>
        <v>点検・診断等業務-下水道管路施設-点検・診断-管理技術者</v>
      </c>
      <c r="BT21" s="80" t="str">
        <f t="shared" si="6"/>
        <v>1-4-3-1</v>
      </c>
      <c r="BU21" s="42"/>
    </row>
    <row r="22" spans="2:73" ht="20.100000000000001" customHeight="1" x14ac:dyDescent="0.2">
      <c r="B22" s="3">
        <v>10</v>
      </c>
      <c r="C22" s="4" t="str">
        <f>IF(AND(D22&lt;&gt;"",E22&lt;&gt;"",F22&lt;&gt;"",G22&lt;&gt;""),VLOOKUP($AK22,'様式0（更新）記入例'!$BS$13:$BT$81,2,FALSE),"")</f>
        <v/>
      </c>
      <c r="D22" s="52"/>
      <c r="E22" s="52"/>
      <c r="F22" s="52"/>
      <c r="G22" s="52"/>
      <c r="H22" s="12"/>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95"/>
      <c r="AJ22" s="45"/>
      <c r="AK22" s="54" t="str">
        <f t="shared" si="0"/>
        <v>---</v>
      </c>
      <c r="AL22" s="55" t="e">
        <f t="shared" si="1"/>
        <v>#N/A</v>
      </c>
      <c r="AM22" s="55" t="e">
        <f t="shared" si="2"/>
        <v>#N/A</v>
      </c>
      <c r="AN22" s="55" t="e">
        <f t="shared" si="3"/>
        <v>#N/A</v>
      </c>
      <c r="AO22" s="55" t="e">
        <f t="shared" si="4"/>
        <v>#N/A</v>
      </c>
      <c r="AR22" s="88"/>
      <c r="AS22" s="83"/>
      <c r="AT22" s="89" t="s">
        <v>150</v>
      </c>
      <c r="AV22" s="87"/>
      <c r="AW22" s="73" t="s">
        <v>2</v>
      </c>
      <c r="AX22" s="72" t="s">
        <v>211</v>
      </c>
      <c r="AY22" s="73" t="s">
        <v>208</v>
      </c>
      <c r="AZ22" s="74" t="str">
        <f t="shared" si="5"/>
        <v>点検-下水-点検-担当</v>
      </c>
      <c r="BB22" s="88"/>
      <c r="BC22" s="88"/>
      <c r="BD22" s="88"/>
      <c r="BE22" s="75" t="s">
        <v>150</v>
      </c>
      <c r="BF22" s="90">
        <v>9</v>
      </c>
      <c r="BG22" s="91" t="s">
        <v>149</v>
      </c>
      <c r="BH22" s="92"/>
      <c r="BI22" s="93"/>
      <c r="BJ22" s="94"/>
      <c r="BK22" s="92"/>
      <c r="BL22" s="93"/>
      <c r="BM22" s="94"/>
      <c r="BO22" s="78" t="s">
        <v>33</v>
      </c>
      <c r="BP22" s="78" t="s">
        <v>64</v>
      </c>
      <c r="BQ22" s="78" t="s">
        <v>2</v>
      </c>
      <c r="BR22" s="78" t="s">
        <v>48</v>
      </c>
      <c r="BS22" s="79" t="str">
        <f t="shared" si="7"/>
        <v>点検・診断等業務-下水道管路施設-点検-担当技術者</v>
      </c>
      <c r="BT22" s="80" t="str">
        <f t="shared" si="6"/>
        <v>1-4-1-2</v>
      </c>
      <c r="BU22" s="42"/>
    </row>
    <row r="23" spans="2:73" ht="20.100000000000001" customHeight="1" x14ac:dyDescent="0.2">
      <c r="B23" s="3">
        <v>11</v>
      </c>
      <c r="C23" s="4" t="str">
        <f>IF(AND(D23&lt;&gt;"",E23&lt;&gt;"",F23&lt;&gt;"",G23&lt;&gt;""),VLOOKUP($AK23,'様式0（更新）記入例'!$BS$13:$BT$81,2,FALSE),"")</f>
        <v/>
      </c>
      <c r="D23" s="52"/>
      <c r="E23" s="52"/>
      <c r="F23" s="52"/>
      <c r="G23" s="52"/>
      <c r="H23" s="12"/>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95"/>
      <c r="AJ23" s="45"/>
      <c r="AK23" s="54" t="str">
        <f t="shared" si="0"/>
        <v>---</v>
      </c>
      <c r="AL23" s="55" t="e">
        <f t="shared" si="1"/>
        <v>#N/A</v>
      </c>
      <c r="AM23" s="55" t="e">
        <f t="shared" si="2"/>
        <v>#N/A</v>
      </c>
      <c r="AN23" s="55" t="e">
        <f t="shared" si="3"/>
        <v>#N/A</v>
      </c>
      <c r="AO23" s="55" t="e">
        <f t="shared" si="4"/>
        <v>#N/A</v>
      </c>
      <c r="AQ23" s="88"/>
      <c r="AR23" s="88"/>
      <c r="AS23" s="83"/>
      <c r="AT23" s="89" t="s">
        <v>68</v>
      </c>
      <c r="AV23" s="72" t="s">
        <v>212</v>
      </c>
      <c r="AW23" s="73" t="s">
        <v>206</v>
      </c>
      <c r="AX23" s="72" t="s">
        <v>213</v>
      </c>
      <c r="AY23" s="73" t="s">
        <v>38</v>
      </c>
      <c r="AZ23" s="74" t="str">
        <f t="shared" si="5"/>
        <v>点検-砂防-点検診断-管理</v>
      </c>
      <c r="BB23" s="88"/>
      <c r="BC23" s="88"/>
      <c r="BD23" s="88"/>
      <c r="BE23" s="75" t="s">
        <v>68</v>
      </c>
      <c r="BF23" s="90">
        <v>10</v>
      </c>
      <c r="BG23" s="91" t="s">
        <v>69</v>
      </c>
      <c r="BH23" s="92"/>
      <c r="BI23" s="93"/>
      <c r="BJ23" s="94"/>
      <c r="BK23" s="92"/>
      <c r="BL23" s="93"/>
      <c r="BM23" s="94"/>
      <c r="BO23" s="78" t="s">
        <v>33</v>
      </c>
      <c r="BP23" s="78" t="s">
        <v>55</v>
      </c>
      <c r="BQ23" s="78" t="s">
        <v>50</v>
      </c>
      <c r="BR23" s="78" t="s">
        <v>38</v>
      </c>
      <c r="BS23" s="79" t="str">
        <f t="shared" si="7"/>
        <v>点検・診断等業務-砂防設備-点検・診断-管理技術者</v>
      </c>
      <c r="BT23" s="80" t="str">
        <f t="shared" si="6"/>
        <v>1-5-3-1</v>
      </c>
      <c r="BU23" s="42"/>
    </row>
    <row r="24" spans="2:73" ht="20.100000000000001" customHeight="1" x14ac:dyDescent="0.2">
      <c r="B24" s="3">
        <v>12</v>
      </c>
      <c r="C24" s="4" t="str">
        <f>IF(AND(D24&lt;&gt;"",E24&lt;&gt;"",F24&lt;&gt;"",G24&lt;&gt;""),VLOOKUP($AK24,'様式0（更新）記入例'!$BS$13:$BT$81,2,FALSE),"")</f>
        <v/>
      </c>
      <c r="D24" s="52"/>
      <c r="E24" s="52"/>
      <c r="F24" s="52"/>
      <c r="G24" s="52"/>
      <c r="H24" s="12"/>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95"/>
      <c r="AJ24" s="45"/>
      <c r="AK24" s="54" t="str">
        <f t="shared" si="0"/>
        <v>---</v>
      </c>
      <c r="AL24" s="55" t="e">
        <f t="shared" si="1"/>
        <v>#N/A</v>
      </c>
      <c r="AM24" s="55" t="e">
        <f t="shared" si="2"/>
        <v>#N/A</v>
      </c>
      <c r="AN24" s="55" t="e">
        <f t="shared" si="3"/>
        <v>#N/A</v>
      </c>
      <c r="AO24" s="55" t="e">
        <f t="shared" si="4"/>
        <v>#N/A</v>
      </c>
      <c r="AQ24" s="96"/>
      <c r="AR24" s="88"/>
      <c r="AS24" s="83"/>
      <c r="AT24" s="89" t="s">
        <v>152</v>
      </c>
      <c r="AV24" s="72" t="s">
        <v>214</v>
      </c>
      <c r="AW24" s="73" t="s">
        <v>206</v>
      </c>
      <c r="AX24" s="72" t="s">
        <v>215</v>
      </c>
      <c r="AY24" s="73" t="s">
        <v>38</v>
      </c>
      <c r="AZ24" s="74" t="str">
        <f t="shared" si="5"/>
        <v>点検-地すべり-点検診断-管理</v>
      </c>
      <c r="BB24" s="88"/>
      <c r="BC24" s="88"/>
      <c r="BD24" s="88"/>
      <c r="BE24" s="75" t="s">
        <v>152</v>
      </c>
      <c r="BF24" s="90">
        <v>18</v>
      </c>
      <c r="BG24" s="91" t="s">
        <v>216</v>
      </c>
      <c r="BH24" s="92"/>
      <c r="BI24" s="93"/>
      <c r="BJ24" s="94"/>
      <c r="BK24" s="92"/>
      <c r="BL24" s="93"/>
      <c r="BM24" s="94"/>
      <c r="BO24" s="78" t="s">
        <v>33</v>
      </c>
      <c r="BP24" s="78" t="s">
        <v>60</v>
      </c>
      <c r="BQ24" s="78" t="s">
        <v>50</v>
      </c>
      <c r="BR24" s="78" t="s">
        <v>38</v>
      </c>
      <c r="BS24" s="79" t="str">
        <f t="shared" si="7"/>
        <v>点検・診断等業務-地すべり防止施設-点検・診断-管理技術者</v>
      </c>
      <c r="BT24" s="80" t="str">
        <f t="shared" si="6"/>
        <v>1-6-3-1</v>
      </c>
      <c r="BU24" s="42"/>
    </row>
    <row r="25" spans="2:73" ht="20.100000000000001" customHeight="1" x14ac:dyDescent="0.2">
      <c r="B25" s="3">
        <v>13</v>
      </c>
      <c r="C25" s="4" t="str">
        <f>IF(AND(D25&lt;&gt;"",E25&lt;&gt;"",F25&lt;&gt;"",G25&lt;&gt;""),VLOOKUP($AK25,'様式0（更新）記入例'!$BS$13:$BT$81,2,FALSE),"")</f>
        <v/>
      </c>
      <c r="D25" s="52"/>
      <c r="E25" s="52"/>
      <c r="F25" s="52"/>
      <c r="G25" s="52"/>
      <c r="H25" s="12"/>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95"/>
      <c r="AJ25" s="45"/>
      <c r="AK25" s="54" t="str">
        <f t="shared" si="0"/>
        <v>---</v>
      </c>
      <c r="AL25" s="55" t="e">
        <f t="shared" si="1"/>
        <v>#N/A</v>
      </c>
      <c r="AM25" s="55" t="e">
        <f t="shared" si="2"/>
        <v>#N/A</v>
      </c>
      <c r="AN25" s="55" t="e">
        <f t="shared" si="3"/>
        <v>#N/A</v>
      </c>
      <c r="AO25" s="55" t="e">
        <f t="shared" si="4"/>
        <v>#N/A</v>
      </c>
      <c r="AQ25" s="96"/>
      <c r="AR25" s="88"/>
      <c r="AS25" s="83"/>
      <c r="AT25" s="89" t="s">
        <v>70</v>
      </c>
      <c r="AV25" s="72" t="s">
        <v>217</v>
      </c>
      <c r="AW25" s="73" t="s">
        <v>206</v>
      </c>
      <c r="AX25" s="72" t="s">
        <v>218</v>
      </c>
      <c r="AY25" s="73" t="s">
        <v>38</v>
      </c>
      <c r="AZ25" s="74" t="str">
        <f t="shared" si="5"/>
        <v>点検-急傾斜地-点検診断-管理</v>
      </c>
      <c r="BB25" s="88"/>
      <c r="BC25" s="88"/>
      <c r="BD25" s="88"/>
      <c r="BE25" s="75" t="s">
        <v>70</v>
      </c>
      <c r="BF25" s="90">
        <v>11</v>
      </c>
      <c r="BG25" s="91" t="s">
        <v>70</v>
      </c>
      <c r="BH25" s="92"/>
      <c r="BI25" s="93"/>
      <c r="BJ25" s="94"/>
      <c r="BK25" s="92"/>
      <c r="BL25" s="93"/>
      <c r="BM25" s="94"/>
      <c r="BO25" s="78" t="s">
        <v>33</v>
      </c>
      <c r="BP25" s="78" t="s">
        <v>62</v>
      </c>
      <c r="BQ25" s="78" t="s">
        <v>50</v>
      </c>
      <c r="BR25" s="78" t="s">
        <v>38</v>
      </c>
      <c r="BS25" s="79" t="str">
        <f t="shared" si="7"/>
        <v>点検・診断等業務-急傾斜地崩壊防止施設-点検・診断-管理技術者</v>
      </c>
      <c r="BT25" s="80" t="str">
        <f t="shared" si="6"/>
        <v>1-7-3-1</v>
      </c>
      <c r="BU25" s="42"/>
    </row>
    <row r="26" spans="2:73" ht="20.100000000000001" customHeight="1" x14ac:dyDescent="0.2">
      <c r="B26" s="3">
        <v>14</v>
      </c>
      <c r="C26" s="4" t="str">
        <f>IF(AND(D26&lt;&gt;"",E26&lt;&gt;"",F26&lt;&gt;"",G26&lt;&gt;""),VLOOKUP($AK26,'様式0（更新）記入例'!$BS$13:$BT$81,2,FALSE),"")</f>
        <v/>
      </c>
      <c r="D26" s="52"/>
      <c r="E26" s="52"/>
      <c r="F26" s="52"/>
      <c r="G26" s="52"/>
      <c r="H26" s="12"/>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95"/>
      <c r="AJ26" s="45"/>
      <c r="AK26" s="54" t="str">
        <f t="shared" si="0"/>
        <v>---</v>
      </c>
      <c r="AL26" s="55" t="e">
        <f t="shared" si="1"/>
        <v>#N/A</v>
      </c>
      <c r="AM26" s="55" t="e">
        <f t="shared" si="2"/>
        <v>#N/A</v>
      </c>
      <c r="AN26" s="55" t="e">
        <f t="shared" si="3"/>
        <v>#N/A</v>
      </c>
      <c r="AO26" s="55" t="e">
        <f t="shared" si="4"/>
        <v>#N/A</v>
      </c>
      <c r="AQ26" s="96"/>
      <c r="AR26" s="88"/>
      <c r="AS26" s="83"/>
      <c r="AT26" s="89" t="s">
        <v>122</v>
      </c>
      <c r="AV26" s="72" t="s">
        <v>219</v>
      </c>
      <c r="AW26" s="73" t="s">
        <v>206</v>
      </c>
      <c r="AX26" s="72" t="s">
        <v>220</v>
      </c>
      <c r="AY26" s="73" t="s">
        <v>38</v>
      </c>
      <c r="AZ26" s="74" t="str">
        <f t="shared" si="5"/>
        <v>点検-海岸-点検診断-管理</v>
      </c>
      <c r="BB26" s="88"/>
      <c r="BC26" s="88"/>
      <c r="BD26" s="88"/>
      <c r="BE26" s="75" t="s">
        <v>122</v>
      </c>
      <c r="BF26" s="90">
        <v>16</v>
      </c>
      <c r="BG26" s="91" t="s">
        <v>124</v>
      </c>
      <c r="BH26" s="92"/>
      <c r="BI26" s="93"/>
      <c r="BJ26" s="94"/>
      <c r="BK26" s="92"/>
      <c r="BL26" s="93"/>
      <c r="BM26" s="94"/>
      <c r="BO26" s="78" t="s">
        <v>33</v>
      </c>
      <c r="BP26" s="78" t="s">
        <v>65</v>
      </c>
      <c r="BQ26" s="78" t="s">
        <v>50</v>
      </c>
      <c r="BR26" s="78" t="s">
        <v>38</v>
      </c>
      <c r="BS26" s="79" t="str">
        <f t="shared" si="7"/>
        <v>点検・診断等業務-海岸堤防等-点検・診断-管理技術者</v>
      </c>
      <c r="BT26" s="80" t="str">
        <f t="shared" si="6"/>
        <v>1-8-3-1</v>
      </c>
      <c r="BU26" s="42"/>
    </row>
    <row r="27" spans="2:73" ht="20.100000000000001" customHeight="1" x14ac:dyDescent="0.2">
      <c r="B27" s="3">
        <v>15</v>
      </c>
      <c r="C27" s="4" t="str">
        <f>IF(AND(D27&lt;&gt;"",E27&lt;&gt;"",F27&lt;&gt;"",G27&lt;&gt;""),VLOOKUP($AK27,'様式0（更新）記入例'!$BS$13:$BT$81,2,FALSE),"")</f>
        <v/>
      </c>
      <c r="D27" s="52"/>
      <c r="E27" s="52"/>
      <c r="F27" s="52"/>
      <c r="G27" s="52"/>
      <c r="H27" s="1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95"/>
      <c r="AJ27" s="45"/>
      <c r="AK27" s="54" t="str">
        <f t="shared" si="0"/>
        <v>---</v>
      </c>
      <c r="AL27" s="55" t="e">
        <f t="shared" si="1"/>
        <v>#N/A</v>
      </c>
      <c r="AM27" s="55" t="e">
        <f t="shared" si="2"/>
        <v>#N/A</v>
      </c>
      <c r="AN27" s="55" t="e">
        <f t="shared" si="3"/>
        <v>#N/A</v>
      </c>
      <c r="AO27" s="55" t="e">
        <f t="shared" si="4"/>
        <v>#N/A</v>
      </c>
      <c r="AQ27" s="88"/>
      <c r="AR27" s="88"/>
      <c r="AS27" s="83"/>
      <c r="AT27" s="89" t="s">
        <v>121</v>
      </c>
      <c r="AV27" s="84" t="s">
        <v>221</v>
      </c>
      <c r="AW27" s="73" t="s">
        <v>2</v>
      </c>
      <c r="AX27" s="72" t="s">
        <v>222</v>
      </c>
      <c r="AY27" s="73" t="s">
        <v>48</v>
      </c>
      <c r="AZ27" s="74" t="str">
        <f t="shared" si="5"/>
        <v>点検-鋼橋-点検-担当</v>
      </c>
      <c r="BB27" s="88"/>
      <c r="BC27" s="88"/>
      <c r="BD27" s="88"/>
      <c r="BE27" s="75" t="s">
        <v>121</v>
      </c>
      <c r="BF27" s="90">
        <v>17</v>
      </c>
      <c r="BG27" s="91" t="s">
        <v>125</v>
      </c>
      <c r="BH27" s="92"/>
      <c r="BI27" s="93"/>
      <c r="BJ27" s="94"/>
      <c r="BK27" s="92"/>
      <c r="BL27" s="93"/>
      <c r="BM27" s="94"/>
      <c r="BO27" s="78" t="s">
        <v>33</v>
      </c>
      <c r="BP27" s="78" t="s">
        <v>67</v>
      </c>
      <c r="BQ27" s="78" t="s">
        <v>2</v>
      </c>
      <c r="BR27" s="78" t="s">
        <v>48</v>
      </c>
      <c r="BS27" s="79" t="str">
        <f t="shared" si="7"/>
        <v>点検・診断等業務-橋梁（鋼橋）-点検-担当技術者</v>
      </c>
      <c r="BT27" s="80" t="str">
        <f t="shared" si="6"/>
        <v>1-9-1-2</v>
      </c>
      <c r="BU27" s="42"/>
    </row>
    <row r="28" spans="2:73" ht="20.100000000000001" customHeight="1" x14ac:dyDescent="0.2">
      <c r="B28" s="3">
        <v>16</v>
      </c>
      <c r="C28" s="4" t="str">
        <f>IF(AND(D28&lt;&gt;"",E28&lt;&gt;"",F28&lt;&gt;"",G28&lt;&gt;""),VLOOKUP($AK28,'様式0（更新）記入例'!$BS$13:$BT$81,2,FALSE),"")</f>
        <v/>
      </c>
      <c r="D28" s="52"/>
      <c r="E28" s="52"/>
      <c r="F28" s="52"/>
      <c r="G28" s="52"/>
      <c r="H28" s="12"/>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95"/>
      <c r="AJ28" s="45"/>
      <c r="AK28" s="54" t="str">
        <f t="shared" si="0"/>
        <v>---</v>
      </c>
      <c r="AL28" s="55" t="e">
        <f t="shared" si="1"/>
        <v>#N/A</v>
      </c>
      <c r="AM28" s="55" t="e">
        <f t="shared" si="2"/>
        <v>#N/A</v>
      </c>
      <c r="AN28" s="55" t="e">
        <f t="shared" si="3"/>
        <v>#N/A</v>
      </c>
      <c r="AO28" s="55" t="e">
        <f t="shared" si="4"/>
        <v>#N/A</v>
      </c>
      <c r="AQ28" s="88"/>
      <c r="AR28" s="88"/>
      <c r="AS28" s="83"/>
      <c r="AT28" s="89" t="s">
        <v>113</v>
      </c>
      <c r="AV28" s="87"/>
      <c r="AW28" s="73" t="s">
        <v>45</v>
      </c>
      <c r="AX28" s="72" t="s">
        <v>223</v>
      </c>
      <c r="AY28" s="73" t="s">
        <v>48</v>
      </c>
      <c r="AZ28" s="74" t="str">
        <f t="shared" si="5"/>
        <v>点検-鋼橋-診断-担当</v>
      </c>
      <c r="BB28" s="88"/>
      <c r="BC28" s="88"/>
      <c r="BD28" s="88"/>
      <c r="BE28" s="75" t="s">
        <v>113</v>
      </c>
      <c r="BF28" s="90">
        <v>14</v>
      </c>
      <c r="BG28" s="91" t="s">
        <v>113</v>
      </c>
      <c r="BH28" s="92"/>
      <c r="BI28" s="93"/>
      <c r="BJ28" s="94"/>
      <c r="BK28" s="92"/>
      <c r="BL28" s="93"/>
      <c r="BM28" s="94"/>
      <c r="BO28" s="78" t="s">
        <v>33</v>
      </c>
      <c r="BP28" s="78" t="s">
        <v>67</v>
      </c>
      <c r="BQ28" s="78" t="s">
        <v>37</v>
      </c>
      <c r="BR28" s="78" t="s">
        <v>48</v>
      </c>
      <c r="BS28" s="79" t="str">
        <f t="shared" si="7"/>
        <v>点検・診断等業務-橋梁（鋼橋）-診断-担当技術者</v>
      </c>
      <c r="BT28" s="80" t="str">
        <f t="shared" si="6"/>
        <v>1-9-2-2</v>
      </c>
      <c r="BU28" s="42"/>
    </row>
    <row r="29" spans="2:73" ht="20.100000000000001" customHeight="1" x14ac:dyDescent="0.2">
      <c r="B29" s="3">
        <v>17</v>
      </c>
      <c r="C29" s="4" t="str">
        <f>IF(AND(D29&lt;&gt;"",E29&lt;&gt;"",F29&lt;&gt;"",G29&lt;&gt;""),VLOOKUP($AK29,'様式0（更新）記入例'!$BS$13:$BT$81,2,FALSE),"")</f>
        <v/>
      </c>
      <c r="D29" s="52"/>
      <c r="E29" s="52"/>
      <c r="F29" s="52"/>
      <c r="G29" s="52"/>
      <c r="H29" s="12"/>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95"/>
      <c r="AJ29" s="45"/>
      <c r="AK29" s="54" t="str">
        <f t="shared" si="0"/>
        <v>---</v>
      </c>
      <c r="AL29" s="55" t="e">
        <f t="shared" si="1"/>
        <v>#N/A</v>
      </c>
      <c r="AM29" s="55" t="e">
        <f t="shared" si="2"/>
        <v>#N/A</v>
      </c>
      <c r="AN29" s="55" t="e">
        <f t="shared" si="3"/>
        <v>#N/A</v>
      </c>
      <c r="AO29" s="55" t="e">
        <f t="shared" si="4"/>
        <v>#N/A</v>
      </c>
      <c r="AQ29" s="88"/>
      <c r="AR29" s="88"/>
      <c r="AS29" s="83"/>
      <c r="AT29" s="89" t="s">
        <v>114</v>
      </c>
      <c r="AV29" s="84" t="s">
        <v>224</v>
      </c>
      <c r="AW29" s="73" t="s">
        <v>2</v>
      </c>
      <c r="AX29" s="72" t="s">
        <v>225</v>
      </c>
      <c r="AY29" s="73" t="s">
        <v>48</v>
      </c>
      <c r="AZ29" s="74" t="str">
        <f t="shared" si="5"/>
        <v>点検-Con橋-点検-担当</v>
      </c>
      <c r="BB29" s="88"/>
      <c r="BC29" s="88"/>
      <c r="BD29" s="88"/>
      <c r="BE29" s="75" t="s">
        <v>114</v>
      </c>
      <c r="BF29" s="90">
        <v>15</v>
      </c>
      <c r="BG29" s="91" t="s">
        <v>120</v>
      </c>
      <c r="BH29" s="92"/>
      <c r="BI29" s="93"/>
      <c r="BJ29" s="94"/>
      <c r="BK29" s="92"/>
      <c r="BL29" s="93"/>
      <c r="BM29" s="94"/>
      <c r="BO29" s="78" t="s">
        <v>33</v>
      </c>
      <c r="BP29" s="78" t="s">
        <v>68</v>
      </c>
      <c r="BQ29" s="78" t="s">
        <v>2</v>
      </c>
      <c r="BR29" s="78" t="s">
        <v>48</v>
      </c>
      <c r="BS29" s="79" t="str">
        <f t="shared" si="7"/>
        <v>点検・診断等業務-橋梁（コンクリート橋）-点検-担当技術者</v>
      </c>
      <c r="BT29" s="80" t="str">
        <f t="shared" si="6"/>
        <v>1-10-1-2</v>
      </c>
      <c r="BU29" s="42"/>
    </row>
    <row r="30" spans="2:73" ht="20.100000000000001" customHeight="1" x14ac:dyDescent="0.2">
      <c r="B30" s="3">
        <v>18</v>
      </c>
      <c r="C30" s="4" t="str">
        <f>IF(AND(D30&lt;&gt;"",E30&lt;&gt;"",F30&lt;&gt;"",G30&lt;&gt;""),VLOOKUP($AK30,'様式0（更新）記入例'!$BS$13:$BT$81,2,FALSE),"")</f>
        <v/>
      </c>
      <c r="D30" s="52"/>
      <c r="E30" s="52"/>
      <c r="F30" s="52"/>
      <c r="G30" s="52"/>
      <c r="H30" s="12"/>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95"/>
      <c r="AJ30" s="45"/>
      <c r="AK30" s="54" t="str">
        <f t="shared" si="0"/>
        <v>---</v>
      </c>
      <c r="AL30" s="55" t="e">
        <f t="shared" si="1"/>
        <v>#N/A</v>
      </c>
      <c r="AM30" s="55" t="e">
        <f t="shared" si="2"/>
        <v>#N/A</v>
      </c>
      <c r="AN30" s="55" t="e">
        <f t="shared" si="3"/>
        <v>#N/A</v>
      </c>
      <c r="AO30" s="55" t="e">
        <f t="shared" si="4"/>
        <v>#N/A</v>
      </c>
      <c r="AQ30" s="88"/>
      <c r="AR30" s="88"/>
      <c r="AS30" s="83"/>
      <c r="AT30" s="89" t="s">
        <v>71</v>
      </c>
      <c r="AV30" s="87"/>
      <c r="AW30" s="73" t="s">
        <v>45</v>
      </c>
      <c r="AX30" s="72" t="s">
        <v>226</v>
      </c>
      <c r="AY30" s="73" t="s">
        <v>48</v>
      </c>
      <c r="AZ30" s="74" t="str">
        <f t="shared" si="5"/>
        <v>点検-Con橋-診断-担当</v>
      </c>
      <c r="BB30" s="88"/>
      <c r="BC30" s="88"/>
      <c r="BD30" s="88"/>
      <c r="BE30" s="75" t="s">
        <v>71</v>
      </c>
      <c r="BF30" s="90">
        <v>12</v>
      </c>
      <c r="BG30" s="91" t="s">
        <v>72</v>
      </c>
      <c r="BH30" s="92"/>
      <c r="BI30" s="93"/>
      <c r="BJ30" s="94"/>
      <c r="BK30" s="92"/>
      <c r="BL30" s="93"/>
      <c r="BM30" s="94"/>
      <c r="BO30" s="78" t="s">
        <v>33</v>
      </c>
      <c r="BP30" s="78" t="s">
        <v>68</v>
      </c>
      <c r="BQ30" s="78" t="s">
        <v>37</v>
      </c>
      <c r="BR30" s="78" t="s">
        <v>48</v>
      </c>
      <c r="BS30" s="79" t="str">
        <f t="shared" si="7"/>
        <v>点検・診断等業務-橋梁（コンクリート橋）-診断-担当技術者</v>
      </c>
      <c r="BT30" s="80" t="str">
        <f t="shared" si="6"/>
        <v>1-10-2-2</v>
      </c>
      <c r="BU30" s="42"/>
    </row>
    <row r="31" spans="2:73" ht="20.100000000000001" customHeight="1" x14ac:dyDescent="0.2">
      <c r="B31" s="3">
        <v>19</v>
      </c>
      <c r="C31" s="4" t="str">
        <f>IF(AND(D31&lt;&gt;"",E31&lt;&gt;"",F31&lt;&gt;"",G31&lt;&gt;""),VLOOKUP($AK31,'様式0（更新）記入例'!$BS$13:$BT$81,2,FALSE),"")</f>
        <v/>
      </c>
      <c r="D31" s="52"/>
      <c r="E31" s="52"/>
      <c r="F31" s="52"/>
      <c r="G31" s="52"/>
      <c r="H31" s="12"/>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95"/>
      <c r="AJ31" s="45"/>
      <c r="AK31" s="54" t="str">
        <f t="shared" si="0"/>
        <v>---</v>
      </c>
      <c r="AL31" s="55" t="e">
        <f t="shared" si="1"/>
        <v>#N/A</v>
      </c>
      <c r="AM31" s="55" t="e">
        <f t="shared" si="2"/>
        <v>#N/A</v>
      </c>
      <c r="AN31" s="55" t="e">
        <f t="shared" si="3"/>
        <v>#N/A</v>
      </c>
      <c r="AO31" s="55" t="e">
        <f t="shared" si="4"/>
        <v>#N/A</v>
      </c>
      <c r="AQ31" s="88"/>
      <c r="AR31" s="88"/>
      <c r="AS31" s="97"/>
      <c r="AT31" s="89" t="s">
        <v>73</v>
      </c>
      <c r="AV31" s="84" t="s">
        <v>227</v>
      </c>
      <c r="AW31" s="73" t="s">
        <v>2</v>
      </c>
      <c r="AX31" s="72" t="s">
        <v>228</v>
      </c>
      <c r="AY31" s="73" t="s">
        <v>48</v>
      </c>
      <c r="AZ31" s="74" t="str">
        <f t="shared" si="5"/>
        <v>点検-鋼Con橋以外-点検-担当</v>
      </c>
      <c r="BB31" s="88"/>
      <c r="BC31" s="88"/>
      <c r="BD31" s="88"/>
      <c r="BE31" s="75" t="s">
        <v>73</v>
      </c>
      <c r="BF31" s="90">
        <v>13</v>
      </c>
      <c r="BG31" s="91" t="s">
        <v>74</v>
      </c>
      <c r="BH31" s="92"/>
      <c r="BI31" s="93"/>
      <c r="BJ31" s="94"/>
      <c r="BK31" s="92"/>
      <c r="BL31" s="93"/>
      <c r="BM31" s="94"/>
      <c r="BO31" s="78" t="s">
        <v>33</v>
      </c>
      <c r="BP31" s="98" t="s">
        <v>151</v>
      </c>
      <c r="BQ31" s="78" t="s">
        <v>2</v>
      </c>
      <c r="BR31" s="78" t="s">
        <v>48</v>
      </c>
      <c r="BS31" s="79" t="str">
        <f t="shared" si="7"/>
        <v>点検・診断等業務-橋梁（鋼・コンクリート以外の橋）-点検-担当技術者</v>
      </c>
      <c r="BT31" s="80" t="str">
        <f t="shared" si="6"/>
        <v>1-18-1-2</v>
      </c>
      <c r="BU31" s="42"/>
    </row>
    <row r="32" spans="2:73" ht="20.100000000000001" customHeight="1" x14ac:dyDescent="0.2">
      <c r="B32" s="3">
        <v>20</v>
      </c>
      <c r="C32" s="4" t="str">
        <f>IF(AND(D32&lt;&gt;"",E32&lt;&gt;"",F32&lt;&gt;"",G32&lt;&gt;""),VLOOKUP($AK32,'様式0（更新）記入例'!$BS$13:$BT$81,2,FALSE),"")</f>
        <v/>
      </c>
      <c r="D32" s="52"/>
      <c r="E32" s="52"/>
      <c r="F32" s="52"/>
      <c r="G32" s="52"/>
      <c r="H32" s="12"/>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95"/>
      <c r="AJ32" s="45"/>
      <c r="AK32" s="54" t="str">
        <f t="shared" si="0"/>
        <v>---</v>
      </c>
      <c r="AL32" s="55" t="e">
        <f t="shared" si="1"/>
        <v>#N/A</v>
      </c>
      <c r="AM32" s="55" t="e">
        <f t="shared" si="2"/>
        <v>#N/A</v>
      </c>
      <c r="AN32" s="55" t="e">
        <f t="shared" si="3"/>
        <v>#N/A</v>
      </c>
      <c r="AO32" s="55" t="e">
        <f t="shared" si="4"/>
        <v>#N/A</v>
      </c>
      <c r="AQ32" s="88"/>
      <c r="AR32" s="88"/>
      <c r="AS32" s="88"/>
      <c r="AT32" s="88"/>
      <c r="AV32" s="87"/>
      <c r="AW32" s="73" t="s">
        <v>45</v>
      </c>
      <c r="AX32" s="72" t="s">
        <v>229</v>
      </c>
      <c r="AY32" s="73" t="s">
        <v>48</v>
      </c>
      <c r="AZ32" s="74" t="str">
        <f t="shared" si="5"/>
        <v>点検-鋼Con橋以外-診断-担当</v>
      </c>
      <c r="BB32" s="88"/>
      <c r="BC32" s="88"/>
      <c r="BD32" s="88"/>
      <c r="BE32" s="99"/>
      <c r="BF32" s="100"/>
      <c r="BG32" s="101"/>
      <c r="BH32" s="92"/>
      <c r="BI32" s="93"/>
      <c r="BJ32" s="94"/>
      <c r="BK32" s="92"/>
      <c r="BL32" s="93"/>
      <c r="BM32" s="94"/>
      <c r="BO32" s="78" t="s">
        <v>33</v>
      </c>
      <c r="BP32" s="98" t="s">
        <v>151</v>
      </c>
      <c r="BQ32" s="78" t="s">
        <v>37</v>
      </c>
      <c r="BR32" s="78" t="s">
        <v>48</v>
      </c>
      <c r="BS32" s="79" t="str">
        <f t="shared" si="7"/>
        <v>点検・診断等業務-橋梁（鋼・コンクリート以外の橋）-診断-担当技術者</v>
      </c>
      <c r="BT32" s="80" t="str">
        <f t="shared" si="6"/>
        <v>1-18-2-2</v>
      </c>
      <c r="BU32" s="42"/>
    </row>
    <row r="33" spans="2:73" ht="20.100000000000001" customHeight="1" x14ac:dyDescent="0.2">
      <c r="B33" s="3">
        <v>21</v>
      </c>
      <c r="C33" s="4" t="str">
        <f>IF(AND(D33&lt;&gt;"",E33&lt;&gt;"",F33&lt;&gt;"",G33&lt;&gt;""),VLOOKUP($AK33,'様式0（更新）記入例'!$BS$13:$BT$81,2,FALSE),"")</f>
        <v/>
      </c>
      <c r="D33" s="52"/>
      <c r="E33" s="52"/>
      <c r="F33" s="52"/>
      <c r="G33" s="52"/>
      <c r="H33" s="12"/>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95"/>
      <c r="AJ33" s="45"/>
      <c r="AK33" s="54" t="str">
        <f t="shared" si="0"/>
        <v>---</v>
      </c>
      <c r="AL33" s="55" t="e">
        <f t="shared" si="1"/>
        <v>#N/A</v>
      </c>
      <c r="AM33" s="55" t="e">
        <f t="shared" si="2"/>
        <v>#N/A</v>
      </c>
      <c r="AN33" s="55" t="e">
        <f t="shared" si="3"/>
        <v>#N/A</v>
      </c>
      <c r="AO33" s="55" t="e">
        <f t="shared" si="4"/>
        <v>#N/A</v>
      </c>
      <c r="AQ33" s="96" t="s">
        <v>230</v>
      </c>
      <c r="AR33" s="88"/>
      <c r="AS33" s="88"/>
      <c r="AT33" s="88"/>
      <c r="AV33" s="84" t="s">
        <v>231</v>
      </c>
      <c r="AW33" s="73" t="s">
        <v>2</v>
      </c>
      <c r="AX33" s="72" t="s">
        <v>232</v>
      </c>
      <c r="AY33" s="73" t="s">
        <v>46</v>
      </c>
      <c r="AZ33" s="74" t="str">
        <f t="shared" si="5"/>
        <v>点検-トンネル-点検-担当</v>
      </c>
      <c r="BB33" s="88"/>
      <c r="BC33" s="88"/>
      <c r="BD33" s="88"/>
      <c r="BE33" s="102" t="s">
        <v>189</v>
      </c>
      <c r="BF33" s="103" t="s">
        <v>35</v>
      </c>
      <c r="BG33" s="104" t="s">
        <v>188</v>
      </c>
      <c r="BH33" s="105" t="s">
        <v>0</v>
      </c>
      <c r="BI33" s="106" t="s">
        <v>35</v>
      </c>
      <c r="BJ33" s="104" t="s">
        <v>190</v>
      </c>
      <c r="BK33" s="105" t="s">
        <v>191</v>
      </c>
      <c r="BL33" s="106" t="s">
        <v>35</v>
      </c>
      <c r="BM33" s="104" t="s">
        <v>188</v>
      </c>
      <c r="BO33" s="78" t="s">
        <v>33</v>
      </c>
      <c r="BP33" s="78" t="s">
        <v>70</v>
      </c>
      <c r="BQ33" s="78" t="s">
        <v>2</v>
      </c>
      <c r="BR33" s="78" t="s">
        <v>48</v>
      </c>
      <c r="BS33" s="79" t="str">
        <f t="shared" si="7"/>
        <v>点検・診断等業務-トンネル-点検-担当技術者</v>
      </c>
      <c r="BT33" s="80" t="str">
        <f t="shared" si="6"/>
        <v>1-11-1-2</v>
      </c>
      <c r="BU33" s="42"/>
    </row>
    <row r="34" spans="2:73" ht="20.100000000000001" customHeight="1" x14ac:dyDescent="0.2">
      <c r="B34" s="3">
        <v>22</v>
      </c>
      <c r="C34" s="4" t="str">
        <f>IF(AND(D34&lt;&gt;"",E34&lt;&gt;"",F34&lt;&gt;"",G34&lt;&gt;""),VLOOKUP($AK34,'様式0（更新）記入例'!$BS$13:$BT$81,2,FALSE),"")</f>
        <v/>
      </c>
      <c r="D34" s="52"/>
      <c r="E34" s="52"/>
      <c r="F34" s="52"/>
      <c r="G34" s="52"/>
      <c r="H34" s="12"/>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95"/>
      <c r="AJ34" s="45"/>
      <c r="AK34" s="54" t="str">
        <f t="shared" si="0"/>
        <v>---</v>
      </c>
      <c r="AL34" s="55" t="e">
        <f t="shared" si="1"/>
        <v>#N/A</v>
      </c>
      <c r="AM34" s="55" t="e">
        <f t="shared" si="2"/>
        <v>#N/A</v>
      </c>
      <c r="AN34" s="55" t="e">
        <f t="shared" si="3"/>
        <v>#N/A</v>
      </c>
      <c r="AO34" s="55" t="e">
        <f t="shared" si="4"/>
        <v>#N/A</v>
      </c>
      <c r="AQ34" s="88" t="s">
        <v>233</v>
      </c>
      <c r="AS34" s="88"/>
      <c r="AT34" s="88"/>
      <c r="AV34" s="87"/>
      <c r="AW34" s="73" t="s">
        <v>45</v>
      </c>
      <c r="AX34" s="72" t="s">
        <v>123</v>
      </c>
      <c r="AY34" s="73" t="s">
        <v>46</v>
      </c>
      <c r="AZ34" s="74" t="str">
        <f t="shared" si="5"/>
        <v>点検-トンネル-診断-担当</v>
      </c>
      <c r="BB34" s="88"/>
      <c r="BC34" s="88"/>
      <c r="BD34" s="88"/>
      <c r="BE34" s="75" t="s">
        <v>75</v>
      </c>
      <c r="BF34" s="90">
        <v>1</v>
      </c>
      <c r="BG34" s="91" t="s">
        <v>78</v>
      </c>
      <c r="BH34" s="75" t="s">
        <v>79</v>
      </c>
      <c r="BI34" s="76">
        <v>1</v>
      </c>
      <c r="BJ34" s="77" t="s">
        <v>79</v>
      </c>
      <c r="BK34" s="75" t="s">
        <v>38</v>
      </c>
      <c r="BL34" s="76">
        <v>1</v>
      </c>
      <c r="BM34" s="77" t="s">
        <v>42</v>
      </c>
      <c r="BO34" s="78" t="s">
        <v>33</v>
      </c>
      <c r="BP34" s="78" t="s">
        <v>70</v>
      </c>
      <c r="BQ34" s="78" t="s">
        <v>5</v>
      </c>
      <c r="BR34" s="78" t="s">
        <v>48</v>
      </c>
      <c r="BS34" s="79" t="str">
        <f t="shared" si="7"/>
        <v>点検・診断等業務-トンネル-診断-担当技術者</v>
      </c>
      <c r="BT34" s="80" t="str">
        <f t="shared" si="6"/>
        <v>1-11-2-2</v>
      </c>
      <c r="BU34" s="42"/>
    </row>
    <row r="35" spans="2:73" ht="20.100000000000001" customHeight="1" x14ac:dyDescent="0.2">
      <c r="B35" s="3">
        <v>23</v>
      </c>
      <c r="C35" s="4" t="str">
        <f>IF(AND(D35&lt;&gt;"",E35&lt;&gt;"",F35&lt;&gt;"",G35&lt;&gt;""),VLOOKUP($AK35,'様式0（更新）記入例'!$BS$13:$BT$81,2,FALSE),"")</f>
        <v/>
      </c>
      <c r="D35" s="52"/>
      <c r="E35" s="52"/>
      <c r="F35" s="52"/>
      <c r="G35" s="52"/>
      <c r="H35" s="12"/>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95"/>
      <c r="AJ35" s="45"/>
      <c r="AK35" s="54" t="str">
        <f t="shared" si="0"/>
        <v>---</v>
      </c>
      <c r="AL35" s="55" t="e">
        <f t="shared" si="1"/>
        <v>#N/A</v>
      </c>
      <c r="AM35" s="55" t="e">
        <f t="shared" si="2"/>
        <v>#N/A</v>
      </c>
      <c r="AN35" s="55" t="e">
        <f t="shared" si="3"/>
        <v>#N/A</v>
      </c>
      <c r="AO35" s="55" t="e">
        <f t="shared" si="4"/>
        <v>#N/A</v>
      </c>
      <c r="AQ35" s="96" t="s">
        <v>153</v>
      </c>
      <c r="AS35" s="88"/>
      <c r="AT35" s="88"/>
      <c r="AV35" s="84" t="s">
        <v>234</v>
      </c>
      <c r="AW35" s="73" t="s">
        <v>2</v>
      </c>
      <c r="AX35" s="72" t="s">
        <v>235</v>
      </c>
      <c r="AY35" s="73" t="s">
        <v>48</v>
      </c>
      <c r="AZ35" s="74" t="str">
        <f t="shared" si="5"/>
        <v>点検-道路土工-点検-担当</v>
      </c>
      <c r="BB35" s="88"/>
      <c r="BC35" s="88"/>
      <c r="BD35" s="88"/>
      <c r="BE35" s="75" t="s">
        <v>118</v>
      </c>
      <c r="BF35" s="90">
        <v>19</v>
      </c>
      <c r="BG35" s="91" t="s">
        <v>119</v>
      </c>
      <c r="BH35" s="75" t="s">
        <v>82</v>
      </c>
      <c r="BI35" s="76">
        <v>2</v>
      </c>
      <c r="BJ35" s="77" t="s">
        <v>82</v>
      </c>
      <c r="BK35" s="75" t="s">
        <v>48</v>
      </c>
      <c r="BL35" s="76">
        <v>2</v>
      </c>
      <c r="BM35" s="77" t="s">
        <v>47</v>
      </c>
      <c r="BO35" s="78" t="s">
        <v>33</v>
      </c>
      <c r="BP35" s="78" t="s">
        <v>126</v>
      </c>
      <c r="BQ35" s="78" t="s">
        <v>2</v>
      </c>
      <c r="BR35" s="78" t="s">
        <v>48</v>
      </c>
      <c r="BS35" s="79" t="str">
        <f t="shared" si="7"/>
        <v>点検・診断等業務-道路土工構造物（土工）-点検-担当技術者</v>
      </c>
      <c r="BT35" s="80" t="str">
        <f t="shared" si="6"/>
        <v>1-16-1-2</v>
      </c>
      <c r="BU35" s="42"/>
    </row>
    <row r="36" spans="2:73" ht="20.100000000000001" customHeight="1" x14ac:dyDescent="0.2">
      <c r="B36" s="3">
        <v>24</v>
      </c>
      <c r="C36" s="4" t="str">
        <f>IF(AND(D36&lt;&gt;"",E36&lt;&gt;"",F36&lt;&gt;"",G36&lt;&gt;""),VLOOKUP($AK36,'様式0（更新）記入例'!$BS$13:$BT$81,2,FALSE),"")</f>
        <v/>
      </c>
      <c r="D36" s="52"/>
      <c r="E36" s="52"/>
      <c r="F36" s="52"/>
      <c r="G36" s="52"/>
      <c r="H36" s="12"/>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95"/>
      <c r="AJ36" s="45"/>
      <c r="AK36" s="54" t="str">
        <f t="shared" si="0"/>
        <v>---</v>
      </c>
      <c r="AL36" s="55" t="e">
        <f t="shared" si="1"/>
        <v>#N/A</v>
      </c>
      <c r="AM36" s="55" t="e">
        <f t="shared" si="2"/>
        <v>#N/A</v>
      </c>
      <c r="AN36" s="55" t="e">
        <f t="shared" si="3"/>
        <v>#N/A</v>
      </c>
      <c r="AO36" s="55" t="e">
        <f t="shared" si="4"/>
        <v>#N/A</v>
      </c>
      <c r="AQ36" s="88" t="s">
        <v>236</v>
      </c>
      <c r="AS36" s="88"/>
      <c r="AT36" s="88"/>
      <c r="AV36" s="87"/>
      <c r="AW36" s="73" t="s">
        <v>45</v>
      </c>
      <c r="AX36" s="72" t="s">
        <v>237</v>
      </c>
      <c r="AY36" s="73" t="s">
        <v>48</v>
      </c>
      <c r="AZ36" s="74" t="str">
        <f t="shared" si="5"/>
        <v>点検-道路土工-診断-担当</v>
      </c>
      <c r="BB36" s="88"/>
      <c r="BC36" s="88"/>
      <c r="BD36" s="88"/>
      <c r="BE36" s="75" t="s">
        <v>80</v>
      </c>
      <c r="BF36" s="90">
        <v>2</v>
      </c>
      <c r="BG36" s="91" t="s">
        <v>80</v>
      </c>
      <c r="BH36" s="75" t="s">
        <v>58</v>
      </c>
      <c r="BI36" s="76">
        <v>3</v>
      </c>
      <c r="BJ36" s="77" t="s">
        <v>58</v>
      </c>
      <c r="BK36" s="75" t="s">
        <v>87</v>
      </c>
      <c r="BL36" s="76">
        <v>3</v>
      </c>
      <c r="BM36" s="77" t="s">
        <v>88</v>
      </c>
      <c r="BO36" s="78" t="s">
        <v>33</v>
      </c>
      <c r="BP36" s="78" t="s">
        <v>126</v>
      </c>
      <c r="BQ36" s="78" t="s">
        <v>45</v>
      </c>
      <c r="BR36" s="78" t="s">
        <v>48</v>
      </c>
      <c r="BS36" s="79" t="str">
        <f t="shared" si="7"/>
        <v>点検・診断等業務-道路土工構造物（土工）-診断-担当技術者</v>
      </c>
      <c r="BT36" s="80" t="str">
        <f t="shared" si="6"/>
        <v>1-16-2-2</v>
      </c>
      <c r="BU36" s="42"/>
    </row>
    <row r="37" spans="2:73" ht="20.100000000000001" customHeight="1" x14ac:dyDescent="0.2">
      <c r="B37" s="3">
        <v>25</v>
      </c>
      <c r="C37" s="4" t="str">
        <f>IF(AND(D37&lt;&gt;"",E37&lt;&gt;"",F37&lt;&gt;"",G37&lt;&gt;""),VLOOKUP($AK37,'様式0（更新）記入例'!$BS$13:$BT$81,2,FALSE),"")</f>
        <v/>
      </c>
      <c r="D37" s="52"/>
      <c r="E37" s="52"/>
      <c r="F37" s="52"/>
      <c r="G37" s="52"/>
      <c r="H37" s="12"/>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95"/>
      <c r="AJ37" s="45"/>
      <c r="AK37" s="54" t="str">
        <f t="shared" si="0"/>
        <v>---</v>
      </c>
      <c r="AL37" s="55" t="e">
        <f t="shared" si="1"/>
        <v>#N/A</v>
      </c>
      <c r="AM37" s="55" t="e">
        <f t="shared" si="2"/>
        <v>#N/A</v>
      </c>
      <c r="AN37" s="55" t="e">
        <f t="shared" si="3"/>
        <v>#N/A</v>
      </c>
      <c r="AO37" s="55" t="e">
        <f t="shared" si="4"/>
        <v>#N/A</v>
      </c>
      <c r="AQ37" s="96" t="s">
        <v>238</v>
      </c>
      <c r="AS37" s="88"/>
      <c r="AT37" s="88"/>
      <c r="AV37" s="84" t="s">
        <v>239</v>
      </c>
      <c r="AW37" s="73" t="s">
        <v>2</v>
      </c>
      <c r="AX37" s="72" t="s">
        <v>240</v>
      </c>
      <c r="AY37" s="73" t="s">
        <v>48</v>
      </c>
      <c r="AZ37" s="74" t="str">
        <f t="shared" si="5"/>
        <v>点検-シェッド等-点検-担当</v>
      </c>
      <c r="BB37" s="88"/>
      <c r="BC37" s="88"/>
      <c r="BD37" s="88"/>
      <c r="BE37" s="75" t="s">
        <v>157</v>
      </c>
      <c r="BF37" s="90">
        <v>20</v>
      </c>
      <c r="BG37" s="91" t="s">
        <v>159</v>
      </c>
      <c r="BH37" s="75" t="s">
        <v>84</v>
      </c>
      <c r="BI37" s="76">
        <v>4</v>
      </c>
      <c r="BJ37" s="77" t="s">
        <v>241</v>
      </c>
      <c r="BK37" s="75" t="s">
        <v>85</v>
      </c>
      <c r="BL37" s="76">
        <v>5</v>
      </c>
      <c r="BM37" s="77" t="s">
        <v>242</v>
      </c>
      <c r="BO37" s="78" t="s">
        <v>33</v>
      </c>
      <c r="BP37" s="78" t="s">
        <v>121</v>
      </c>
      <c r="BQ37" s="78" t="s">
        <v>2</v>
      </c>
      <c r="BR37" s="78" t="s">
        <v>48</v>
      </c>
      <c r="BS37" s="79" t="str">
        <f t="shared" si="7"/>
        <v>点検・診断等業務-道路土工構造物（シェッド・大型カルバート等）-点検-担当技術者</v>
      </c>
      <c r="BT37" s="80" t="str">
        <f t="shared" si="6"/>
        <v>1-17-1-2</v>
      </c>
      <c r="BU37" s="42"/>
    </row>
    <row r="38" spans="2:73" ht="20.100000000000001" customHeight="1" x14ac:dyDescent="0.2">
      <c r="B38" s="3">
        <v>26</v>
      </c>
      <c r="C38" s="4" t="str">
        <f>IF(AND(D38&lt;&gt;"",E38&lt;&gt;"",F38&lt;&gt;"",G38&lt;&gt;""),VLOOKUP($AK38,'様式0（更新）記入例'!$BS$13:$BT$81,2,FALSE),"")</f>
        <v/>
      </c>
      <c r="D38" s="52"/>
      <c r="E38" s="52"/>
      <c r="F38" s="52"/>
      <c r="G38" s="52"/>
      <c r="H38" s="12"/>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95"/>
      <c r="AJ38" s="45"/>
      <c r="AK38" s="54" t="str">
        <f t="shared" si="0"/>
        <v>---</v>
      </c>
      <c r="AL38" s="55" t="e">
        <f t="shared" si="1"/>
        <v>#N/A</v>
      </c>
      <c r="AM38" s="55" t="e">
        <f t="shared" si="2"/>
        <v>#N/A</v>
      </c>
      <c r="AN38" s="55" t="e">
        <f t="shared" si="3"/>
        <v>#N/A</v>
      </c>
      <c r="AO38" s="55" t="e">
        <f t="shared" si="4"/>
        <v>#N/A</v>
      </c>
      <c r="AQ38" s="88"/>
      <c r="AS38" s="88"/>
      <c r="AT38" s="88"/>
      <c r="AV38" s="87"/>
      <c r="AW38" s="73" t="s">
        <v>45</v>
      </c>
      <c r="AX38" s="72" t="s">
        <v>243</v>
      </c>
      <c r="AY38" s="73" t="s">
        <v>48</v>
      </c>
      <c r="AZ38" s="74" t="str">
        <f t="shared" si="5"/>
        <v>点検-シェッド等-診断-担当</v>
      </c>
      <c r="BB38" s="88"/>
      <c r="BC38" s="88"/>
      <c r="BD38" s="88"/>
      <c r="BE38" s="75" t="s">
        <v>83</v>
      </c>
      <c r="BF38" s="90">
        <v>3</v>
      </c>
      <c r="BG38" s="91" t="s">
        <v>86</v>
      </c>
      <c r="BH38" s="75" t="s">
        <v>90</v>
      </c>
      <c r="BI38" s="76">
        <v>5</v>
      </c>
      <c r="BJ38" s="77" t="s">
        <v>244</v>
      </c>
      <c r="BK38" s="75" t="s">
        <v>77</v>
      </c>
      <c r="BL38" s="76">
        <v>1</v>
      </c>
      <c r="BM38" s="77" t="s">
        <v>42</v>
      </c>
      <c r="BO38" s="78" t="s">
        <v>33</v>
      </c>
      <c r="BP38" s="78" t="s">
        <v>121</v>
      </c>
      <c r="BQ38" s="78" t="s">
        <v>45</v>
      </c>
      <c r="BR38" s="78" t="s">
        <v>48</v>
      </c>
      <c r="BS38" s="79" t="str">
        <f t="shared" si="7"/>
        <v>点検・診断等業務-道路土工構造物（シェッド・大型カルバート等）-診断-担当技術者</v>
      </c>
      <c r="BT38" s="80" t="str">
        <f t="shared" si="6"/>
        <v>1-17-2-2</v>
      </c>
      <c r="BU38" s="42"/>
    </row>
    <row r="39" spans="2:73" ht="20.100000000000001" customHeight="1" x14ac:dyDescent="0.2">
      <c r="B39" s="3">
        <v>27</v>
      </c>
      <c r="C39" s="4" t="str">
        <f>IF(AND(D39&lt;&gt;"",E39&lt;&gt;"",F39&lt;&gt;"",G39&lt;&gt;""),VLOOKUP($AK39,'様式0（更新）記入例'!$BS$13:$BT$81,2,FALSE),"")</f>
        <v/>
      </c>
      <c r="D39" s="52"/>
      <c r="E39" s="52"/>
      <c r="F39" s="52"/>
      <c r="G39" s="52"/>
      <c r="H39" s="12"/>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95"/>
      <c r="AJ39" s="45"/>
      <c r="AK39" s="54" t="str">
        <f t="shared" si="0"/>
        <v>---</v>
      </c>
      <c r="AL39" s="55" t="e">
        <f t="shared" si="1"/>
        <v>#N/A</v>
      </c>
      <c r="AM39" s="55" t="e">
        <f t="shared" si="2"/>
        <v>#N/A</v>
      </c>
      <c r="AN39" s="55" t="e">
        <f t="shared" si="3"/>
        <v>#N/A</v>
      </c>
      <c r="AO39" s="55" t="e">
        <f t="shared" si="4"/>
        <v>#N/A</v>
      </c>
      <c r="AQ39" s="88"/>
      <c r="AR39" s="88"/>
      <c r="AS39" s="88"/>
      <c r="AT39" s="88"/>
      <c r="AV39" s="84" t="s">
        <v>245</v>
      </c>
      <c r="AW39" s="73" t="s">
        <v>2</v>
      </c>
      <c r="AX39" s="72" t="s">
        <v>116</v>
      </c>
      <c r="AY39" s="73" t="s">
        <v>48</v>
      </c>
      <c r="AZ39" s="74" t="str">
        <f t="shared" si="5"/>
        <v>点検-舗装-点検-担当</v>
      </c>
      <c r="BB39" s="88"/>
      <c r="BC39" s="88"/>
      <c r="BD39" s="88"/>
      <c r="BE39" s="75" t="s">
        <v>89</v>
      </c>
      <c r="BF39" s="90">
        <v>4</v>
      </c>
      <c r="BG39" s="91" t="s">
        <v>89</v>
      </c>
      <c r="BH39" s="75" t="s">
        <v>93</v>
      </c>
      <c r="BI39" s="76">
        <v>6</v>
      </c>
      <c r="BJ39" s="77" t="s">
        <v>246</v>
      </c>
      <c r="BK39" s="92"/>
      <c r="BL39" s="93"/>
      <c r="BM39" s="94"/>
      <c r="BO39" s="78" t="s">
        <v>33</v>
      </c>
      <c r="BP39" s="78" t="s">
        <v>113</v>
      </c>
      <c r="BQ39" s="78" t="s">
        <v>41</v>
      </c>
      <c r="BR39" s="78" t="s">
        <v>48</v>
      </c>
      <c r="BS39" s="79" t="str">
        <f t="shared" si="7"/>
        <v>点検・診断等業務-舗装-点検-担当技術者</v>
      </c>
      <c r="BT39" s="80" t="str">
        <f t="shared" si="6"/>
        <v>1-14-1-2</v>
      </c>
      <c r="BU39" s="42"/>
    </row>
    <row r="40" spans="2:73" ht="20.100000000000001" customHeight="1" x14ac:dyDescent="0.2">
      <c r="B40" s="3">
        <v>28</v>
      </c>
      <c r="C40" s="4" t="str">
        <f>IF(AND(D40&lt;&gt;"",E40&lt;&gt;"",F40&lt;&gt;"",G40&lt;&gt;""),VLOOKUP($AK40,'様式0（更新）記入例'!$BS$13:$BT$81,2,FALSE),"")</f>
        <v/>
      </c>
      <c r="D40" s="52"/>
      <c r="E40" s="52"/>
      <c r="F40" s="52"/>
      <c r="G40" s="52"/>
      <c r="H40" s="12"/>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95"/>
      <c r="AJ40" s="45"/>
      <c r="AK40" s="54" t="str">
        <f t="shared" si="0"/>
        <v>---</v>
      </c>
      <c r="AL40" s="55" t="e">
        <f t="shared" si="1"/>
        <v>#N/A</v>
      </c>
      <c r="AM40" s="55" t="e">
        <f t="shared" si="2"/>
        <v>#N/A</v>
      </c>
      <c r="AN40" s="55" t="e">
        <f t="shared" si="3"/>
        <v>#N/A</v>
      </c>
      <c r="AO40" s="55" t="e">
        <f t="shared" si="4"/>
        <v>#N/A</v>
      </c>
      <c r="AQ40" s="88"/>
      <c r="AR40" s="88"/>
      <c r="AS40" s="88"/>
      <c r="AT40" s="88"/>
      <c r="AV40" s="87"/>
      <c r="AW40" s="73" t="s">
        <v>45</v>
      </c>
      <c r="AX40" s="72" t="s">
        <v>117</v>
      </c>
      <c r="AY40" s="73" t="s">
        <v>48</v>
      </c>
      <c r="AZ40" s="74" t="str">
        <f t="shared" si="5"/>
        <v>点検-舗装-診断-担当</v>
      </c>
      <c r="BB40" s="88"/>
      <c r="BC40" s="88"/>
      <c r="BD40" s="88"/>
      <c r="BE40" s="75" t="s">
        <v>39</v>
      </c>
      <c r="BF40" s="90">
        <v>5</v>
      </c>
      <c r="BG40" s="91" t="s">
        <v>40</v>
      </c>
      <c r="BH40" s="75" t="s">
        <v>95</v>
      </c>
      <c r="BI40" s="76">
        <v>7</v>
      </c>
      <c r="BJ40" s="77" t="s">
        <v>247</v>
      </c>
      <c r="BK40" s="92"/>
      <c r="BL40" s="93"/>
      <c r="BM40" s="94"/>
      <c r="BO40" s="78" t="s">
        <v>33</v>
      </c>
      <c r="BP40" s="78" t="s">
        <v>113</v>
      </c>
      <c r="BQ40" s="78" t="s">
        <v>5</v>
      </c>
      <c r="BR40" s="78" t="s">
        <v>48</v>
      </c>
      <c r="BS40" s="79" t="str">
        <f t="shared" si="7"/>
        <v>点検・診断等業務-舗装-診断-担当技術者</v>
      </c>
      <c r="BT40" s="80" t="str">
        <f t="shared" si="6"/>
        <v>1-14-2-2</v>
      </c>
      <c r="BU40" s="42"/>
    </row>
    <row r="41" spans="2:73" ht="20.100000000000001" customHeight="1" x14ac:dyDescent="0.2">
      <c r="B41" s="3">
        <v>29</v>
      </c>
      <c r="C41" s="4" t="str">
        <f>IF(AND(D41&lt;&gt;"",E41&lt;&gt;"",F41&lt;&gt;"",G41&lt;&gt;""),VLOOKUP($AK41,'様式0（更新）記入例'!$BS$13:$BT$81,2,FALSE),"")</f>
        <v/>
      </c>
      <c r="D41" s="52"/>
      <c r="E41" s="52"/>
      <c r="F41" s="52"/>
      <c r="G41" s="52"/>
      <c r="H41" s="12"/>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95"/>
      <c r="AJ41" s="45"/>
      <c r="AK41" s="54" t="str">
        <f t="shared" si="0"/>
        <v>---</v>
      </c>
      <c r="AL41" s="55" t="e">
        <f t="shared" si="1"/>
        <v>#N/A</v>
      </c>
      <c r="AM41" s="55" t="e">
        <f t="shared" si="2"/>
        <v>#N/A</v>
      </c>
      <c r="AN41" s="55" t="e">
        <f t="shared" si="3"/>
        <v>#N/A</v>
      </c>
      <c r="AO41" s="55" t="e">
        <f t="shared" si="4"/>
        <v>#N/A</v>
      </c>
      <c r="AQ41" s="88"/>
      <c r="AR41" s="88"/>
      <c r="AS41" s="88"/>
      <c r="AT41" s="88"/>
      <c r="AV41" s="84" t="s">
        <v>248</v>
      </c>
      <c r="AW41" s="73" t="s">
        <v>2</v>
      </c>
      <c r="AX41" s="72" t="s">
        <v>249</v>
      </c>
      <c r="AY41" s="73" t="s">
        <v>48</v>
      </c>
      <c r="AZ41" s="74" t="str">
        <f t="shared" si="5"/>
        <v>点検-小規模-点検-担当</v>
      </c>
      <c r="BB41" s="88"/>
      <c r="BC41" s="88"/>
      <c r="BD41" s="88"/>
      <c r="BE41" s="75" t="s">
        <v>91</v>
      </c>
      <c r="BF41" s="90">
        <v>6</v>
      </c>
      <c r="BG41" s="91" t="s">
        <v>92</v>
      </c>
      <c r="BH41" s="75" t="s">
        <v>97</v>
      </c>
      <c r="BI41" s="90">
        <v>8</v>
      </c>
      <c r="BJ41" s="91" t="s">
        <v>250</v>
      </c>
      <c r="BK41" s="92"/>
      <c r="BL41" s="93"/>
      <c r="BM41" s="94"/>
      <c r="BO41" s="78" t="s">
        <v>33</v>
      </c>
      <c r="BP41" s="78" t="s">
        <v>115</v>
      </c>
      <c r="BQ41" s="78" t="s">
        <v>41</v>
      </c>
      <c r="BR41" s="78" t="s">
        <v>48</v>
      </c>
      <c r="BS41" s="79" t="str">
        <f t="shared" si="7"/>
        <v>点検・診断等業務-小規模附属物-点検-担当技術者</v>
      </c>
      <c r="BT41" s="80" t="str">
        <f t="shared" si="6"/>
        <v>1-15-1-2</v>
      </c>
      <c r="BU41" s="42"/>
    </row>
    <row r="42" spans="2:73" ht="20.100000000000001" customHeight="1" x14ac:dyDescent="0.2">
      <c r="B42" s="3">
        <v>30</v>
      </c>
      <c r="C42" s="4" t="str">
        <f>IF(AND(D42&lt;&gt;"",E42&lt;&gt;"",F42&lt;&gt;"",G42&lt;&gt;""),VLOOKUP($AK42,'様式0（更新）記入例'!$BS$13:$BT$81,2,FALSE),"")</f>
        <v/>
      </c>
      <c r="D42" s="52"/>
      <c r="E42" s="52"/>
      <c r="F42" s="52"/>
      <c r="G42" s="52"/>
      <c r="H42" s="12"/>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95"/>
      <c r="AJ42" s="45"/>
      <c r="AK42" s="54" t="str">
        <f t="shared" si="0"/>
        <v>---</v>
      </c>
      <c r="AL42" s="55" t="e">
        <f t="shared" si="1"/>
        <v>#N/A</v>
      </c>
      <c r="AM42" s="55" t="e">
        <f t="shared" si="2"/>
        <v>#N/A</v>
      </c>
      <c r="AN42" s="55" t="e">
        <f t="shared" si="3"/>
        <v>#N/A</v>
      </c>
      <c r="AO42" s="55" t="e">
        <f t="shared" si="4"/>
        <v>#N/A</v>
      </c>
      <c r="AQ42" s="88"/>
      <c r="AR42" s="88"/>
      <c r="AS42" s="88"/>
      <c r="AT42" s="88"/>
      <c r="AV42" s="87"/>
      <c r="AW42" s="73" t="s">
        <v>45</v>
      </c>
      <c r="AX42" s="72" t="s">
        <v>252</v>
      </c>
      <c r="AY42" s="73" t="s">
        <v>48</v>
      </c>
      <c r="AZ42" s="74" t="str">
        <f t="shared" si="5"/>
        <v>点検-小規模-診断-担当</v>
      </c>
      <c r="BB42" s="88"/>
      <c r="BC42" s="88"/>
      <c r="BD42" s="88"/>
      <c r="BE42" s="75" t="s">
        <v>94</v>
      </c>
      <c r="BF42" s="90">
        <v>7</v>
      </c>
      <c r="BG42" s="91" t="s">
        <v>44</v>
      </c>
      <c r="BH42" s="75" t="s">
        <v>99</v>
      </c>
      <c r="BI42" s="90">
        <v>9</v>
      </c>
      <c r="BJ42" s="91" t="s">
        <v>253</v>
      </c>
      <c r="BK42" s="99"/>
      <c r="BL42" s="100"/>
      <c r="BM42" s="101"/>
      <c r="BO42" s="78" t="s">
        <v>33</v>
      </c>
      <c r="BP42" s="78" t="s">
        <v>115</v>
      </c>
      <c r="BQ42" s="78" t="s">
        <v>5</v>
      </c>
      <c r="BR42" s="78" t="s">
        <v>48</v>
      </c>
      <c r="BS42" s="79" t="str">
        <f t="shared" si="7"/>
        <v>点検・診断等業務-小規模附属物-診断-担当技術者</v>
      </c>
      <c r="BT42" s="80" t="str">
        <f t="shared" si="6"/>
        <v>1-15-2-2</v>
      </c>
      <c r="BU42" s="42"/>
    </row>
    <row r="43" spans="2:73" ht="20.100000000000001" customHeight="1" x14ac:dyDescent="0.2">
      <c r="B43" s="3">
        <v>31</v>
      </c>
      <c r="C43" s="4" t="str">
        <f>IF(AND(D43&lt;&gt;"",E43&lt;&gt;"",F43&lt;&gt;"",G43&lt;&gt;""),VLOOKUP($AK43,'様式0（更新）記入例'!$BS$13:$BT$81,2,FALSE),"")</f>
        <v/>
      </c>
      <c r="D43" s="52"/>
      <c r="E43" s="52"/>
      <c r="F43" s="52"/>
      <c r="G43" s="52"/>
      <c r="H43" s="12"/>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95"/>
      <c r="AJ43" s="45"/>
      <c r="AK43" s="54" t="str">
        <f t="shared" si="0"/>
        <v>---</v>
      </c>
      <c r="AL43" s="55" t="e">
        <f t="shared" si="1"/>
        <v>#N/A</v>
      </c>
      <c r="AM43" s="55" t="e">
        <f t="shared" si="2"/>
        <v>#N/A</v>
      </c>
      <c r="AN43" s="55" t="e">
        <f t="shared" si="3"/>
        <v>#N/A</v>
      </c>
      <c r="AO43" s="55" t="e">
        <f t="shared" si="4"/>
        <v>#N/A</v>
      </c>
      <c r="AQ43" s="88"/>
      <c r="AR43" s="88"/>
      <c r="AS43" s="88"/>
      <c r="AT43" s="88"/>
      <c r="AV43" s="84" t="s">
        <v>255</v>
      </c>
      <c r="AW43" s="73" t="s">
        <v>251</v>
      </c>
      <c r="AX43" s="72" t="s">
        <v>256</v>
      </c>
      <c r="AY43" s="73" t="s">
        <v>38</v>
      </c>
      <c r="AZ43" s="74" t="str">
        <f t="shared" si="5"/>
        <v>点検-港湾-計画策定-管理</v>
      </c>
      <c r="BB43" s="88"/>
      <c r="BC43" s="88"/>
      <c r="BD43" s="88"/>
      <c r="BE43" s="75" t="s">
        <v>96</v>
      </c>
      <c r="BF43" s="90">
        <v>8</v>
      </c>
      <c r="BG43" s="91" t="s">
        <v>257</v>
      </c>
      <c r="BH43" s="75" t="s">
        <v>100</v>
      </c>
      <c r="BI43" s="90">
        <v>10</v>
      </c>
      <c r="BJ43" s="91" t="s">
        <v>258</v>
      </c>
      <c r="BK43" s="99"/>
      <c r="BL43" s="100"/>
      <c r="BM43" s="101"/>
      <c r="BO43" s="78" t="s">
        <v>33</v>
      </c>
      <c r="BP43" s="78" t="s">
        <v>71</v>
      </c>
      <c r="BQ43" s="78" t="s">
        <v>53</v>
      </c>
      <c r="BR43" s="78" t="s">
        <v>38</v>
      </c>
      <c r="BS43" s="79" t="str">
        <f t="shared" si="7"/>
        <v>点検・診断等業務-港湾施設-計画策定（維持管理）-管理技術者</v>
      </c>
      <c r="BT43" s="80" t="str">
        <f t="shared" si="6"/>
        <v>1-12-4-1</v>
      </c>
      <c r="BU43" s="42"/>
    </row>
    <row r="44" spans="2:73" ht="20.100000000000001" customHeight="1" x14ac:dyDescent="0.2">
      <c r="B44" s="3">
        <v>32</v>
      </c>
      <c r="C44" s="4" t="str">
        <f>IF(AND(D44&lt;&gt;"",E44&lt;&gt;"",F44&lt;&gt;"",G44&lt;&gt;""),VLOOKUP($AK44,'様式0（更新）記入例'!$BS$13:$BT$81,2,FALSE),"")</f>
        <v/>
      </c>
      <c r="D44" s="52"/>
      <c r="E44" s="52"/>
      <c r="F44" s="52"/>
      <c r="G44" s="52"/>
      <c r="H44" s="12"/>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95"/>
      <c r="AJ44" s="45"/>
      <c r="AK44" s="54" t="str">
        <f t="shared" si="0"/>
        <v>---</v>
      </c>
      <c r="AL44" s="55" t="e">
        <f t="shared" si="1"/>
        <v>#N/A</v>
      </c>
      <c r="AM44" s="55" t="e">
        <f t="shared" si="2"/>
        <v>#N/A</v>
      </c>
      <c r="AN44" s="55" t="e">
        <f t="shared" si="3"/>
        <v>#N/A</v>
      </c>
      <c r="AO44" s="55" t="e">
        <f t="shared" si="4"/>
        <v>#N/A</v>
      </c>
      <c r="AQ44" s="88"/>
      <c r="AR44" s="88"/>
      <c r="AS44" s="88"/>
      <c r="AT44" s="88"/>
      <c r="AV44" s="86"/>
      <c r="AW44" s="73" t="s">
        <v>254</v>
      </c>
      <c r="AX44" s="72" t="s">
        <v>259</v>
      </c>
      <c r="AY44" s="73" t="s">
        <v>38</v>
      </c>
      <c r="AZ44" s="74" t="str">
        <f t="shared" si="5"/>
        <v>点検-港湾-点検診断-管理</v>
      </c>
      <c r="BB44" s="88"/>
      <c r="BC44" s="88"/>
      <c r="BD44" s="88"/>
      <c r="BE44" s="75" t="s">
        <v>98</v>
      </c>
      <c r="BF44" s="90">
        <v>9</v>
      </c>
      <c r="BG44" s="91" t="s">
        <v>52</v>
      </c>
      <c r="BH44" s="75" t="s">
        <v>102</v>
      </c>
      <c r="BI44" s="90">
        <v>11</v>
      </c>
      <c r="BJ44" s="91" t="s">
        <v>260</v>
      </c>
      <c r="BK44" s="99"/>
      <c r="BL44" s="100"/>
      <c r="BM44" s="101"/>
      <c r="BO44" s="78" t="s">
        <v>161</v>
      </c>
      <c r="BP44" s="78" t="s">
        <v>71</v>
      </c>
      <c r="BQ44" s="78" t="s">
        <v>50</v>
      </c>
      <c r="BR44" s="78" t="s">
        <v>38</v>
      </c>
      <c r="BS44" s="79" t="str">
        <f t="shared" si="7"/>
        <v>点検・診断等業務-港湾施設-点検・診断-管理技術者</v>
      </c>
      <c r="BT44" s="80" t="str">
        <f t="shared" si="6"/>
        <v>1-12-3-1</v>
      </c>
      <c r="BU44" s="42"/>
    </row>
    <row r="45" spans="2:73" ht="20.100000000000001" customHeight="1" x14ac:dyDescent="0.2">
      <c r="B45" s="3">
        <v>33</v>
      </c>
      <c r="C45" s="4" t="str">
        <f>IF(AND(D45&lt;&gt;"",E45&lt;&gt;"",F45&lt;&gt;"",G45&lt;&gt;""),VLOOKUP($AK45,'様式0（更新）記入例'!$BS$13:$BT$81,2,FALSE),"")</f>
        <v/>
      </c>
      <c r="D45" s="52"/>
      <c r="E45" s="52"/>
      <c r="F45" s="52"/>
      <c r="G45" s="52"/>
      <c r="H45" s="12"/>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95"/>
      <c r="AJ45" s="45"/>
      <c r="AK45" s="54" t="str">
        <f t="shared" si="0"/>
        <v>---</v>
      </c>
      <c r="AL45" s="55" t="e">
        <f t="shared" si="1"/>
        <v>#N/A</v>
      </c>
      <c r="AM45" s="55" t="e">
        <f t="shared" si="2"/>
        <v>#N/A</v>
      </c>
      <c r="AN45" s="55" t="e">
        <f t="shared" si="3"/>
        <v>#N/A</v>
      </c>
      <c r="AO45" s="55" t="e">
        <f t="shared" si="4"/>
        <v>#N/A</v>
      </c>
      <c r="AQ45" s="88"/>
      <c r="AR45" s="88"/>
      <c r="AS45" s="88"/>
      <c r="AT45" s="88"/>
      <c r="AV45" s="87"/>
      <c r="AW45" s="73" t="s">
        <v>204</v>
      </c>
      <c r="AX45" s="72" t="s">
        <v>261</v>
      </c>
      <c r="AY45" s="73" t="s">
        <v>38</v>
      </c>
      <c r="AZ45" s="74" t="str">
        <f t="shared" si="5"/>
        <v>点検-港湾-設計-管理</v>
      </c>
      <c r="BB45" s="88"/>
      <c r="BC45" s="88"/>
      <c r="BD45" s="88"/>
      <c r="BE45" s="75" t="s">
        <v>56</v>
      </c>
      <c r="BF45" s="90">
        <v>10</v>
      </c>
      <c r="BG45" s="91" t="s">
        <v>56</v>
      </c>
      <c r="BH45" s="75" t="s">
        <v>104</v>
      </c>
      <c r="BI45" s="90">
        <v>12</v>
      </c>
      <c r="BJ45" s="91" t="s">
        <v>262</v>
      </c>
      <c r="BK45" s="99"/>
      <c r="BL45" s="100"/>
      <c r="BM45" s="101"/>
      <c r="BO45" s="78" t="s">
        <v>33</v>
      </c>
      <c r="BP45" s="78" t="s">
        <v>71</v>
      </c>
      <c r="BQ45" s="78" t="s">
        <v>57</v>
      </c>
      <c r="BR45" s="78" t="s">
        <v>38</v>
      </c>
      <c r="BS45" s="79" t="str">
        <f t="shared" si="7"/>
        <v>点検・診断等業務-港湾施設-設計（維持管理）-管理技術者</v>
      </c>
      <c r="BT45" s="80" t="str">
        <f t="shared" si="6"/>
        <v>1-12-5-1</v>
      </c>
      <c r="BU45" s="42"/>
    </row>
    <row r="46" spans="2:73" ht="20.100000000000001" customHeight="1" x14ac:dyDescent="0.2">
      <c r="B46" s="3">
        <v>34</v>
      </c>
      <c r="C46" s="4" t="str">
        <f>IF(AND(D46&lt;&gt;"",E46&lt;&gt;"",F46&lt;&gt;"",G46&lt;&gt;""),VLOOKUP($AK46,'様式0（更新）記入例'!$BS$13:$BT$81,2,FALSE),"")</f>
        <v/>
      </c>
      <c r="D46" s="52"/>
      <c r="E46" s="52"/>
      <c r="F46" s="52"/>
      <c r="G46" s="52"/>
      <c r="H46" s="12"/>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95"/>
      <c r="AJ46" s="45"/>
      <c r="AK46" s="54" t="str">
        <f t="shared" si="0"/>
        <v>---</v>
      </c>
      <c r="AL46" s="55" t="e">
        <f t="shared" si="1"/>
        <v>#N/A</v>
      </c>
      <c r="AM46" s="55" t="e">
        <f t="shared" si="2"/>
        <v>#N/A</v>
      </c>
      <c r="AN46" s="55" t="e">
        <f t="shared" si="3"/>
        <v>#N/A</v>
      </c>
      <c r="AO46" s="55" t="e">
        <f t="shared" si="4"/>
        <v>#N/A</v>
      </c>
      <c r="AQ46" s="88"/>
      <c r="AR46" s="88"/>
      <c r="AS46" s="88"/>
      <c r="AT46" s="88"/>
      <c r="AV46" s="84" t="s">
        <v>263</v>
      </c>
      <c r="AW46" s="73" t="s">
        <v>254</v>
      </c>
      <c r="AX46" s="72" t="s">
        <v>264</v>
      </c>
      <c r="AY46" s="73" t="s">
        <v>38</v>
      </c>
      <c r="AZ46" s="74" t="str">
        <f t="shared" si="5"/>
        <v>点検-空港-点検診断-管理</v>
      </c>
      <c r="BB46" s="88"/>
      <c r="BC46" s="88"/>
      <c r="BD46" s="88"/>
      <c r="BE46" s="75" t="s">
        <v>101</v>
      </c>
      <c r="BF46" s="90">
        <v>11</v>
      </c>
      <c r="BG46" s="91" t="s">
        <v>61</v>
      </c>
      <c r="BH46" s="99"/>
      <c r="BI46" s="100"/>
      <c r="BJ46" s="101"/>
      <c r="BK46" s="99"/>
      <c r="BL46" s="100"/>
      <c r="BM46" s="101"/>
      <c r="BO46" s="78" t="s">
        <v>33</v>
      </c>
      <c r="BP46" s="78" t="s">
        <v>73</v>
      </c>
      <c r="BQ46" s="78" t="s">
        <v>50</v>
      </c>
      <c r="BR46" s="78" t="s">
        <v>38</v>
      </c>
      <c r="BS46" s="79" t="str">
        <f t="shared" si="7"/>
        <v>点検・診断等業務-空港施設-点検・診断-管理技術者</v>
      </c>
      <c r="BT46" s="80" t="str">
        <f t="shared" si="6"/>
        <v>1-13-3-1</v>
      </c>
      <c r="BU46" s="42"/>
    </row>
    <row r="47" spans="2:73" ht="20.100000000000001" customHeight="1" x14ac:dyDescent="0.2">
      <c r="B47" s="3">
        <v>35</v>
      </c>
      <c r="C47" s="4" t="str">
        <f>IF(AND(D47&lt;&gt;"",E47&lt;&gt;"",F47&lt;&gt;"",G47&lt;&gt;""),VLOOKUP($AK47,'様式0（更新）記入例'!$BS$13:$BT$81,2,FALSE),"")</f>
        <v/>
      </c>
      <c r="D47" s="52"/>
      <c r="E47" s="52"/>
      <c r="F47" s="52"/>
      <c r="G47" s="52"/>
      <c r="H47" s="12"/>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95"/>
      <c r="AJ47" s="45"/>
      <c r="AK47" s="54" t="str">
        <f t="shared" si="0"/>
        <v>---</v>
      </c>
      <c r="AL47" s="55" t="e">
        <f t="shared" si="1"/>
        <v>#N/A</v>
      </c>
      <c r="AM47" s="55" t="e">
        <f t="shared" si="2"/>
        <v>#N/A</v>
      </c>
      <c r="AN47" s="55" t="e">
        <f t="shared" si="3"/>
        <v>#N/A</v>
      </c>
      <c r="AO47" s="55" t="e">
        <f t="shared" si="4"/>
        <v>#N/A</v>
      </c>
      <c r="AQ47" s="88"/>
      <c r="AR47" s="88"/>
      <c r="AS47" s="88"/>
      <c r="AT47" s="88"/>
      <c r="AV47" s="87"/>
      <c r="AW47" s="73" t="s">
        <v>204</v>
      </c>
      <c r="AX47" s="72" t="s">
        <v>265</v>
      </c>
      <c r="AY47" s="73" t="s">
        <v>38</v>
      </c>
      <c r="AZ47" s="74" t="str">
        <f t="shared" si="5"/>
        <v>点検-空港-設計-管理</v>
      </c>
      <c r="BB47" s="88"/>
      <c r="BC47" s="88"/>
      <c r="BD47" s="88"/>
      <c r="BE47" s="75" t="s">
        <v>103</v>
      </c>
      <c r="BF47" s="90">
        <v>12</v>
      </c>
      <c r="BG47" s="91" t="s">
        <v>63</v>
      </c>
      <c r="BH47" s="99"/>
      <c r="BI47" s="100"/>
      <c r="BJ47" s="101"/>
      <c r="BK47" s="99"/>
      <c r="BL47" s="100"/>
      <c r="BM47" s="101"/>
      <c r="BO47" s="78" t="s">
        <v>33</v>
      </c>
      <c r="BP47" s="78" t="s">
        <v>73</v>
      </c>
      <c r="BQ47" s="78" t="s">
        <v>57</v>
      </c>
      <c r="BR47" s="78" t="s">
        <v>38</v>
      </c>
      <c r="BS47" s="79" t="str">
        <f t="shared" si="7"/>
        <v>点検・診断等業務-空港施設-設計（維持管理）-管理技術者</v>
      </c>
      <c r="BT47" s="80" t="str">
        <f t="shared" si="6"/>
        <v>1-13-5-1</v>
      </c>
      <c r="BU47" s="42"/>
    </row>
    <row r="48" spans="2:73" ht="20.100000000000001" customHeight="1" x14ac:dyDescent="0.2">
      <c r="B48" s="3">
        <v>36</v>
      </c>
      <c r="C48" s="4" t="str">
        <f>IF(AND(D48&lt;&gt;"",E48&lt;&gt;"",F48&lt;&gt;"",G48&lt;&gt;""),VLOOKUP($AK48,'様式0（更新）記入例'!$BS$13:$BT$81,2,FALSE),"")</f>
        <v/>
      </c>
      <c r="D48" s="52"/>
      <c r="E48" s="52"/>
      <c r="F48" s="52"/>
      <c r="G48" s="52"/>
      <c r="H48" s="12"/>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95"/>
      <c r="AJ48" s="45"/>
      <c r="AK48" s="54" t="str">
        <f t="shared" si="0"/>
        <v>---</v>
      </c>
      <c r="AL48" s="55" t="e">
        <f t="shared" si="1"/>
        <v>#N/A</v>
      </c>
      <c r="AM48" s="55" t="e">
        <f t="shared" si="2"/>
        <v>#N/A</v>
      </c>
      <c r="AN48" s="55" t="e">
        <f t="shared" si="3"/>
        <v>#N/A</v>
      </c>
      <c r="AO48" s="55" t="e">
        <f t="shared" si="4"/>
        <v>#N/A</v>
      </c>
      <c r="AQ48" s="88"/>
      <c r="AR48" s="88"/>
      <c r="AS48" s="58" t="s">
        <v>185</v>
      </c>
      <c r="AT48" s="57" t="s">
        <v>186</v>
      </c>
      <c r="AV48" s="59" t="s">
        <v>185</v>
      </c>
      <c r="AW48" s="60" t="s">
        <v>186</v>
      </c>
      <c r="AX48" s="59" t="s">
        <v>185</v>
      </c>
      <c r="AY48" s="60" t="s">
        <v>186</v>
      </c>
      <c r="AZ48" s="61" t="s">
        <v>187</v>
      </c>
      <c r="BB48" s="88"/>
      <c r="BC48" s="88"/>
      <c r="BD48" s="88"/>
      <c r="BE48" s="75" t="s">
        <v>66</v>
      </c>
      <c r="BF48" s="90">
        <v>13</v>
      </c>
      <c r="BG48" s="91" t="s">
        <v>66</v>
      </c>
      <c r="BH48" s="99"/>
      <c r="BI48" s="100"/>
      <c r="BJ48" s="101"/>
      <c r="BK48" s="99"/>
      <c r="BL48" s="100"/>
      <c r="BM48" s="101"/>
      <c r="BO48" s="66" t="s">
        <v>34</v>
      </c>
      <c r="BP48" s="66" t="s">
        <v>9</v>
      </c>
      <c r="BQ48" s="66" t="s">
        <v>0</v>
      </c>
      <c r="BR48" s="66" t="s">
        <v>10</v>
      </c>
      <c r="BS48" s="67" t="s">
        <v>11</v>
      </c>
      <c r="BT48" s="66" t="s">
        <v>192</v>
      </c>
      <c r="BU48" s="42"/>
    </row>
    <row r="49" spans="1:88" ht="20.100000000000001" customHeight="1" x14ac:dyDescent="0.2">
      <c r="B49" s="3">
        <v>37</v>
      </c>
      <c r="C49" s="4" t="str">
        <f>IF(AND(D49&lt;&gt;"",E49&lt;&gt;"",F49&lt;&gt;"",G49&lt;&gt;""),VLOOKUP($AK49,'様式0（更新）記入例'!$BS$13:$BT$81,2,FALSE),"")</f>
        <v/>
      </c>
      <c r="D49" s="52"/>
      <c r="E49" s="52"/>
      <c r="F49" s="52"/>
      <c r="G49" s="52"/>
      <c r="H49" s="12"/>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95"/>
      <c r="AJ49" s="45"/>
      <c r="AK49" s="54" t="str">
        <f t="shared" si="0"/>
        <v>---</v>
      </c>
      <c r="AL49" s="55" t="e">
        <f t="shared" si="1"/>
        <v>#N/A</v>
      </c>
      <c r="AM49" s="55" t="e">
        <f t="shared" si="2"/>
        <v>#N/A</v>
      </c>
      <c r="AN49" s="55" t="e">
        <f t="shared" si="3"/>
        <v>#N/A</v>
      </c>
      <c r="AO49" s="55" t="e">
        <f t="shared" si="4"/>
        <v>#N/A</v>
      </c>
      <c r="AQ49" s="88"/>
      <c r="AR49" s="88"/>
      <c r="AS49" s="70" t="s">
        <v>79</v>
      </c>
      <c r="AT49" s="89" t="s">
        <v>75</v>
      </c>
      <c r="AV49" s="72" t="s">
        <v>266</v>
      </c>
      <c r="AW49" s="107" t="s">
        <v>82</v>
      </c>
      <c r="AX49" s="72" t="s">
        <v>267</v>
      </c>
      <c r="AY49" s="73" t="s">
        <v>77</v>
      </c>
      <c r="AZ49" s="74" t="str">
        <f t="shared" ref="AZ49:AZ79" si="8">VLOOKUP(BO49,$BB$14:$BD$16,3,0)&amp;"-"&amp;VLOOKUP(BP49,$BE$34:$BG$55,3,0)&amp;"-"&amp;VLOOKUP(BQ49,$BH$34:$BJ$55,3,0)&amp;"-"&amp;VLOOKUP(BR49,$BK$34:$BM$55,3,0)</f>
        <v>計画-地質-調査-管理</v>
      </c>
      <c r="BB49" s="88"/>
      <c r="BC49" s="88"/>
      <c r="BD49" s="88"/>
      <c r="BE49" s="75" t="s">
        <v>106</v>
      </c>
      <c r="BF49" s="90">
        <v>14</v>
      </c>
      <c r="BG49" s="91" t="s">
        <v>106</v>
      </c>
      <c r="BH49" s="99"/>
      <c r="BI49" s="100"/>
      <c r="BJ49" s="101"/>
      <c r="BK49" s="99"/>
      <c r="BL49" s="100"/>
      <c r="BM49" s="101"/>
      <c r="BO49" s="108" t="s">
        <v>43</v>
      </c>
      <c r="BP49" s="108" t="s">
        <v>75</v>
      </c>
      <c r="BQ49" s="108" t="s">
        <v>76</v>
      </c>
      <c r="BR49" s="108" t="s">
        <v>77</v>
      </c>
      <c r="BS49" s="79" t="str">
        <f t="shared" si="7"/>
        <v>計画・調査・設計業務-地質・土質-調査-管理技術者又は主任技術者</v>
      </c>
      <c r="BT49" s="109" t="str">
        <f t="shared" ref="BT49:BT79" si="9">VLOOKUP(BO49,$BB$14:$BC$16,2,0)&amp;"-"&amp;VLOOKUP(BP49,$BE$34:$BF$55,2,0)&amp;"-"&amp;VLOOKUP(BQ49,$BH$34:$BI$55,2,0)&amp;"-"&amp;VLOOKUP(BR49,$BK$34:$BL$55,2,0)</f>
        <v>2-1-2-1</v>
      </c>
      <c r="BU49" s="42"/>
    </row>
    <row r="50" spans="1:88" ht="20.100000000000001" customHeight="1" x14ac:dyDescent="0.2">
      <c r="B50" s="3">
        <v>38</v>
      </c>
      <c r="C50" s="4" t="str">
        <f>IF(AND(D50&lt;&gt;"",E50&lt;&gt;"",F50&lt;&gt;"",G50&lt;&gt;""),VLOOKUP($AK50,'様式0（更新）記入例'!$BS$13:$BT$81,2,FALSE),"")</f>
        <v/>
      </c>
      <c r="D50" s="52"/>
      <c r="E50" s="52"/>
      <c r="F50" s="52"/>
      <c r="G50" s="52"/>
      <c r="H50" s="12"/>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95"/>
      <c r="AJ50" s="45"/>
      <c r="AK50" s="54" t="str">
        <f t="shared" si="0"/>
        <v>---</v>
      </c>
      <c r="AL50" s="55" t="e">
        <f t="shared" si="1"/>
        <v>#N/A</v>
      </c>
      <c r="AM50" s="55" t="e">
        <f t="shared" si="2"/>
        <v>#N/A</v>
      </c>
      <c r="AN50" s="55" t="e">
        <f t="shared" si="3"/>
        <v>#N/A</v>
      </c>
      <c r="AO50" s="55" t="e">
        <f t="shared" si="4"/>
        <v>#N/A</v>
      </c>
      <c r="AQ50" s="88"/>
      <c r="AR50" s="88"/>
      <c r="AS50" s="83"/>
      <c r="AT50" s="89" t="s">
        <v>118</v>
      </c>
      <c r="AV50" s="72" t="s">
        <v>268</v>
      </c>
      <c r="AW50" s="73" t="s">
        <v>269</v>
      </c>
      <c r="AX50" s="72" t="s">
        <v>270</v>
      </c>
      <c r="AY50" s="73" t="s">
        <v>109</v>
      </c>
      <c r="AZ50" s="74" t="str">
        <f t="shared" si="8"/>
        <v>計画-宅地-計調設-管理照査</v>
      </c>
      <c r="BB50" s="88"/>
      <c r="BC50" s="88"/>
      <c r="BD50" s="88"/>
      <c r="BE50" s="75" t="s">
        <v>107</v>
      </c>
      <c r="BF50" s="90">
        <v>15</v>
      </c>
      <c r="BG50" s="91" t="s">
        <v>107</v>
      </c>
      <c r="BH50" s="99"/>
      <c r="BI50" s="100"/>
      <c r="BJ50" s="101"/>
      <c r="BK50" s="99"/>
      <c r="BL50" s="100"/>
      <c r="BM50" s="101"/>
      <c r="BO50" s="108" t="s">
        <v>43</v>
      </c>
      <c r="BP50" s="108" t="s">
        <v>118</v>
      </c>
      <c r="BQ50" s="108" t="s">
        <v>84</v>
      </c>
      <c r="BR50" s="108" t="s">
        <v>85</v>
      </c>
      <c r="BS50" s="79" t="str">
        <f t="shared" si="7"/>
        <v>計画・調査・設計業務-宅地防災-計画・調査・設計-管理技術者・照査技術者</v>
      </c>
      <c r="BT50" s="109" t="str">
        <f t="shared" si="9"/>
        <v>2-19-4-5</v>
      </c>
      <c r="BU50" s="42"/>
    </row>
    <row r="51" spans="1:88" ht="20.100000000000001" customHeight="1" x14ac:dyDescent="0.2">
      <c r="B51" s="3">
        <v>39</v>
      </c>
      <c r="C51" s="4" t="str">
        <f>IF(AND(D51&lt;&gt;"",E51&lt;&gt;"",F51&lt;&gt;"",G51&lt;&gt;""),VLOOKUP($AK51,'様式0（更新）記入例'!$BS$13:$BT$81,2,FALSE),"")</f>
        <v/>
      </c>
      <c r="D51" s="52"/>
      <c r="E51" s="52"/>
      <c r="F51" s="52"/>
      <c r="G51" s="52"/>
      <c r="H51" s="12"/>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95"/>
      <c r="AJ51" s="45"/>
      <c r="AK51" s="54" t="str">
        <f t="shared" si="0"/>
        <v>---</v>
      </c>
      <c r="AL51" s="55" t="e">
        <f t="shared" si="1"/>
        <v>#N/A</v>
      </c>
      <c r="AM51" s="55" t="e">
        <f t="shared" si="2"/>
        <v>#N/A</v>
      </c>
      <c r="AN51" s="55" t="e">
        <f t="shared" si="3"/>
        <v>#N/A</v>
      </c>
      <c r="AO51" s="55" t="e">
        <f t="shared" si="4"/>
        <v>#N/A</v>
      </c>
      <c r="AQ51" s="88"/>
      <c r="AR51" s="88"/>
      <c r="AS51" s="83"/>
      <c r="AT51" s="89" t="s">
        <v>80</v>
      </c>
      <c r="AV51" s="72" t="s">
        <v>271</v>
      </c>
      <c r="AW51" s="107" t="s">
        <v>82</v>
      </c>
      <c r="AX51" s="72" t="s">
        <v>81</v>
      </c>
      <c r="AY51" s="73" t="s">
        <v>38</v>
      </c>
      <c r="AZ51" s="74" t="str">
        <f t="shared" si="8"/>
        <v>計画-建設環境-調査-管理</v>
      </c>
      <c r="BB51" s="88"/>
      <c r="BC51" s="88"/>
      <c r="BD51" s="88"/>
      <c r="BE51" s="75" t="s">
        <v>70</v>
      </c>
      <c r="BF51" s="90">
        <v>16</v>
      </c>
      <c r="BG51" s="91" t="s">
        <v>70</v>
      </c>
      <c r="BH51" s="99"/>
      <c r="BI51" s="100"/>
      <c r="BJ51" s="101"/>
      <c r="BK51" s="99"/>
      <c r="BL51" s="100"/>
      <c r="BM51" s="101"/>
      <c r="BO51" s="108" t="s">
        <v>43</v>
      </c>
      <c r="BP51" s="108" t="s">
        <v>80</v>
      </c>
      <c r="BQ51" s="108" t="s">
        <v>76</v>
      </c>
      <c r="BR51" s="108" t="s">
        <v>38</v>
      </c>
      <c r="BS51" s="79" t="str">
        <f t="shared" si="7"/>
        <v>計画・調査・設計業務-建設環境-調査-管理技術者</v>
      </c>
      <c r="BT51" s="109" t="str">
        <f t="shared" si="9"/>
        <v>2-2-2-1</v>
      </c>
      <c r="BU51" s="42"/>
    </row>
    <row r="52" spans="1:88" ht="20.100000000000001" customHeight="1" x14ac:dyDescent="0.2">
      <c r="B52" s="3">
        <v>40</v>
      </c>
      <c r="C52" s="4" t="str">
        <f>IF(AND(D52&lt;&gt;"",E52&lt;&gt;"",F52&lt;&gt;"",G52&lt;&gt;""),VLOOKUP($AK52,'様式0（更新）記入例'!$BS$13:$BT$81,2,FALSE),"")</f>
        <v/>
      </c>
      <c r="D52" s="52"/>
      <c r="E52" s="52"/>
      <c r="F52" s="52"/>
      <c r="G52" s="52"/>
      <c r="H52" s="12"/>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95"/>
      <c r="AJ52" s="45"/>
      <c r="AK52" s="54" t="str">
        <f t="shared" si="0"/>
        <v>---</v>
      </c>
      <c r="AL52" s="55" t="e">
        <f t="shared" si="1"/>
        <v>#N/A</v>
      </c>
      <c r="AM52" s="55" t="e">
        <f t="shared" si="2"/>
        <v>#N/A</v>
      </c>
      <c r="AN52" s="55" t="e">
        <f t="shared" si="3"/>
        <v>#N/A</v>
      </c>
      <c r="AO52" s="55" t="e">
        <f t="shared" si="4"/>
        <v>#N/A</v>
      </c>
      <c r="AQ52" s="88"/>
      <c r="AR52" s="88"/>
      <c r="AS52" s="83"/>
      <c r="AT52" s="89" t="s">
        <v>157</v>
      </c>
      <c r="AV52" s="84" t="s">
        <v>272</v>
      </c>
      <c r="AW52" s="107" t="s">
        <v>82</v>
      </c>
      <c r="AX52" s="84" t="s">
        <v>273</v>
      </c>
      <c r="AY52" s="73" t="s">
        <v>77</v>
      </c>
      <c r="AZ52" s="74" t="str">
        <f t="shared" si="8"/>
        <v>計画-地籍-調査-管理</v>
      </c>
      <c r="BB52" s="88"/>
      <c r="BC52" s="88"/>
      <c r="BD52" s="88"/>
      <c r="BE52" s="75" t="s">
        <v>113</v>
      </c>
      <c r="BF52" s="90">
        <v>21</v>
      </c>
      <c r="BG52" s="91" t="s">
        <v>113</v>
      </c>
      <c r="BH52" s="99"/>
      <c r="BI52" s="100"/>
      <c r="BJ52" s="101"/>
      <c r="BK52" s="99"/>
      <c r="BL52" s="100"/>
      <c r="BM52" s="101"/>
      <c r="BO52" s="108" t="s">
        <v>43</v>
      </c>
      <c r="BP52" s="108" t="s">
        <v>157</v>
      </c>
      <c r="BQ52" s="108" t="s">
        <v>76</v>
      </c>
      <c r="BR52" s="108" t="s">
        <v>77</v>
      </c>
      <c r="BS52" s="79" t="str">
        <f t="shared" si="7"/>
        <v>計画・調査・設計業務-地籍調査-調査-管理技術者又は主任技術者</v>
      </c>
      <c r="BT52" s="109" t="str">
        <f t="shared" si="9"/>
        <v>2-20-2-1</v>
      </c>
      <c r="BU52" s="42"/>
    </row>
    <row r="53" spans="1:88" ht="20.100000000000001" customHeight="1" x14ac:dyDescent="0.2">
      <c r="AJ53" s="45"/>
      <c r="AK53" s="120"/>
      <c r="AL53" s="121"/>
      <c r="AM53" s="121"/>
      <c r="AN53" s="121"/>
      <c r="AO53" s="121"/>
      <c r="AQ53" s="88"/>
      <c r="AR53" s="88"/>
      <c r="AS53" s="83"/>
      <c r="AT53" s="89" t="s">
        <v>83</v>
      </c>
      <c r="AV53" s="87"/>
      <c r="AW53" s="73" t="s">
        <v>201</v>
      </c>
      <c r="AX53" s="87"/>
      <c r="AY53" s="73" t="s">
        <v>48</v>
      </c>
      <c r="AZ53" s="74" t="str">
        <f t="shared" si="8"/>
        <v>計画-地籍-調査-担当</v>
      </c>
      <c r="BB53" s="88"/>
      <c r="BC53" s="88"/>
      <c r="BD53" s="88"/>
      <c r="BE53" s="75" t="s">
        <v>72</v>
      </c>
      <c r="BF53" s="90">
        <v>17</v>
      </c>
      <c r="BG53" s="91" t="s">
        <v>72</v>
      </c>
      <c r="BH53" s="99"/>
      <c r="BI53" s="100"/>
      <c r="BJ53" s="101"/>
      <c r="BK53" s="99"/>
      <c r="BL53" s="100"/>
      <c r="BM53" s="101"/>
      <c r="BO53" s="108" t="s">
        <v>43</v>
      </c>
      <c r="BP53" s="108" t="s">
        <v>157</v>
      </c>
      <c r="BQ53" s="108" t="s">
        <v>76</v>
      </c>
      <c r="BR53" s="108" t="s">
        <v>158</v>
      </c>
      <c r="BS53" s="79" t="str">
        <f t="shared" si="7"/>
        <v>計画・調査・設計業務-地籍調査-調査-担当技術者</v>
      </c>
      <c r="BT53" s="109" t="str">
        <f t="shared" si="9"/>
        <v>2-20-2-2</v>
      </c>
      <c r="BU53" s="42"/>
    </row>
    <row r="54" spans="1:88" s="5" customFormat="1" ht="20.100000000000001" customHeight="1" x14ac:dyDescent="0.2">
      <c r="A54" s="43"/>
      <c r="B54"/>
      <c r="C54"/>
      <c r="D54"/>
      <c r="E54"/>
      <c r="F54"/>
      <c r="G54"/>
      <c r="H54"/>
      <c r="I54"/>
      <c r="J54"/>
      <c r="K54"/>
      <c r="L54"/>
      <c r="M54"/>
      <c r="N54"/>
      <c r="O54"/>
      <c r="P54"/>
      <c r="Q54"/>
      <c r="R54"/>
      <c r="S54"/>
      <c r="T54"/>
      <c r="U54"/>
      <c r="V54"/>
      <c r="W54"/>
      <c r="X54"/>
      <c r="Y54"/>
      <c r="Z54"/>
      <c r="AA54"/>
      <c r="AB54"/>
      <c r="AC54"/>
      <c r="AD54"/>
      <c r="AE54"/>
      <c r="AF54"/>
      <c r="AG54"/>
      <c r="AH54"/>
      <c r="AI54"/>
      <c r="AJ54" s="45"/>
      <c r="AK54" s="120"/>
      <c r="AL54" s="121"/>
      <c r="AM54" s="121"/>
      <c r="AN54" s="121"/>
      <c r="AO54" s="121"/>
      <c r="AQ54" s="88"/>
      <c r="AR54" s="88"/>
      <c r="AS54" s="83"/>
      <c r="AT54" s="89" t="s">
        <v>89</v>
      </c>
      <c r="AV54" s="72" t="s">
        <v>274</v>
      </c>
      <c r="AW54" s="73" t="s">
        <v>269</v>
      </c>
      <c r="AX54" s="72" t="s">
        <v>275</v>
      </c>
      <c r="AY54" s="73" t="s">
        <v>85</v>
      </c>
      <c r="AZ54" s="74" t="str">
        <f t="shared" si="8"/>
        <v>計画-電気-計調設-管理照査</v>
      </c>
      <c r="BB54" s="88"/>
      <c r="BC54" s="88"/>
      <c r="BD54" s="88"/>
      <c r="BE54" s="75" t="s">
        <v>74</v>
      </c>
      <c r="BF54" s="90">
        <v>18</v>
      </c>
      <c r="BG54" s="91" t="s">
        <v>108</v>
      </c>
      <c r="BH54" s="99"/>
      <c r="BI54" s="100"/>
      <c r="BJ54" s="101"/>
      <c r="BK54" s="99"/>
      <c r="BL54" s="100"/>
      <c r="BM54" s="101"/>
      <c r="BO54" s="108" t="s">
        <v>43</v>
      </c>
      <c r="BP54" s="108" t="s">
        <v>83</v>
      </c>
      <c r="BQ54" s="108" t="s">
        <v>84</v>
      </c>
      <c r="BR54" s="108" t="s">
        <v>85</v>
      </c>
      <c r="BS54" s="79" t="str">
        <f t="shared" si="7"/>
        <v>計画・調査・設計業務-電気施設・通信施設・制御処理システム-計画・調査・設計-管理技術者・照査技術者</v>
      </c>
      <c r="BT54" s="109" t="str">
        <f t="shared" si="9"/>
        <v>2-3-4-5</v>
      </c>
      <c r="BU54" s="42"/>
      <c r="CH54"/>
      <c r="CI54"/>
      <c r="CJ54"/>
    </row>
    <row r="55" spans="1:88" s="5" customFormat="1" ht="20.100000000000001" customHeight="1" x14ac:dyDescent="0.2">
      <c r="A55" s="43"/>
      <c r="B55"/>
      <c r="C55"/>
      <c r="D55"/>
      <c r="E55"/>
      <c r="F55"/>
      <c r="G55"/>
      <c r="H55"/>
      <c r="I55"/>
      <c r="J55"/>
      <c r="K55"/>
      <c r="L55"/>
      <c r="M55"/>
      <c r="N55"/>
      <c r="O55"/>
      <c r="P55"/>
      <c r="Q55"/>
      <c r="R55"/>
      <c r="S55"/>
      <c r="T55"/>
      <c r="U55"/>
      <c r="V55"/>
      <c r="W55"/>
      <c r="X55"/>
      <c r="Y55"/>
      <c r="Z55"/>
      <c r="AA55"/>
      <c r="AB55"/>
      <c r="AC55"/>
      <c r="AD55"/>
      <c r="AE55"/>
      <c r="AF55"/>
      <c r="AG55"/>
      <c r="AH55"/>
      <c r="AI55"/>
      <c r="AJ55" s="45"/>
      <c r="AK55" s="120"/>
      <c r="AL55" s="121"/>
      <c r="AM55" s="121"/>
      <c r="AN55" s="121"/>
      <c r="AO55" s="121"/>
      <c r="AQ55" s="88"/>
      <c r="AR55" s="88"/>
      <c r="AS55" s="83"/>
      <c r="AT55" s="89" t="s">
        <v>39</v>
      </c>
      <c r="AV55" s="72" t="s">
        <v>276</v>
      </c>
      <c r="AW55" s="73" t="s">
        <v>269</v>
      </c>
      <c r="AX55" s="72" t="s">
        <v>277</v>
      </c>
      <c r="AY55" s="73" t="s">
        <v>85</v>
      </c>
      <c r="AZ55" s="74" t="str">
        <f t="shared" si="8"/>
        <v>計画-建設機械-計調設-管理照査</v>
      </c>
      <c r="BB55" s="88"/>
      <c r="BC55" s="88"/>
      <c r="BD55" s="88"/>
      <c r="BE55" s="99"/>
      <c r="BF55" s="100"/>
      <c r="BG55" s="101"/>
      <c r="BH55" s="99"/>
      <c r="BI55" s="100"/>
      <c r="BJ55" s="101"/>
      <c r="BK55" s="99"/>
      <c r="BL55" s="100"/>
      <c r="BM55" s="101"/>
      <c r="BO55" s="108" t="s">
        <v>43</v>
      </c>
      <c r="BP55" s="108" t="s">
        <v>89</v>
      </c>
      <c r="BQ55" s="108" t="s">
        <v>84</v>
      </c>
      <c r="BR55" s="108" t="s">
        <v>85</v>
      </c>
      <c r="BS55" s="79" t="str">
        <f t="shared" si="7"/>
        <v>計画・調査・設計業務-建設機械-計画・調査・設計-管理技術者・照査技術者</v>
      </c>
      <c r="BT55" s="109" t="str">
        <f t="shared" si="9"/>
        <v>2-4-4-5</v>
      </c>
      <c r="BU55" s="42"/>
      <c r="CH55"/>
      <c r="CI55"/>
      <c r="CJ55"/>
    </row>
    <row r="56" spans="1:88" s="5" customFormat="1" ht="20.100000000000001" customHeight="1" x14ac:dyDescent="0.2">
      <c r="A56" s="43"/>
      <c r="B56"/>
      <c r="C56"/>
      <c r="D56"/>
      <c r="E56"/>
      <c r="F56"/>
      <c r="G56"/>
      <c r="H56"/>
      <c r="I56"/>
      <c r="J56"/>
      <c r="K56"/>
      <c r="L56"/>
      <c r="M56"/>
      <c r="N56"/>
      <c r="O56"/>
      <c r="P56"/>
      <c r="Q56"/>
      <c r="R56"/>
      <c r="S56"/>
      <c r="T56"/>
      <c r="U56"/>
      <c r="V56"/>
      <c r="W56"/>
      <c r="X56"/>
      <c r="Y56"/>
      <c r="Z56"/>
      <c r="AA56"/>
      <c r="AB56"/>
      <c r="AC56"/>
      <c r="AD56"/>
      <c r="AE56"/>
      <c r="AF56"/>
      <c r="AG56"/>
      <c r="AH56"/>
      <c r="AI56"/>
      <c r="AJ56" s="45"/>
      <c r="AK56" s="120"/>
      <c r="AL56" s="121"/>
      <c r="AM56" s="121"/>
      <c r="AN56" s="121"/>
      <c r="AO56" s="121"/>
      <c r="AQ56" s="88"/>
      <c r="AR56" s="88"/>
      <c r="AS56" s="83"/>
      <c r="AT56" s="89" t="s">
        <v>91</v>
      </c>
      <c r="AV56" s="72" t="s">
        <v>278</v>
      </c>
      <c r="AW56" s="73" t="s">
        <v>269</v>
      </c>
      <c r="AX56" s="72" t="s">
        <v>279</v>
      </c>
      <c r="AY56" s="73" t="s">
        <v>85</v>
      </c>
      <c r="AZ56" s="74" t="str">
        <f t="shared" si="8"/>
        <v>計画-土木機械-計調設-管理照査</v>
      </c>
      <c r="BB56" s="88"/>
      <c r="BC56" s="88"/>
      <c r="BD56" s="88"/>
      <c r="BE56" s="102" t="s">
        <v>189</v>
      </c>
      <c r="BF56" s="103" t="s">
        <v>35</v>
      </c>
      <c r="BG56" s="104" t="s">
        <v>188</v>
      </c>
      <c r="BH56" s="105" t="s">
        <v>0</v>
      </c>
      <c r="BI56" s="106" t="s">
        <v>35</v>
      </c>
      <c r="BJ56" s="104" t="s">
        <v>190</v>
      </c>
      <c r="BK56" s="105" t="s">
        <v>191</v>
      </c>
      <c r="BL56" s="106" t="s">
        <v>35</v>
      </c>
      <c r="BM56" s="104" t="s">
        <v>188</v>
      </c>
      <c r="BO56" s="108" t="s">
        <v>43</v>
      </c>
      <c r="BP56" s="108" t="s">
        <v>39</v>
      </c>
      <c r="BQ56" s="108" t="s">
        <v>84</v>
      </c>
      <c r="BR56" s="108" t="s">
        <v>85</v>
      </c>
      <c r="BS56" s="79" t="str">
        <f t="shared" si="7"/>
        <v>計画・調査・設計業務-土木機械設備-計画・調査・設計-管理技術者・照査技術者</v>
      </c>
      <c r="BT56" s="109" t="str">
        <f t="shared" si="9"/>
        <v>2-5-4-5</v>
      </c>
      <c r="BU56" s="42"/>
    </row>
    <row r="57" spans="1:88" ht="20.100000000000001" customHeight="1" x14ac:dyDescent="0.2">
      <c r="AJ57" s="45"/>
      <c r="AK57" s="120"/>
      <c r="AL57" s="121"/>
      <c r="AM57" s="121"/>
      <c r="AN57" s="121"/>
      <c r="AO57" s="121"/>
      <c r="AQ57" s="88"/>
      <c r="AR57" s="88"/>
      <c r="AS57" s="83"/>
      <c r="AT57" s="89" t="s">
        <v>94</v>
      </c>
      <c r="AV57" s="72" t="s">
        <v>280</v>
      </c>
      <c r="AW57" s="73" t="s">
        <v>269</v>
      </c>
      <c r="AX57" s="72" t="s">
        <v>281</v>
      </c>
      <c r="AY57" s="73" t="s">
        <v>85</v>
      </c>
      <c r="AZ57" s="74" t="str">
        <f t="shared" si="8"/>
        <v>計画-都市-計調設-管理照査</v>
      </c>
      <c r="BB57" s="88"/>
      <c r="BC57" s="88"/>
      <c r="BD57" s="88"/>
      <c r="BE57" s="75" t="s">
        <v>163</v>
      </c>
      <c r="BF57" s="90">
        <v>1</v>
      </c>
      <c r="BG57" s="91" t="s">
        <v>164</v>
      </c>
      <c r="BH57" s="75" t="s">
        <v>165</v>
      </c>
      <c r="BI57" s="76">
        <v>1</v>
      </c>
      <c r="BJ57" s="77" t="s">
        <v>282</v>
      </c>
      <c r="BK57" s="75" t="s">
        <v>166</v>
      </c>
      <c r="BL57" s="76">
        <v>1</v>
      </c>
      <c r="BM57" s="77" t="s">
        <v>42</v>
      </c>
      <c r="BO57" s="108" t="s">
        <v>43</v>
      </c>
      <c r="BP57" s="108" t="s">
        <v>91</v>
      </c>
      <c r="BQ57" s="108" t="s">
        <v>84</v>
      </c>
      <c r="BR57" s="108" t="s">
        <v>85</v>
      </c>
      <c r="BS57" s="79" t="str">
        <f t="shared" si="7"/>
        <v>計画・調査・設計業務-都市計画及び地方計画-計画・調査・設計-管理技術者・照査技術者</v>
      </c>
      <c r="BT57" s="109" t="str">
        <f t="shared" si="9"/>
        <v>2-6-4-5</v>
      </c>
      <c r="BU57" s="42"/>
      <c r="CH57" s="5"/>
      <c r="CI57" s="5"/>
      <c r="CJ57" s="5"/>
    </row>
    <row r="58" spans="1:88" ht="20.100000000000001" customHeight="1" x14ac:dyDescent="0.2">
      <c r="AJ58" s="45"/>
      <c r="AK58" s="120"/>
      <c r="AL58" s="121"/>
      <c r="AM58" s="121"/>
      <c r="AN58" s="121"/>
      <c r="AO58" s="121"/>
      <c r="AQ58" s="88"/>
      <c r="AR58" s="88"/>
      <c r="AS58" s="83"/>
      <c r="AT58" s="89" t="s">
        <v>96</v>
      </c>
      <c r="AV58" s="72" t="s">
        <v>283</v>
      </c>
      <c r="AW58" s="73" t="s">
        <v>269</v>
      </c>
      <c r="AX58" s="72" t="s">
        <v>284</v>
      </c>
      <c r="AY58" s="73" t="s">
        <v>85</v>
      </c>
      <c r="AZ58" s="74" t="str">
        <f t="shared" si="8"/>
        <v>計画-公園-計調設-管理照査</v>
      </c>
      <c r="BB58" s="88"/>
      <c r="BC58" s="88"/>
      <c r="BD58" s="88"/>
      <c r="BE58" s="99"/>
      <c r="BF58" s="100"/>
      <c r="BG58" s="101"/>
      <c r="BH58" s="99"/>
      <c r="BI58" s="100"/>
      <c r="BJ58" s="101"/>
      <c r="BK58" s="99"/>
      <c r="BL58" s="100"/>
      <c r="BM58" s="101"/>
      <c r="BO58" s="108" t="s">
        <v>43</v>
      </c>
      <c r="BP58" s="108" t="s">
        <v>94</v>
      </c>
      <c r="BQ58" s="108" t="s">
        <v>84</v>
      </c>
      <c r="BR58" s="108" t="s">
        <v>85</v>
      </c>
      <c r="BS58" s="79" t="str">
        <f t="shared" si="7"/>
        <v>計画・調査・設計業務-都市公園等-計画・調査・設計-管理技術者・照査技術者</v>
      </c>
      <c r="BT58" s="109" t="str">
        <f t="shared" si="9"/>
        <v>2-7-4-5</v>
      </c>
      <c r="BU58" s="42"/>
      <c r="CH58" s="5"/>
      <c r="CI58" s="5"/>
      <c r="CJ58" s="5"/>
    </row>
    <row r="59" spans="1:88" ht="20.100000000000001" customHeight="1" x14ac:dyDescent="0.2">
      <c r="AJ59" s="45"/>
      <c r="AK59" s="120"/>
      <c r="AL59" s="121"/>
      <c r="AM59" s="121"/>
      <c r="AN59" s="121"/>
      <c r="AO59" s="121"/>
      <c r="AQ59" s="88"/>
      <c r="AR59" s="88"/>
      <c r="AS59" s="83"/>
      <c r="AT59" s="89" t="s">
        <v>98</v>
      </c>
      <c r="AV59" s="72" t="s">
        <v>285</v>
      </c>
      <c r="AW59" s="73" t="s">
        <v>269</v>
      </c>
      <c r="AX59" s="72" t="s">
        <v>286</v>
      </c>
      <c r="AY59" s="73" t="s">
        <v>85</v>
      </c>
      <c r="AZ59" s="74" t="str">
        <f t="shared" si="8"/>
        <v>計画-河川ダム-計調設-管理照査</v>
      </c>
      <c r="BE59" s="110"/>
      <c r="BF59" s="111"/>
      <c r="BG59" s="111"/>
      <c r="BH59" s="112"/>
      <c r="BI59" s="113"/>
      <c r="BJ59" s="113"/>
      <c r="BK59" s="112"/>
      <c r="BL59" s="113"/>
      <c r="BM59" s="113"/>
      <c r="BO59" s="108" t="s">
        <v>43</v>
      </c>
      <c r="BP59" s="108" t="s">
        <v>96</v>
      </c>
      <c r="BQ59" s="108" t="s">
        <v>84</v>
      </c>
      <c r="BR59" s="108" t="s">
        <v>85</v>
      </c>
      <c r="BS59" s="79" t="str">
        <f t="shared" si="7"/>
        <v>計画・調査・設計業務-河川・ダム-計画・調査・設計-管理技術者・照査技術者</v>
      </c>
      <c r="BT59" s="109" t="str">
        <f t="shared" si="9"/>
        <v>2-8-4-5</v>
      </c>
      <c r="BU59" s="42"/>
    </row>
    <row r="60" spans="1:88" ht="20.100000000000001" customHeight="1" x14ac:dyDescent="0.2">
      <c r="AJ60" s="45"/>
      <c r="AK60" s="120"/>
      <c r="AL60" s="121"/>
      <c r="AM60" s="121"/>
      <c r="AN60" s="121"/>
      <c r="AO60" s="121"/>
      <c r="AQ60" s="88"/>
      <c r="AR60" s="88"/>
      <c r="AS60" s="83"/>
      <c r="AT60" s="89" t="s">
        <v>56</v>
      </c>
      <c r="AV60" s="72" t="s">
        <v>287</v>
      </c>
      <c r="AW60" s="73" t="s">
        <v>269</v>
      </c>
      <c r="AX60" s="72" t="s">
        <v>288</v>
      </c>
      <c r="AY60" s="73" t="s">
        <v>38</v>
      </c>
      <c r="AZ60" s="74" t="str">
        <f t="shared" si="8"/>
        <v>計画-下水-計調設-管理</v>
      </c>
      <c r="BE60" s="110"/>
      <c r="BH60" s="111"/>
      <c r="BI60" s="49"/>
      <c r="BJ60" s="49"/>
      <c r="BK60" s="111"/>
      <c r="BL60" s="49"/>
      <c r="BM60" s="49"/>
      <c r="BO60" s="108" t="s">
        <v>43</v>
      </c>
      <c r="BP60" s="108" t="s">
        <v>98</v>
      </c>
      <c r="BQ60" s="108" t="s">
        <v>84</v>
      </c>
      <c r="BR60" s="108" t="s">
        <v>38</v>
      </c>
      <c r="BS60" s="79" t="str">
        <f t="shared" si="7"/>
        <v>計画・調査・設計業務-下水道-計画・調査・設計-管理技術者</v>
      </c>
      <c r="BT60" s="109" t="str">
        <f t="shared" si="9"/>
        <v>2-9-4-1</v>
      </c>
      <c r="BU60" s="42"/>
    </row>
    <row r="61" spans="1:88" ht="20.100000000000001" customHeight="1" x14ac:dyDescent="0.2">
      <c r="AJ61" s="45"/>
      <c r="AK61" s="120"/>
      <c r="AL61" s="121"/>
      <c r="AM61" s="121"/>
      <c r="AN61" s="121"/>
      <c r="AO61" s="121"/>
      <c r="AQ61" s="88"/>
      <c r="AR61" s="88"/>
      <c r="AS61" s="83"/>
      <c r="AT61" s="89" t="s">
        <v>101</v>
      </c>
      <c r="AV61" s="72" t="s">
        <v>289</v>
      </c>
      <c r="AW61" s="73" t="s">
        <v>269</v>
      </c>
      <c r="AX61" s="72" t="s">
        <v>290</v>
      </c>
      <c r="AY61" s="73" t="s">
        <v>85</v>
      </c>
      <c r="AZ61" s="74" t="str">
        <f t="shared" si="8"/>
        <v>計画-砂防-計調設-管理照査</v>
      </c>
      <c r="BO61" s="108" t="s">
        <v>43</v>
      </c>
      <c r="BP61" s="108" t="s">
        <v>56</v>
      </c>
      <c r="BQ61" s="108" t="s">
        <v>84</v>
      </c>
      <c r="BR61" s="108" t="s">
        <v>85</v>
      </c>
      <c r="BS61" s="79" t="str">
        <f t="shared" si="7"/>
        <v>計画・調査・設計業務-砂防-計画・調査・設計-管理技術者・照査技術者</v>
      </c>
      <c r="BT61" s="109" t="str">
        <f t="shared" si="9"/>
        <v>2-10-4-5</v>
      </c>
      <c r="BU61" s="42"/>
    </row>
    <row r="62" spans="1:88" ht="20.100000000000001" customHeight="1" x14ac:dyDescent="0.2">
      <c r="AJ62" s="45"/>
      <c r="AK62" s="120"/>
      <c r="AL62" s="121"/>
      <c r="AM62" s="121"/>
      <c r="AN62" s="121"/>
      <c r="AO62" s="121"/>
      <c r="AQ62" s="88"/>
      <c r="AR62" s="88"/>
      <c r="AS62" s="83"/>
      <c r="AT62" s="89" t="s">
        <v>103</v>
      </c>
      <c r="AV62" s="72" t="s">
        <v>291</v>
      </c>
      <c r="AW62" s="73" t="s">
        <v>269</v>
      </c>
      <c r="AX62" s="72" t="s">
        <v>292</v>
      </c>
      <c r="AY62" s="73" t="s">
        <v>85</v>
      </c>
      <c r="AZ62" s="74" t="str">
        <f t="shared" si="8"/>
        <v>計画-地すべり-計調設-管理照査</v>
      </c>
      <c r="BH62" s="113"/>
      <c r="BI62" s="113"/>
      <c r="BJ62" s="113"/>
      <c r="BK62" s="113"/>
      <c r="BL62" s="113"/>
      <c r="BM62" s="113"/>
      <c r="BO62" s="108" t="s">
        <v>43</v>
      </c>
      <c r="BP62" s="108" t="s">
        <v>101</v>
      </c>
      <c r="BQ62" s="108" t="s">
        <v>84</v>
      </c>
      <c r="BR62" s="108" t="s">
        <v>85</v>
      </c>
      <c r="BS62" s="79" t="str">
        <f t="shared" si="7"/>
        <v>計画・調査・設計業務-地すべり対策-計画・調査・設計-管理技術者・照査技術者</v>
      </c>
      <c r="BT62" s="109" t="str">
        <f t="shared" si="9"/>
        <v>2-11-4-5</v>
      </c>
      <c r="BU62" s="42"/>
    </row>
    <row r="63" spans="1:88" ht="20.100000000000001" customHeight="1" x14ac:dyDescent="0.2">
      <c r="AJ63" s="45"/>
      <c r="AK63" s="120"/>
      <c r="AL63" s="121"/>
      <c r="AM63" s="121"/>
      <c r="AN63" s="121"/>
      <c r="AO63" s="121"/>
      <c r="AQ63" s="88"/>
      <c r="AR63" s="88"/>
      <c r="AS63" s="83"/>
      <c r="AT63" s="89" t="s">
        <v>66</v>
      </c>
      <c r="AV63" s="72" t="s">
        <v>293</v>
      </c>
      <c r="AW63" s="73" t="s">
        <v>269</v>
      </c>
      <c r="AX63" s="72" t="s">
        <v>294</v>
      </c>
      <c r="AY63" s="73" t="s">
        <v>85</v>
      </c>
      <c r="AZ63" s="74" t="str">
        <f t="shared" si="8"/>
        <v>計画-急傾斜地-計調設-管理照査</v>
      </c>
      <c r="BH63" s="113"/>
      <c r="BI63" s="113"/>
      <c r="BJ63" s="113"/>
      <c r="BK63" s="113"/>
      <c r="BL63" s="113"/>
      <c r="BM63" s="113"/>
      <c r="BO63" s="108" t="s">
        <v>43</v>
      </c>
      <c r="BP63" s="108" t="s">
        <v>103</v>
      </c>
      <c r="BQ63" s="108" t="s">
        <v>84</v>
      </c>
      <c r="BR63" s="108" t="s">
        <v>85</v>
      </c>
      <c r="BS63" s="79" t="str">
        <f t="shared" si="7"/>
        <v>計画・調査・設計業務-急傾斜地崩壊等対策-計画・調査・設計-管理技術者・照査技術者</v>
      </c>
      <c r="BT63" s="109" t="str">
        <f t="shared" si="9"/>
        <v>2-12-4-5</v>
      </c>
      <c r="BU63" s="42"/>
    </row>
    <row r="64" spans="1:88" ht="20.100000000000001" customHeight="1" x14ac:dyDescent="0.2">
      <c r="AJ64" s="45"/>
      <c r="AK64" s="120"/>
      <c r="AL64" s="121"/>
      <c r="AM64" s="121"/>
      <c r="AN64" s="121"/>
      <c r="AO64" s="121"/>
      <c r="AQ64" s="88"/>
      <c r="AR64" s="88"/>
      <c r="AS64" s="83"/>
      <c r="AT64" s="89" t="s">
        <v>106</v>
      </c>
      <c r="AV64" s="84" t="s">
        <v>295</v>
      </c>
      <c r="AW64" s="73" t="s">
        <v>269</v>
      </c>
      <c r="AX64" s="72" t="s">
        <v>296</v>
      </c>
      <c r="AY64" s="73" t="s">
        <v>85</v>
      </c>
      <c r="AZ64" s="74" t="str">
        <f t="shared" si="8"/>
        <v>計画-海岸-計調設-管理照査</v>
      </c>
      <c r="BH64" s="113"/>
      <c r="BI64" s="113"/>
      <c r="BJ64" s="113"/>
      <c r="BK64" s="113"/>
      <c r="BL64" s="113"/>
      <c r="BM64" s="113"/>
      <c r="BO64" s="108" t="s">
        <v>43</v>
      </c>
      <c r="BP64" s="108" t="s">
        <v>66</v>
      </c>
      <c r="BQ64" s="108" t="s">
        <v>84</v>
      </c>
      <c r="BR64" s="108" t="s">
        <v>85</v>
      </c>
      <c r="BS64" s="79" t="str">
        <f t="shared" si="7"/>
        <v>計画・調査・設計業務-海岸-計画・調査・設計-管理技術者・照査技術者</v>
      </c>
      <c r="BT64" s="109" t="str">
        <f t="shared" si="9"/>
        <v>2-13-4-5</v>
      </c>
      <c r="BU64" s="42"/>
    </row>
    <row r="65" spans="36:73" ht="20.100000000000001" customHeight="1" x14ac:dyDescent="0.2">
      <c r="AJ65" s="45"/>
      <c r="AK65" s="120"/>
      <c r="AL65" s="121"/>
      <c r="AM65" s="121"/>
      <c r="AN65" s="121"/>
      <c r="AO65" s="121"/>
      <c r="AQ65" s="88"/>
      <c r="AR65" s="88"/>
      <c r="AS65" s="83"/>
      <c r="AT65" s="89" t="s">
        <v>107</v>
      </c>
      <c r="AV65" s="87"/>
      <c r="AW65" s="107" t="s">
        <v>82</v>
      </c>
      <c r="AX65" s="72" t="s">
        <v>105</v>
      </c>
      <c r="AY65" s="73" t="s">
        <v>85</v>
      </c>
      <c r="AZ65" s="74" t="str">
        <f t="shared" si="8"/>
        <v>計画-海岸-調査-管理照査</v>
      </c>
      <c r="BH65" s="113"/>
      <c r="BI65" s="113"/>
      <c r="BJ65" s="113"/>
      <c r="BK65" s="113"/>
      <c r="BL65" s="113"/>
      <c r="BM65" s="113"/>
      <c r="BO65" s="108" t="s">
        <v>43</v>
      </c>
      <c r="BP65" s="108" t="s">
        <v>66</v>
      </c>
      <c r="BQ65" s="108" t="s">
        <v>76</v>
      </c>
      <c r="BR65" s="108" t="s">
        <v>85</v>
      </c>
      <c r="BS65" s="79" t="str">
        <f t="shared" si="7"/>
        <v>計画・調査・設計業務-海岸-調査-管理技術者・照査技術者</v>
      </c>
      <c r="BT65" s="109" t="str">
        <f t="shared" si="9"/>
        <v>2-13-2-5</v>
      </c>
      <c r="BU65" s="42"/>
    </row>
    <row r="66" spans="36:73" ht="20.100000000000001" customHeight="1" x14ac:dyDescent="0.2">
      <c r="AJ66" s="45"/>
      <c r="AK66" s="120"/>
      <c r="AL66" s="121"/>
      <c r="AM66" s="121"/>
      <c r="AN66" s="121"/>
      <c r="AO66" s="121"/>
      <c r="AQ66" s="88"/>
      <c r="AR66" s="88"/>
      <c r="AS66" s="83"/>
      <c r="AT66" s="89" t="s">
        <v>70</v>
      </c>
      <c r="AV66" s="72" t="s">
        <v>297</v>
      </c>
      <c r="AW66" s="73" t="s">
        <v>269</v>
      </c>
      <c r="AX66" s="72" t="s">
        <v>298</v>
      </c>
      <c r="AY66" s="73" t="s">
        <v>85</v>
      </c>
      <c r="AZ66" s="74" t="str">
        <f t="shared" si="8"/>
        <v>計画-道路-計調設-管理照査</v>
      </c>
      <c r="BH66" s="113"/>
      <c r="BI66" s="113"/>
      <c r="BJ66" s="113"/>
      <c r="BK66" s="113"/>
      <c r="BL66" s="113"/>
      <c r="BM66" s="113"/>
      <c r="BO66" s="108" t="s">
        <v>43</v>
      </c>
      <c r="BP66" s="108" t="s">
        <v>106</v>
      </c>
      <c r="BQ66" s="108" t="s">
        <v>84</v>
      </c>
      <c r="BR66" s="108" t="s">
        <v>85</v>
      </c>
      <c r="BS66" s="79" t="str">
        <f t="shared" si="7"/>
        <v>計画・調査・設計業務-道路-計画・調査・設計-管理技術者・照査技術者</v>
      </c>
      <c r="BT66" s="109" t="str">
        <f t="shared" si="9"/>
        <v>2-14-4-5</v>
      </c>
      <c r="BU66" s="42"/>
    </row>
    <row r="67" spans="36:73" ht="20.100000000000001" customHeight="1" x14ac:dyDescent="0.2">
      <c r="AJ67" s="45"/>
      <c r="AK67" s="120"/>
      <c r="AL67" s="121"/>
      <c r="AM67" s="121"/>
      <c r="AN67" s="121"/>
      <c r="AO67" s="121"/>
      <c r="AQ67" s="88"/>
      <c r="AR67" s="88"/>
      <c r="AS67" s="83"/>
      <c r="AT67" s="89" t="s">
        <v>113</v>
      </c>
      <c r="AV67" s="72" t="s">
        <v>299</v>
      </c>
      <c r="AW67" s="73" t="s">
        <v>269</v>
      </c>
      <c r="AX67" s="72" t="s">
        <v>300</v>
      </c>
      <c r="AY67" s="73" t="s">
        <v>85</v>
      </c>
      <c r="AZ67" s="74" t="str">
        <f t="shared" si="8"/>
        <v>計画-橋梁-計調設-管理照査</v>
      </c>
      <c r="BO67" s="108" t="s">
        <v>43</v>
      </c>
      <c r="BP67" s="108" t="s">
        <v>107</v>
      </c>
      <c r="BQ67" s="108" t="s">
        <v>84</v>
      </c>
      <c r="BR67" s="108" t="s">
        <v>85</v>
      </c>
      <c r="BS67" s="79" t="str">
        <f t="shared" si="7"/>
        <v>計画・調査・設計業務-橋梁-計画・調査・設計-管理技術者・照査技術者</v>
      </c>
      <c r="BT67" s="109" t="str">
        <f t="shared" si="9"/>
        <v>2-15-4-5</v>
      </c>
      <c r="BU67" s="42"/>
    </row>
    <row r="68" spans="36:73" ht="20.100000000000001" customHeight="1" x14ac:dyDescent="0.2">
      <c r="AJ68" s="45"/>
      <c r="AK68" s="120"/>
      <c r="AL68" s="121"/>
      <c r="AM68" s="121"/>
      <c r="AN68" s="121"/>
      <c r="AO68" s="121"/>
      <c r="AQ68" s="88"/>
      <c r="AR68" s="88"/>
      <c r="AS68" s="83"/>
      <c r="AT68" s="89" t="s">
        <v>72</v>
      </c>
      <c r="AV68" s="72" t="s">
        <v>301</v>
      </c>
      <c r="AW68" s="73" t="s">
        <v>269</v>
      </c>
      <c r="AX68" s="72" t="s">
        <v>302</v>
      </c>
      <c r="AY68" s="73" t="s">
        <v>85</v>
      </c>
      <c r="AZ68" s="74" t="str">
        <f t="shared" si="8"/>
        <v>計画-トンネル-計調設-管理照査</v>
      </c>
      <c r="BO68" s="108" t="s">
        <v>43</v>
      </c>
      <c r="BP68" s="108" t="s">
        <v>70</v>
      </c>
      <c r="BQ68" s="108" t="s">
        <v>84</v>
      </c>
      <c r="BR68" s="108" t="s">
        <v>85</v>
      </c>
      <c r="BS68" s="79" t="str">
        <f t="shared" si="7"/>
        <v>計画・調査・設計業務-トンネル-計画・調査・設計-管理技術者・照査技術者</v>
      </c>
      <c r="BT68" s="109" t="str">
        <f t="shared" si="9"/>
        <v>2-16-4-5</v>
      </c>
      <c r="BU68" s="42"/>
    </row>
    <row r="69" spans="36:73" ht="20.100000000000001" customHeight="1" x14ac:dyDescent="0.2">
      <c r="AJ69" s="45"/>
      <c r="AK69" s="120"/>
      <c r="AL69" s="121"/>
      <c r="AM69" s="121"/>
      <c r="AN69" s="121"/>
      <c r="AO69" s="121"/>
      <c r="AQ69" s="88"/>
      <c r="AR69" s="88"/>
      <c r="AS69" s="97"/>
      <c r="AT69" s="89" t="s">
        <v>74</v>
      </c>
      <c r="AV69" s="72" t="s">
        <v>303</v>
      </c>
      <c r="AW69" s="73" t="s">
        <v>269</v>
      </c>
      <c r="AX69" s="72" t="s">
        <v>304</v>
      </c>
      <c r="AY69" s="73" t="s">
        <v>85</v>
      </c>
      <c r="AZ69" s="74" t="str">
        <f t="shared" si="8"/>
        <v>計画-舗装-計調設-管理照査</v>
      </c>
      <c r="BO69" s="108" t="s">
        <v>43</v>
      </c>
      <c r="BP69" s="108" t="s">
        <v>113</v>
      </c>
      <c r="BQ69" s="108" t="s">
        <v>84</v>
      </c>
      <c r="BR69" s="108" t="s">
        <v>85</v>
      </c>
      <c r="BS69" s="79" t="str">
        <f t="shared" si="7"/>
        <v>計画・調査・設計業務-舗装-計画・調査・設計-管理技術者・照査技術者</v>
      </c>
      <c r="BT69" s="109" t="str">
        <f t="shared" si="9"/>
        <v>2-21-4-5</v>
      </c>
      <c r="BU69" s="42"/>
    </row>
    <row r="70" spans="36:73" ht="20.100000000000001" customHeight="1" x14ac:dyDescent="0.2">
      <c r="AJ70" s="45"/>
      <c r="AK70" s="120"/>
      <c r="AL70" s="121"/>
      <c r="AM70" s="121"/>
      <c r="AN70" s="121"/>
      <c r="AO70" s="121"/>
      <c r="AQ70" s="88"/>
      <c r="AR70" s="88"/>
      <c r="AS70" s="88"/>
      <c r="AT70" s="88"/>
      <c r="AV70" s="84" t="s">
        <v>305</v>
      </c>
      <c r="AW70" s="107" t="s">
        <v>90</v>
      </c>
      <c r="AX70" s="72" t="s">
        <v>306</v>
      </c>
      <c r="AY70" s="73" t="s">
        <v>85</v>
      </c>
      <c r="AZ70" s="74" t="str">
        <f t="shared" si="8"/>
        <v>計画-港湾-計調全般-管理照査</v>
      </c>
      <c r="BO70" s="108" t="s">
        <v>43</v>
      </c>
      <c r="BP70" s="108" t="s">
        <v>72</v>
      </c>
      <c r="BQ70" s="108" t="s">
        <v>90</v>
      </c>
      <c r="BR70" s="108" t="s">
        <v>85</v>
      </c>
      <c r="BS70" s="79" t="str">
        <f t="shared" si="7"/>
        <v>計画・調査・設計業務-港湾-計画・調査（全般）-管理技術者・照査技術者</v>
      </c>
      <c r="BT70" s="109" t="str">
        <f t="shared" si="9"/>
        <v>2-17-5-5</v>
      </c>
      <c r="BU70" s="42"/>
    </row>
    <row r="71" spans="36:73" ht="20.100000000000001" customHeight="1" x14ac:dyDescent="0.2">
      <c r="AJ71" s="45"/>
      <c r="AK71" s="120"/>
      <c r="AL71" s="121"/>
      <c r="AM71" s="121"/>
      <c r="AN71" s="121"/>
      <c r="AO71" s="121"/>
      <c r="AQ71" s="88"/>
      <c r="AR71" s="88"/>
      <c r="AS71" s="88"/>
      <c r="AT71" s="88"/>
      <c r="AV71" s="86"/>
      <c r="AW71" s="107" t="s">
        <v>93</v>
      </c>
      <c r="AX71" s="72" t="s">
        <v>307</v>
      </c>
      <c r="AY71" s="73" t="s">
        <v>85</v>
      </c>
      <c r="AZ71" s="74" t="str">
        <f t="shared" si="8"/>
        <v>計画-港湾-計調深浅-管理照査</v>
      </c>
      <c r="BO71" s="108" t="s">
        <v>43</v>
      </c>
      <c r="BP71" s="108" t="s">
        <v>72</v>
      </c>
      <c r="BQ71" s="108" t="s">
        <v>93</v>
      </c>
      <c r="BR71" s="108" t="s">
        <v>85</v>
      </c>
      <c r="BS71" s="79" t="str">
        <f t="shared" si="7"/>
        <v>計画・調査・設計業務-港湾-計画・調査（深浅測量・水路測量）-管理技術者・照査技術者</v>
      </c>
      <c r="BT71" s="109" t="str">
        <f t="shared" si="9"/>
        <v>2-17-6-5</v>
      </c>
      <c r="BU71" s="42"/>
    </row>
    <row r="72" spans="36:73" ht="20.100000000000001" customHeight="1" x14ac:dyDescent="0.2">
      <c r="AJ72" s="45"/>
      <c r="AK72" s="120"/>
      <c r="AL72" s="121"/>
      <c r="AM72" s="121"/>
      <c r="AN72" s="121"/>
      <c r="AO72" s="121"/>
      <c r="AQ72" s="88"/>
      <c r="AR72" s="88"/>
      <c r="AS72" s="88"/>
      <c r="AT72" s="88"/>
      <c r="AV72" s="86"/>
      <c r="AW72" s="107" t="s">
        <v>95</v>
      </c>
      <c r="AX72" s="72" t="s">
        <v>308</v>
      </c>
      <c r="AY72" s="73" t="s">
        <v>85</v>
      </c>
      <c r="AZ72" s="74" t="str">
        <f t="shared" si="8"/>
        <v>計画-港湾-計調磁気-管理照査</v>
      </c>
      <c r="BO72" s="108" t="s">
        <v>43</v>
      </c>
      <c r="BP72" s="108" t="s">
        <v>72</v>
      </c>
      <c r="BQ72" s="108" t="s">
        <v>95</v>
      </c>
      <c r="BR72" s="108" t="s">
        <v>85</v>
      </c>
      <c r="BS72" s="79" t="str">
        <f t="shared" si="7"/>
        <v>計画・調査・設計業務-港湾-計画・調査（磁気探査）-管理技術者・照査技術者</v>
      </c>
      <c r="BT72" s="109" t="str">
        <f t="shared" si="9"/>
        <v>2-17-7-5</v>
      </c>
      <c r="BU72" s="42"/>
    </row>
    <row r="73" spans="36:73" ht="20.100000000000001" customHeight="1" x14ac:dyDescent="0.2">
      <c r="AJ73" s="45"/>
      <c r="AK73" s="120"/>
      <c r="AL73" s="121"/>
      <c r="AM73" s="121"/>
      <c r="AN73" s="121"/>
      <c r="AO73" s="121"/>
      <c r="AQ73" s="88"/>
      <c r="AR73" s="88"/>
      <c r="AS73" s="88"/>
      <c r="AT73" s="88"/>
      <c r="AV73" s="86"/>
      <c r="AW73" s="73" t="s">
        <v>97</v>
      </c>
      <c r="AX73" s="72" t="s">
        <v>309</v>
      </c>
      <c r="AY73" s="73" t="s">
        <v>85</v>
      </c>
      <c r="AZ73" s="74" t="str">
        <f t="shared" si="8"/>
        <v>計画-港湾-計調潜水-管理照査</v>
      </c>
      <c r="BO73" s="108" t="s">
        <v>43</v>
      </c>
      <c r="BP73" s="108" t="s">
        <v>72</v>
      </c>
      <c r="BQ73" s="108" t="s">
        <v>97</v>
      </c>
      <c r="BR73" s="108" t="s">
        <v>85</v>
      </c>
      <c r="BS73" s="79" t="str">
        <f t="shared" si="7"/>
        <v>計画・調査・設計業務-港湾-計画・調査（潜水探査）-管理技術者・照査技術者</v>
      </c>
      <c r="BT73" s="109" t="str">
        <f t="shared" si="9"/>
        <v>2-17-8-5</v>
      </c>
      <c r="BU73" s="42"/>
    </row>
    <row r="74" spans="36:73" ht="20.100000000000001" customHeight="1" x14ac:dyDescent="0.2">
      <c r="AJ74" s="45"/>
      <c r="AK74" s="120"/>
      <c r="AL74" s="121"/>
      <c r="AM74" s="121"/>
      <c r="AN74" s="121"/>
      <c r="AO74" s="121"/>
      <c r="AQ74" s="88"/>
      <c r="AR74" s="88"/>
      <c r="AS74" s="88"/>
      <c r="AT74" s="88"/>
      <c r="AV74" s="86"/>
      <c r="AW74" s="73" t="s">
        <v>99</v>
      </c>
      <c r="AX74" s="72" t="s">
        <v>310</v>
      </c>
      <c r="AY74" s="73" t="s">
        <v>85</v>
      </c>
      <c r="AZ74" s="74" t="str">
        <f t="shared" si="8"/>
        <v>計画-港湾-計調気象-管理照査</v>
      </c>
      <c r="BO74" s="108" t="s">
        <v>160</v>
      </c>
      <c r="BP74" s="108" t="s">
        <v>72</v>
      </c>
      <c r="BQ74" s="108" t="s">
        <v>99</v>
      </c>
      <c r="BR74" s="108" t="s">
        <v>109</v>
      </c>
      <c r="BS74" s="79" t="str">
        <f t="shared" si="7"/>
        <v>計画・調査・設計業務-港湾-計画・調査（気象・海象調査）-管理技術者・照査技術者</v>
      </c>
      <c r="BT74" s="109" t="str">
        <f t="shared" si="9"/>
        <v>2-17-9-5</v>
      </c>
      <c r="BU74" s="42"/>
    </row>
    <row r="75" spans="36:73" ht="19.95" customHeight="1" x14ac:dyDescent="0.2">
      <c r="AJ75" s="45"/>
      <c r="AK75" s="120"/>
      <c r="AL75" s="121"/>
      <c r="AM75" s="121"/>
      <c r="AN75" s="121"/>
      <c r="AO75" s="121"/>
      <c r="AQ75" s="88"/>
      <c r="AR75" s="88"/>
      <c r="AS75" s="88"/>
      <c r="AT75" s="88"/>
      <c r="AV75" s="86"/>
      <c r="AW75" s="73" t="s">
        <v>100</v>
      </c>
      <c r="AX75" s="72" t="s">
        <v>311</v>
      </c>
      <c r="AY75" s="73" t="s">
        <v>85</v>
      </c>
      <c r="AZ75" s="74" t="str">
        <f t="shared" si="8"/>
        <v>計画-港湾-計調地質-管理照査</v>
      </c>
      <c r="BO75" s="108" t="s">
        <v>43</v>
      </c>
      <c r="BP75" s="108" t="s">
        <v>72</v>
      </c>
      <c r="BQ75" s="108" t="s">
        <v>100</v>
      </c>
      <c r="BR75" s="108" t="s">
        <v>85</v>
      </c>
      <c r="BS75" s="79" t="str">
        <f t="shared" si="7"/>
        <v>計画・調査・設計業務-港湾-計画・調査（海洋地質・土質調査）-管理技術者・照査技術者</v>
      </c>
      <c r="BT75" s="109" t="str">
        <f t="shared" si="9"/>
        <v>2-17-10-5</v>
      </c>
      <c r="BU75" s="42"/>
    </row>
    <row r="76" spans="36:73" ht="20.399999999999999" customHeight="1" x14ac:dyDescent="0.2">
      <c r="AJ76" s="45"/>
      <c r="AK76" s="120"/>
      <c r="AL76" s="121"/>
      <c r="AM76" s="121"/>
      <c r="AN76" s="121"/>
      <c r="AO76" s="121"/>
      <c r="AQ76" s="88"/>
      <c r="AR76" s="88"/>
      <c r="AS76" s="88"/>
      <c r="AT76" s="88"/>
      <c r="AV76" s="86"/>
      <c r="AW76" s="73" t="s">
        <v>102</v>
      </c>
      <c r="AX76" s="72" t="s">
        <v>312</v>
      </c>
      <c r="AY76" s="73" t="s">
        <v>85</v>
      </c>
      <c r="AZ76" s="74" t="str">
        <f t="shared" si="8"/>
        <v>計画-港湾-計調環境-管理照査</v>
      </c>
      <c r="BO76" s="108" t="s">
        <v>43</v>
      </c>
      <c r="BP76" s="108" t="s">
        <v>72</v>
      </c>
      <c r="BQ76" s="108" t="s">
        <v>102</v>
      </c>
      <c r="BR76" s="108" t="s">
        <v>109</v>
      </c>
      <c r="BS76" s="79" t="str">
        <f t="shared" si="7"/>
        <v>計画・調査・設計業務-港湾-計画・調査（海洋環境調査）-管理技術者・照査技術者</v>
      </c>
      <c r="BT76" s="109" t="str">
        <f t="shared" si="9"/>
        <v>2-17-11-5</v>
      </c>
      <c r="BU76" s="42"/>
    </row>
    <row r="77" spans="36:73" ht="19.95" customHeight="1" x14ac:dyDescent="0.2">
      <c r="AJ77" s="45"/>
      <c r="AK77" s="120"/>
      <c r="AL77" s="121"/>
      <c r="AM77" s="121"/>
      <c r="AN77" s="121"/>
      <c r="AO77" s="121"/>
      <c r="AQ77" s="88"/>
      <c r="AR77" s="88"/>
      <c r="AS77" s="88"/>
      <c r="AT77" s="88"/>
      <c r="AV77" s="86"/>
      <c r="AW77" s="73" t="s">
        <v>104</v>
      </c>
      <c r="AX77" s="72" t="s">
        <v>110</v>
      </c>
      <c r="AY77" s="73" t="s">
        <v>48</v>
      </c>
      <c r="AZ77" s="74" t="str">
        <f t="shared" si="8"/>
        <v>計画-港湾-調査潜水-担当</v>
      </c>
      <c r="BO77" s="108" t="s">
        <v>43</v>
      </c>
      <c r="BP77" s="108" t="s">
        <v>72</v>
      </c>
      <c r="BQ77" s="108" t="s">
        <v>104</v>
      </c>
      <c r="BR77" s="108" t="s">
        <v>48</v>
      </c>
      <c r="BS77" s="79" t="str">
        <f t="shared" si="7"/>
        <v>計画・調査・設計業務-港湾-調査（潜水）-担当技術者</v>
      </c>
      <c r="BT77" s="109" t="str">
        <f t="shared" si="9"/>
        <v>2-17-12-2</v>
      </c>
      <c r="BU77" s="42"/>
    </row>
    <row r="78" spans="36:73" ht="19.95" customHeight="1" x14ac:dyDescent="0.2">
      <c r="AJ78" s="45"/>
      <c r="AK78" s="120"/>
      <c r="AL78" s="121"/>
      <c r="AM78" s="121"/>
      <c r="AN78" s="121"/>
      <c r="AO78" s="121"/>
      <c r="AQ78" s="88"/>
      <c r="AR78" s="88"/>
      <c r="AS78" s="88"/>
      <c r="AT78" s="88"/>
      <c r="AV78" s="87"/>
      <c r="AW78" s="107" t="s">
        <v>58</v>
      </c>
      <c r="AX78" s="72" t="s">
        <v>112</v>
      </c>
      <c r="AY78" s="73" t="s">
        <v>85</v>
      </c>
      <c r="AZ78" s="74" t="str">
        <f t="shared" si="8"/>
        <v>計画-港湾-設計-管理照査</v>
      </c>
      <c r="BO78" s="108" t="s">
        <v>43</v>
      </c>
      <c r="BP78" s="108" t="s">
        <v>72</v>
      </c>
      <c r="BQ78" s="108" t="s">
        <v>111</v>
      </c>
      <c r="BR78" s="108" t="s">
        <v>85</v>
      </c>
      <c r="BS78" s="79" t="str">
        <f t="shared" si="7"/>
        <v>計画・調査・設計業務-港湾-設計-管理技術者・照査技術者</v>
      </c>
      <c r="BT78" s="109" t="str">
        <f t="shared" si="9"/>
        <v>2-17-3-5</v>
      </c>
      <c r="BU78" s="42"/>
    </row>
    <row r="79" spans="36:73" ht="19.95" customHeight="1" x14ac:dyDescent="0.2">
      <c r="AJ79" s="45"/>
      <c r="AK79" s="6"/>
      <c r="AL79" s="122"/>
      <c r="AM79" s="122"/>
      <c r="AN79" s="122"/>
      <c r="AO79" s="122"/>
      <c r="AQ79" s="88"/>
      <c r="AR79" s="88"/>
      <c r="AS79" s="88"/>
      <c r="AT79" s="88"/>
      <c r="AV79" s="72" t="s">
        <v>313</v>
      </c>
      <c r="AW79" s="73" t="s">
        <v>269</v>
      </c>
      <c r="AX79" s="72" t="s">
        <v>314</v>
      </c>
      <c r="AY79" s="73" t="s">
        <v>109</v>
      </c>
      <c r="AZ79" s="74" t="str">
        <f t="shared" si="8"/>
        <v>計画-空港-計調設-管理照査</v>
      </c>
      <c r="BO79" s="108" t="s">
        <v>43</v>
      </c>
      <c r="BP79" s="108" t="s">
        <v>108</v>
      </c>
      <c r="BQ79" s="108" t="s">
        <v>84</v>
      </c>
      <c r="BR79" s="108" t="s">
        <v>85</v>
      </c>
      <c r="BS79" s="79" t="str">
        <f t="shared" ref="BS79:BS81" si="10">BO79&amp;"-"&amp;BP79&amp;"-"&amp;BQ79&amp;"-"&amp;BR79</f>
        <v>計画・調査・設計業務-空港-計画・調査・設計-管理技術者・照査技術者</v>
      </c>
      <c r="BT79" s="109" t="str">
        <f t="shared" si="9"/>
        <v>2-18-4-5</v>
      </c>
      <c r="BU79" s="42"/>
    </row>
    <row r="80" spans="36:73" ht="19.95" customHeight="1" x14ac:dyDescent="0.2">
      <c r="AJ80" s="45"/>
      <c r="AL80" s="114"/>
      <c r="AM80" s="114"/>
      <c r="AN80" s="114"/>
      <c r="AO80" s="114"/>
      <c r="AQ80" s="88"/>
      <c r="AR80" s="88"/>
      <c r="AS80" s="58" t="s">
        <v>185</v>
      </c>
      <c r="AT80" s="57" t="s">
        <v>186</v>
      </c>
      <c r="AV80" s="59" t="s">
        <v>185</v>
      </c>
      <c r="AW80" s="60" t="s">
        <v>186</v>
      </c>
      <c r="AX80" s="59" t="s">
        <v>185</v>
      </c>
      <c r="AY80" s="60" t="s">
        <v>186</v>
      </c>
      <c r="AZ80" s="61" t="s">
        <v>187</v>
      </c>
      <c r="BO80" s="66" t="s">
        <v>34</v>
      </c>
      <c r="BP80" s="66" t="s">
        <v>9</v>
      </c>
      <c r="BQ80" s="66" t="s">
        <v>0</v>
      </c>
      <c r="BR80" s="66" t="s">
        <v>10</v>
      </c>
      <c r="BS80" s="67" t="s">
        <v>11</v>
      </c>
      <c r="BT80" s="66" t="s">
        <v>192</v>
      </c>
      <c r="BU80" s="42"/>
    </row>
    <row r="81" spans="36:73" ht="19.95" customHeight="1" x14ac:dyDescent="0.2">
      <c r="AJ81" s="45"/>
      <c r="AL81" s="114"/>
      <c r="AM81" s="114"/>
      <c r="AN81" s="114"/>
      <c r="AO81" s="114"/>
      <c r="AQ81" s="88"/>
      <c r="AR81" s="88"/>
      <c r="AS81" s="115" t="s">
        <v>198</v>
      </c>
      <c r="AT81" s="89" t="s">
        <v>163</v>
      </c>
      <c r="AV81" s="72" t="s">
        <v>315</v>
      </c>
      <c r="AW81" s="107" t="s">
        <v>165</v>
      </c>
      <c r="AX81" s="72" t="s">
        <v>316</v>
      </c>
      <c r="AY81" s="73" t="s">
        <v>77</v>
      </c>
      <c r="AZ81" s="74" t="str">
        <f>VLOOKUP(BO81,$BB$14:$BD$16,3,0)&amp;"-"&amp;VLOOKUP(BP81,$BE$57:$BG$58,3,0)&amp;"-"&amp;VLOOKUP(BQ81,$BH$57:$BJ$58,3,0)&amp;"-"&amp;VLOOKUP(BR81,$BK$57:$BM$58,3,0)</f>
        <v>横断-全施設-測量UAV-管理</v>
      </c>
      <c r="BO81" s="116" t="s">
        <v>162</v>
      </c>
      <c r="BP81" s="78" t="s">
        <v>163</v>
      </c>
      <c r="BQ81" s="78" t="s">
        <v>167</v>
      </c>
      <c r="BR81" s="116" t="s">
        <v>166</v>
      </c>
      <c r="BS81" s="79" t="str">
        <f t="shared" si="10"/>
        <v>横断型業務-全施設-測量(UAV)-管理技術者又は主任技術者</v>
      </c>
      <c r="BT81" s="80" t="str">
        <f>VLOOKUP(BO81,$BB$14:$BC$16,2,0)&amp;"-"&amp;VLOOKUP(BP81,$BE$57:$BF$58,2,0)&amp;"-"&amp;VLOOKUP(BQ81,$BH$57:$BI$58,2,0)&amp;"-"&amp;VLOOKUP(BR81,$BK$57:$BL$58,2,0)</f>
        <v>3-1-1-1</v>
      </c>
      <c r="BU81" s="42"/>
    </row>
    <row r="82" spans="36:73" ht="19.95" customHeight="1" thickBot="1" x14ac:dyDescent="0.25">
      <c r="AJ82" s="117"/>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9"/>
    </row>
    <row r="83" spans="36:73" ht="19.95" customHeight="1" x14ac:dyDescent="0.2"/>
    <row r="84" spans="36:73" ht="19.95" customHeight="1" x14ac:dyDescent="0.2"/>
    <row r="85" spans="36:73" ht="19.95" customHeight="1" x14ac:dyDescent="0.2"/>
    <row r="86" spans="36:73" ht="19.95" customHeight="1" x14ac:dyDescent="0.2"/>
    <row r="87" spans="36:73" ht="19.95" customHeight="1" x14ac:dyDescent="0.2"/>
    <row r="88" spans="36:73" ht="19.95" customHeight="1" x14ac:dyDescent="0.2"/>
  </sheetData>
  <sheetProtection selectLockedCells="1"/>
  <dataConsolidate/>
  <mergeCells count="13">
    <mergeCell ref="AL10:AO10"/>
    <mergeCell ref="AE2:AG3"/>
    <mergeCell ref="C4:AG4"/>
    <mergeCell ref="U5:AG5"/>
    <mergeCell ref="N7:R7"/>
    <mergeCell ref="S7:AG7"/>
    <mergeCell ref="BS10:BT10"/>
    <mergeCell ref="AQ10:AR10"/>
    <mergeCell ref="AS10:AT10"/>
    <mergeCell ref="AV10:AW10"/>
    <mergeCell ref="AX10:AY10"/>
    <mergeCell ref="BB10:BM10"/>
    <mergeCell ref="BO10:BR10"/>
  </mergeCells>
  <phoneticPr fontId="1"/>
  <dataValidations count="5">
    <dataValidation type="list" allowBlank="1" showInputMessage="1" showErrorMessage="1" sqref="E13:E52" xr:uid="{9861AE80-3E70-4C8A-B7C8-8429E874FD95}">
      <formula1>INDIRECT(AL13)</formula1>
    </dataValidation>
    <dataValidation type="list" allowBlank="1" showInputMessage="1" showErrorMessage="1" sqref="G13:G52" xr:uid="{B0232C17-1919-45CD-BDFE-DC21EB804AE6}">
      <formula1>INDIRECT(AL13&amp;AM13&amp;AN13)</formula1>
    </dataValidation>
    <dataValidation type="list" allowBlank="1" showInputMessage="1" showErrorMessage="1" sqref="F13:F52" xr:uid="{A7B7CEA3-58F7-4D3A-B72B-ACE7045923B1}">
      <formula1>INDIRECT(AL13&amp;AM13)</formula1>
    </dataValidation>
    <dataValidation imeMode="halfAlpha" allowBlank="1" showInputMessage="1" showErrorMessage="1" sqref="I13:AH52" xr:uid="{D14D2D93-F85A-4CC6-B634-FC2CBD3274E5}"/>
    <dataValidation type="list" allowBlank="1" showInputMessage="1" showErrorMessage="1" sqref="D13:D52" xr:uid="{76C04919-5431-4028-B6D1-8B8D3F60DA6E}">
      <formula1>区分</formula1>
    </dataValidation>
  </dataValidations>
  <printOptions horizontalCentered="1"/>
  <pageMargins left="0.78740157480314965" right="0.78740157480314965" top="0.78740157480314965" bottom="0.78740157480314965" header="0.39370078740157483" footer="0.39370078740157483"/>
  <pageSetup paperSize="8" scale="60" fitToHeight="0" orientation="landscape" r:id="rId1"/>
  <headerFooter alignWithMargins="0"/>
  <colBreaks count="1" manualBreakCount="1">
    <brk id="85" min="1" max="93" man="1"/>
  </colBreaks>
  <ignoredErrors>
    <ignoredError sqref="C13:C20 C22:C5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A068-E252-41A8-AEC2-52C9DA818678}">
  <sheetPr>
    <tabColor rgb="FFFFC000"/>
  </sheetPr>
  <dimension ref="A1"/>
  <sheetViews>
    <sheetView zoomScale="60" zoomScaleNormal="60" workbookViewId="0"/>
  </sheetViews>
  <sheetFormatPr defaultColWidth="8.77734375" defaultRowHeight="13.2" x14ac:dyDescent="0.2"/>
  <cols>
    <col min="1" max="16384" width="8.77734375" style="6"/>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F217D-AB58-45E1-9739-0EC9CD734C01}">
  <dimension ref="A1:CJ88"/>
  <sheetViews>
    <sheetView showGridLines="0" tabSelected="1" view="pageBreakPreview" zoomScale="60" zoomScaleNormal="60" workbookViewId="0">
      <selection activeCell="U5" sqref="U5:AG5"/>
    </sheetView>
  </sheetViews>
  <sheetFormatPr defaultColWidth="9" defaultRowHeight="14.4" x14ac:dyDescent="0.2"/>
  <cols>
    <col min="1" max="1" width="1.6640625" style="43" customWidth="1"/>
    <col min="2" max="2" width="8.6640625" customWidth="1"/>
    <col min="3" max="3" width="14.6640625" customWidth="1"/>
    <col min="4" max="7" width="22.6640625" customWidth="1"/>
    <col min="8" max="8" width="40.6640625" customWidth="1"/>
    <col min="9" max="33" width="5.6640625" customWidth="1"/>
    <col min="34" max="35" width="1.6640625" customWidth="1"/>
    <col min="36" max="36" width="3.6640625" customWidth="1"/>
    <col min="37" max="37" width="40.6640625" customWidth="1"/>
    <col min="38" max="38" width="5.6640625" customWidth="1"/>
    <col min="39" max="41" width="8.6640625" customWidth="1"/>
    <col min="42" max="42" width="1.6640625" customWidth="1"/>
    <col min="43" max="46" width="10.6640625" customWidth="1"/>
    <col min="47" max="47" width="1.6640625" customWidth="1"/>
    <col min="48" max="51" width="10.6640625" customWidth="1"/>
    <col min="52" max="52" width="24.6640625" customWidth="1"/>
    <col min="53" max="53" width="1.6640625" customWidth="1"/>
    <col min="54" max="65" width="8.6640625" customWidth="1"/>
    <col min="66" max="66" width="1.6640625" customWidth="1"/>
    <col min="67" max="70" width="8.6640625" customWidth="1"/>
    <col min="71" max="71" width="40.6640625" customWidth="1"/>
    <col min="72" max="72" width="8.6640625" customWidth="1"/>
    <col min="73" max="74" width="1.6640625" customWidth="1"/>
  </cols>
  <sheetData>
    <row r="1" spans="1:73" s="7" customFormat="1" ht="13.5" customHeight="1" x14ac:dyDescent="0.2">
      <c r="A1" s="3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Q1"/>
      <c r="AR1"/>
      <c r="AS1"/>
      <c r="AT1"/>
      <c r="AV1"/>
      <c r="AW1"/>
      <c r="AX1"/>
      <c r="AY1"/>
      <c r="AZ1"/>
      <c r="BB1"/>
      <c r="BC1"/>
      <c r="BD1"/>
      <c r="BE1"/>
      <c r="BF1"/>
      <c r="BG1"/>
      <c r="BH1"/>
      <c r="BI1"/>
      <c r="BJ1"/>
      <c r="BK1"/>
      <c r="BL1"/>
      <c r="BM1"/>
      <c r="BO1"/>
      <c r="BP1"/>
      <c r="BQ1"/>
      <c r="BR1"/>
      <c r="BS1"/>
      <c r="BT1"/>
      <c r="BU1"/>
    </row>
    <row r="2" spans="1:73" s="7" customFormat="1" ht="13.5" customHeight="1" x14ac:dyDescent="0.2">
      <c r="A2" s="32"/>
      <c r="B2" s="9"/>
      <c r="C2" s="8"/>
      <c r="D2" s="8"/>
      <c r="E2" s="8"/>
      <c r="F2" s="8"/>
      <c r="G2" s="8"/>
      <c r="H2" s="8"/>
      <c r="I2" s="8"/>
      <c r="J2" s="8"/>
      <c r="K2" s="8"/>
      <c r="L2" s="8"/>
      <c r="M2" s="8"/>
      <c r="N2" s="8"/>
      <c r="O2" s="8"/>
      <c r="P2" s="8"/>
      <c r="Q2" s="8"/>
      <c r="R2" s="8"/>
      <c r="S2" s="8"/>
      <c r="T2" s="8"/>
      <c r="U2" s="6"/>
      <c r="V2" s="6"/>
      <c r="W2" s="6"/>
      <c r="X2" s="6"/>
      <c r="Y2" s="6"/>
      <c r="Z2" s="6"/>
      <c r="AA2" s="6"/>
      <c r="AB2" s="6"/>
      <c r="AC2" s="8"/>
      <c r="AD2" s="8"/>
      <c r="AE2" s="135" t="s">
        <v>8</v>
      </c>
      <c r="AF2" s="136"/>
      <c r="AG2" s="137"/>
      <c r="AH2" s="33"/>
      <c r="AQ2"/>
      <c r="AR2"/>
      <c r="AS2"/>
      <c r="AT2"/>
      <c r="AV2"/>
      <c r="AW2"/>
      <c r="AX2"/>
      <c r="AY2"/>
      <c r="AZ2"/>
      <c r="BB2"/>
      <c r="BC2"/>
      <c r="BD2"/>
      <c r="BE2"/>
      <c r="BF2"/>
      <c r="BG2"/>
      <c r="BH2"/>
      <c r="BI2"/>
      <c r="BJ2"/>
      <c r="BK2"/>
      <c r="BL2"/>
      <c r="BM2"/>
      <c r="BO2"/>
      <c r="BP2"/>
      <c r="BQ2"/>
      <c r="BR2"/>
      <c r="BS2"/>
      <c r="BT2"/>
      <c r="BU2"/>
    </row>
    <row r="3" spans="1:73" s="7" customFormat="1" ht="19.2" x14ac:dyDescent="0.2">
      <c r="A3" s="32"/>
      <c r="B3" s="8"/>
      <c r="C3" s="8"/>
      <c r="D3" s="8"/>
      <c r="E3" s="8"/>
      <c r="F3" s="8"/>
      <c r="G3" s="8"/>
      <c r="H3" s="8"/>
      <c r="I3" s="8"/>
      <c r="J3" s="8"/>
      <c r="K3" s="8"/>
      <c r="L3" s="8"/>
      <c r="M3" s="8"/>
      <c r="N3" s="8"/>
      <c r="O3" s="8"/>
      <c r="P3" s="8"/>
      <c r="Q3" s="8"/>
      <c r="R3" s="8"/>
      <c r="S3" s="8"/>
      <c r="T3" s="8"/>
      <c r="U3" s="6"/>
      <c r="V3" s="6"/>
      <c r="W3" s="6"/>
      <c r="X3" s="6"/>
      <c r="Y3" s="6"/>
      <c r="Z3" s="6"/>
      <c r="AA3" s="6"/>
      <c r="AB3" s="6"/>
      <c r="AC3" s="6"/>
      <c r="AD3" s="6"/>
      <c r="AE3" s="138"/>
      <c r="AF3" s="139"/>
      <c r="AG3" s="140"/>
      <c r="AH3" s="33"/>
      <c r="AQ3"/>
      <c r="AR3"/>
      <c r="AS3"/>
      <c r="AT3"/>
      <c r="AV3"/>
      <c r="AW3"/>
      <c r="AX3"/>
      <c r="AY3"/>
      <c r="AZ3"/>
      <c r="BB3"/>
      <c r="BC3"/>
      <c r="BD3"/>
      <c r="BE3"/>
      <c r="BF3"/>
      <c r="BG3"/>
      <c r="BH3"/>
      <c r="BI3"/>
      <c r="BJ3"/>
      <c r="BK3"/>
      <c r="BL3"/>
      <c r="BM3"/>
      <c r="BO3"/>
      <c r="BP3"/>
      <c r="BQ3"/>
      <c r="BR3"/>
      <c r="BS3"/>
      <c r="BT3"/>
      <c r="BU3"/>
    </row>
    <row r="4" spans="1:73" s="10" customFormat="1" ht="55.5" customHeight="1" x14ac:dyDescent="0.2">
      <c r="A4" s="32"/>
      <c r="B4" s="11"/>
      <c r="C4" s="141" t="s">
        <v>318</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30"/>
      <c r="AQ4"/>
      <c r="AR4"/>
      <c r="AT4"/>
      <c r="AV4"/>
      <c r="AW4"/>
      <c r="AX4"/>
      <c r="AY4"/>
      <c r="AZ4"/>
      <c r="BG4"/>
      <c r="BH4"/>
      <c r="BI4"/>
      <c r="BJ4"/>
      <c r="BK4"/>
      <c r="BL4"/>
      <c r="BM4"/>
      <c r="BO4"/>
      <c r="BP4"/>
      <c r="BQ4"/>
      <c r="BR4"/>
      <c r="BS4"/>
      <c r="BT4"/>
      <c r="BU4"/>
    </row>
    <row r="5" spans="1:73" s="7" customFormat="1" ht="20.100000000000001" customHeight="1" x14ac:dyDescent="0.2">
      <c r="A5" s="32"/>
      <c r="B5" s="8"/>
      <c r="C5" s="8"/>
      <c r="D5" s="8"/>
      <c r="E5" s="8"/>
      <c r="F5" s="8"/>
      <c r="G5" s="8"/>
      <c r="H5" s="8"/>
      <c r="I5" s="8"/>
      <c r="J5" s="8"/>
      <c r="K5" s="8"/>
      <c r="L5" s="8"/>
      <c r="M5" s="8"/>
      <c r="N5" s="1"/>
      <c r="O5" s="1"/>
      <c r="P5" s="1"/>
      <c r="Q5" s="1"/>
      <c r="R5" s="2"/>
      <c r="S5" s="2"/>
      <c r="T5" s="2"/>
      <c r="U5" s="142" t="s">
        <v>319</v>
      </c>
      <c r="V5" s="142"/>
      <c r="W5" s="142"/>
      <c r="X5" s="142"/>
      <c r="Y5" s="142"/>
      <c r="Z5" s="142"/>
      <c r="AA5" s="142"/>
      <c r="AB5" s="142"/>
      <c r="AC5" s="142"/>
      <c r="AD5" s="142"/>
      <c r="AE5" s="142"/>
      <c r="AF5" s="142"/>
      <c r="AG5" s="142"/>
      <c r="AH5" s="31"/>
      <c r="AQ5"/>
      <c r="AR5"/>
      <c r="AT5"/>
      <c r="AV5"/>
      <c r="AW5"/>
      <c r="AX5"/>
      <c r="AY5"/>
      <c r="AZ5"/>
      <c r="BG5"/>
      <c r="BH5"/>
      <c r="BI5"/>
      <c r="BJ5"/>
      <c r="BK5"/>
      <c r="BL5"/>
      <c r="BM5"/>
      <c r="BO5"/>
      <c r="BP5"/>
      <c r="BQ5"/>
      <c r="BR5"/>
      <c r="BS5"/>
      <c r="BT5"/>
      <c r="BU5"/>
    </row>
    <row r="6" spans="1:73" s="7" customFormat="1" ht="16.2" x14ac:dyDescent="0.2">
      <c r="A6" s="32"/>
      <c r="B6" s="8"/>
      <c r="C6" s="8"/>
      <c r="D6" s="8"/>
      <c r="E6" s="8"/>
      <c r="F6" s="8"/>
      <c r="G6" s="8"/>
      <c r="H6" s="8"/>
      <c r="I6" s="8"/>
      <c r="J6" s="8"/>
      <c r="K6" s="8"/>
      <c r="L6" s="8"/>
      <c r="M6" s="8"/>
      <c r="N6" s="1"/>
      <c r="O6" s="1"/>
      <c r="P6" s="1"/>
      <c r="Q6" s="1"/>
      <c r="R6" s="2"/>
      <c r="S6" s="2"/>
      <c r="T6" s="2"/>
      <c r="U6" s="2"/>
      <c r="V6" s="2"/>
      <c r="W6" s="2"/>
      <c r="X6" s="2"/>
      <c r="Y6" s="2"/>
      <c r="Z6" s="2"/>
      <c r="AA6" s="2"/>
      <c r="AB6" s="2"/>
      <c r="AC6" s="2"/>
      <c r="AD6" s="2"/>
      <c r="AE6" s="2"/>
      <c r="AF6" s="2"/>
      <c r="AG6" s="2"/>
      <c r="AH6" s="2"/>
      <c r="AQ6"/>
      <c r="AR6"/>
      <c r="AT6"/>
      <c r="AV6"/>
      <c r="AW6"/>
      <c r="AX6"/>
      <c r="AY6"/>
      <c r="AZ6"/>
      <c r="BG6"/>
      <c r="BH6"/>
      <c r="BI6"/>
      <c r="BJ6"/>
      <c r="BK6"/>
      <c r="BL6"/>
      <c r="BM6"/>
      <c r="BO6"/>
      <c r="BP6"/>
      <c r="BQ6"/>
      <c r="BR6"/>
      <c r="BS6"/>
      <c r="BT6"/>
      <c r="BU6"/>
    </row>
    <row r="7" spans="1:73" s="7" customFormat="1" ht="18" customHeight="1" thickBot="1" x14ac:dyDescent="0.25">
      <c r="A7" s="32"/>
      <c r="B7" s="8"/>
      <c r="C7" s="8"/>
      <c r="D7" s="8"/>
      <c r="E7" s="8"/>
      <c r="F7" s="8"/>
      <c r="G7" s="8"/>
      <c r="H7" s="8"/>
      <c r="I7" s="8"/>
      <c r="J7" s="8"/>
      <c r="K7" s="8"/>
      <c r="L7" s="8"/>
      <c r="M7" s="8"/>
      <c r="N7" s="143" t="s">
        <v>3</v>
      </c>
      <c r="O7" s="143"/>
      <c r="P7" s="143"/>
      <c r="Q7" s="143"/>
      <c r="R7" s="143"/>
      <c r="S7" s="145"/>
      <c r="T7" s="145"/>
      <c r="U7" s="145"/>
      <c r="V7" s="145"/>
      <c r="W7" s="145"/>
      <c r="X7" s="145"/>
      <c r="Y7" s="145"/>
      <c r="Z7" s="145"/>
      <c r="AA7" s="145"/>
      <c r="AB7" s="145"/>
      <c r="AC7" s="145"/>
      <c r="AD7" s="145"/>
      <c r="AE7" s="145"/>
      <c r="AF7" s="145"/>
      <c r="AG7" s="145"/>
      <c r="AH7" s="29"/>
      <c r="AQ7"/>
      <c r="AR7"/>
      <c r="AT7"/>
      <c r="AV7"/>
      <c r="AW7"/>
      <c r="AX7"/>
      <c r="AY7"/>
      <c r="AZ7"/>
      <c r="BG7"/>
      <c r="BH7"/>
      <c r="BI7"/>
      <c r="BJ7"/>
      <c r="BK7"/>
      <c r="BL7"/>
      <c r="BM7"/>
      <c r="BO7"/>
      <c r="BP7"/>
      <c r="BQ7"/>
      <c r="BR7"/>
      <c r="BS7"/>
      <c r="BT7"/>
      <c r="BU7"/>
    </row>
    <row r="8" spans="1:73" s="7" customFormat="1" ht="20.100000000000001" customHeight="1" x14ac:dyDescent="0.2">
      <c r="A8" s="3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J8" s="35" t="s">
        <v>154</v>
      </c>
      <c r="AK8" s="36"/>
      <c r="AL8" s="36"/>
      <c r="AM8" s="36"/>
      <c r="AN8" s="36"/>
      <c r="AO8" s="36"/>
      <c r="AP8" s="36"/>
      <c r="AQ8" s="37"/>
      <c r="AR8" s="37"/>
      <c r="AS8" s="37"/>
      <c r="AT8" s="37"/>
      <c r="AU8" s="36"/>
      <c r="AV8" s="37"/>
      <c r="AW8" s="37"/>
      <c r="AX8" s="37"/>
      <c r="AY8" s="37"/>
      <c r="AZ8" s="37"/>
      <c r="BA8" s="36"/>
      <c r="BB8" s="38"/>
      <c r="BC8" s="37"/>
      <c r="BD8" s="37"/>
      <c r="BE8" s="37"/>
      <c r="BF8" s="37"/>
      <c r="BG8" s="37"/>
      <c r="BH8" s="37"/>
      <c r="BI8" s="37"/>
      <c r="BJ8" s="37"/>
      <c r="BK8" s="37"/>
      <c r="BL8" s="37"/>
      <c r="BM8" s="37"/>
      <c r="BN8" s="36"/>
      <c r="BO8" s="37"/>
      <c r="BP8" s="37"/>
      <c r="BQ8" s="37"/>
      <c r="BR8" s="37"/>
      <c r="BS8" s="37"/>
      <c r="BT8" s="37"/>
      <c r="BU8" s="39"/>
    </row>
    <row r="9" spans="1:73" s="7" customFormat="1" ht="20.100000000000001" customHeight="1" x14ac:dyDescent="0.2">
      <c r="A9" s="32"/>
      <c r="B9" s="17"/>
      <c r="C9" s="22"/>
      <c r="D9" s="22"/>
      <c r="E9" s="22"/>
      <c r="F9" s="22"/>
      <c r="G9" s="22"/>
      <c r="H9" s="17"/>
      <c r="I9" s="19"/>
      <c r="J9" s="18"/>
      <c r="K9" s="18"/>
      <c r="L9" s="18"/>
      <c r="M9" s="18"/>
      <c r="N9" s="18"/>
      <c r="O9" s="18"/>
      <c r="P9" s="18"/>
      <c r="Q9" s="18"/>
      <c r="R9" s="18" t="s">
        <v>139</v>
      </c>
      <c r="S9" s="18"/>
      <c r="T9" s="18"/>
      <c r="U9" s="18"/>
      <c r="V9" s="18"/>
      <c r="W9" s="18"/>
      <c r="X9" s="18"/>
      <c r="Y9" s="18"/>
      <c r="Z9" s="18"/>
      <c r="AA9" s="20"/>
      <c r="AB9" s="21" t="s">
        <v>140</v>
      </c>
      <c r="AC9" s="21" t="s">
        <v>141</v>
      </c>
      <c r="AD9" s="21" t="s">
        <v>142</v>
      </c>
      <c r="AE9" s="21" t="s">
        <v>143</v>
      </c>
      <c r="AF9" s="21" t="s">
        <v>144</v>
      </c>
      <c r="AG9" s="21" t="s">
        <v>145</v>
      </c>
      <c r="AH9" s="34"/>
      <c r="AJ9" s="40"/>
      <c r="AK9" s="41"/>
      <c r="AL9" s="41"/>
      <c r="AM9" s="41"/>
      <c r="AN9" s="41"/>
      <c r="AO9" s="41"/>
      <c r="AP9" s="41"/>
      <c r="AQ9"/>
      <c r="AR9"/>
      <c r="AS9"/>
      <c r="AT9"/>
      <c r="AU9" s="41"/>
      <c r="AV9"/>
      <c r="AW9"/>
      <c r="AX9"/>
      <c r="AY9"/>
      <c r="AZ9"/>
      <c r="BA9" s="41"/>
      <c r="BC9"/>
      <c r="BD9"/>
      <c r="BE9"/>
      <c r="BF9"/>
      <c r="BG9"/>
      <c r="BH9"/>
      <c r="BI9"/>
      <c r="BJ9"/>
      <c r="BK9"/>
      <c r="BL9"/>
      <c r="BM9"/>
      <c r="BN9" s="41"/>
      <c r="BO9"/>
      <c r="BP9"/>
      <c r="BQ9"/>
      <c r="BR9"/>
      <c r="BS9"/>
      <c r="BT9"/>
      <c r="BU9" s="42"/>
    </row>
    <row r="10" spans="1:73" ht="79.2" customHeight="1" x14ac:dyDescent="0.2">
      <c r="B10" s="25" t="s">
        <v>12</v>
      </c>
      <c r="C10" s="26" t="s">
        <v>13</v>
      </c>
      <c r="D10" s="26" t="s">
        <v>169</v>
      </c>
      <c r="E10" s="26" t="s">
        <v>14</v>
      </c>
      <c r="F10" s="26" t="s">
        <v>0</v>
      </c>
      <c r="G10" s="26" t="s">
        <v>10</v>
      </c>
      <c r="H10" s="26" t="s">
        <v>15</v>
      </c>
      <c r="I10" s="27" t="s">
        <v>317</v>
      </c>
      <c r="J10" s="27" t="s">
        <v>16</v>
      </c>
      <c r="K10" s="27" t="s">
        <v>17</v>
      </c>
      <c r="L10" s="27" t="s">
        <v>18</v>
      </c>
      <c r="M10" s="27" t="s">
        <v>19</v>
      </c>
      <c r="N10" s="27" t="s">
        <v>20</v>
      </c>
      <c r="O10" s="27" t="s">
        <v>21</v>
      </c>
      <c r="P10" s="27" t="s">
        <v>22</v>
      </c>
      <c r="Q10" s="27" t="s">
        <v>23</v>
      </c>
      <c r="R10" s="27" t="s">
        <v>24</v>
      </c>
      <c r="S10" s="27" t="s">
        <v>25</v>
      </c>
      <c r="T10" s="27" t="s">
        <v>26</v>
      </c>
      <c r="U10" s="27" t="s">
        <v>27</v>
      </c>
      <c r="V10" s="27" t="s">
        <v>28</v>
      </c>
      <c r="W10" s="27" t="s">
        <v>29</v>
      </c>
      <c r="X10" s="27" t="s">
        <v>30</v>
      </c>
      <c r="Y10" s="27" t="s">
        <v>31</v>
      </c>
      <c r="Z10" s="27" t="s">
        <v>32</v>
      </c>
      <c r="AA10" s="27" t="s">
        <v>133</v>
      </c>
      <c r="AB10" s="27" t="s">
        <v>136</v>
      </c>
      <c r="AC10" s="27" t="s">
        <v>137</v>
      </c>
      <c r="AD10" s="27" t="s">
        <v>138</v>
      </c>
      <c r="AE10" s="27" t="s">
        <v>147</v>
      </c>
      <c r="AF10" s="27" t="s">
        <v>146</v>
      </c>
      <c r="AG10" s="27" t="s">
        <v>148</v>
      </c>
      <c r="AH10" s="44"/>
      <c r="AJ10" s="45"/>
      <c r="AK10" s="14" t="s">
        <v>170</v>
      </c>
      <c r="AL10" s="133" t="s">
        <v>171</v>
      </c>
      <c r="AM10" s="134"/>
      <c r="AN10" s="134"/>
      <c r="AO10" s="134"/>
      <c r="AQ10" s="126" t="s">
        <v>172</v>
      </c>
      <c r="AR10" s="127"/>
      <c r="AS10" s="127" t="s">
        <v>173</v>
      </c>
      <c r="AT10" s="127"/>
      <c r="AU10" s="46"/>
      <c r="AV10" s="128" t="s">
        <v>174</v>
      </c>
      <c r="AW10" s="129"/>
      <c r="AX10" s="127" t="s">
        <v>175</v>
      </c>
      <c r="AY10" s="127"/>
      <c r="BB10" s="130" t="s">
        <v>176</v>
      </c>
      <c r="BC10" s="131"/>
      <c r="BD10" s="131"/>
      <c r="BE10" s="131"/>
      <c r="BF10" s="131"/>
      <c r="BG10" s="131"/>
      <c r="BH10" s="131"/>
      <c r="BI10" s="131"/>
      <c r="BJ10" s="131"/>
      <c r="BK10" s="131"/>
      <c r="BL10" s="131"/>
      <c r="BM10" s="132"/>
      <c r="BO10" s="130" t="s">
        <v>177</v>
      </c>
      <c r="BP10" s="131"/>
      <c r="BQ10" s="131"/>
      <c r="BR10" s="132"/>
      <c r="BS10" s="124" t="s">
        <v>178</v>
      </c>
      <c r="BT10" s="125"/>
      <c r="BU10" s="42"/>
    </row>
    <row r="11" spans="1:73" ht="19.95" customHeight="1" x14ac:dyDescent="0.2">
      <c r="B11" s="15"/>
      <c r="C11" s="28" t="s">
        <v>155</v>
      </c>
      <c r="D11" s="28" t="s">
        <v>156</v>
      </c>
      <c r="E11" s="28" t="s">
        <v>156</v>
      </c>
      <c r="F11" s="28" t="s">
        <v>156</v>
      </c>
      <c r="G11" s="28" t="s">
        <v>156</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44"/>
      <c r="AJ11" s="45"/>
      <c r="AK11" s="47" t="s">
        <v>179</v>
      </c>
      <c r="AL11" s="48" t="s">
        <v>180</v>
      </c>
      <c r="AM11" s="47" t="s">
        <v>181</v>
      </c>
      <c r="AN11" s="47" t="s">
        <v>182</v>
      </c>
      <c r="AO11" s="47" t="s">
        <v>183</v>
      </c>
      <c r="AQ11" s="48"/>
      <c r="AR11" s="47" t="s">
        <v>184</v>
      </c>
      <c r="AS11" s="49"/>
      <c r="AT11" s="47" t="s">
        <v>184</v>
      </c>
      <c r="AV11" s="49"/>
      <c r="AW11" s="47" t="s">
        <v>184</v>
      </c>
      <c r="AX11" s="49"/>
      <c r="AY11" s="47" t="s">
        <v>184</v>
      </c>
      <c r="BB11" s="47"/>
      <c r="BC11" s="47"/>
      <c r="BD11" s="47"/>
      <c r="BE11" s="47"/>
      <c r="BF11" s="47"/>
      <c r="BG11" s="47"/>
      <c r="BH11" s="47"/>
      <c r="BI11" s="47"/>
      <c r="BJ11" s="47"/>
      <c r="BK11" s="47"/>
      <c r="BL11" s="47"/>
      <c r="BM11" s="47"/>
      <c r="BU11" s="42"/>
    </row>
    <row r="12" spans="1:73" ht="10.199999999999999" customHeight="1" x14ac:dyDescent="0.2">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44"/>
      <c r="AJ12" s="45"/>
      <c r="AV12" s="50"/>
      <c r="AW12" s="51"/>
      <c r="AX12" s="50"/>
      <c r="AY12" s="51"/>
      <c r="BB12" s="47"/>
      <c r="BC12" s="47"/>
      <c r="BD12" s="47"/>
      <c r="BE12" s="47"/>
      <c r="BF12" s="47"/>
      <c r="BG12" s="47"/>
      <c r="BH12" s="47"/>
      <c r="BI12" s="47"/>
      <c r="BJ12" s="47"/>
      <c r="BK12" s="47"/>
      <c r="BL12" s="47"/>
      <c r="BM12" s="47"/>
      <c r="BU12" s="42"/>
    </row>
    <row r="13" spans="1:73" ht="20.100000000000001" customHeight="1" x14ac:dyDescent="0.2">
      <c r="B13" s="3">
        <v>1</v>
      </c>
      <c r="C13" s="4" t="str">
        <f>IF(AND(D13&lt;&gt;"",E13&lt;&gt;"",F13&lt;&gt;"",G13&lt;&gt;""),VLOOKUP($AK13,'様式0（更新）'!$BS$13:$BT$81,2,FALSE),"")</f>
        <v/>
      </c>
      <c r="D13" s="52"/>
      <c r="E13" s="52"/>
      <c r="F13" s="52"/>
      <c r="G13" s="52"/>
      <c r="H13" s="123"/>
      <c r="I13" s="4"/>
      <c r="J13" s="4"/>
      <c r="K13" s="4"/>
      <c r="L13" s="4"/>
      <c r="M13" s="4"/>
      <c r="N13" s="4"/>
      <c r="O13" s="4"/>
      <c r="P13" s="4"/>
      <c r="Q13" s="4"/>
      <c r="R13" s="4"/>
      <c r="S13" s="4"/>
      <c r="T13" s="4"/>
      <c r="U13" s="4"/>
      <c r="V13" s="4"/>
      <c r="W13" s="4"/>
      <c r="X13" s="4"/>
      <c r="Y13" s="4"/>
      <c r="Z13" s="4"/>
      <c r="AA13" s="4"/>
      <c r="AB13" s="4"/>
      <c r="AC13" s="4"/>
      <c r="AD13" s="4"/>
      <c r="AE13" s="4"/>
      <c r="AF13" s="4"/>
      <c r="AG13" s="4"/>
      <c r="AH13" s="95"/>
      <c r="AJ13" s="45"/>
      <c r="AK13" s="54" t="str">
        <f t="shared" ref="AK13:AK52" si="0">D13&amp;"-"&amp;E13&amp;"-"&amp;F13&amp;"-"&amp;G13</f>
        <v>---</v>
      </c>
      <c r="AL13" s="55" t="e">
        <f>VLOOKUP(D13,$BB$14:$BD$16,3,FALSE)</f>
        <v>#N/A</v>
      </c>
      <c r="AM13" s="55" t="e">
        <f>IF(AL13="点検",VLOOKUP(E13,$BE$14:$BG$32,3,FALSE),IF(AL13="計画",VLOOKUP(E13,$BE$34:$BG$55,3,FALSE),IF(AL13="横断",VLOOKUP(E13,$BE$57:$BG$58,3,FALSE),"")))</f>
        <v>#N/A</v>
      </c>
      <c r="AN13" s="55" t="e">
        <f>IF(AL13="点検",VLOOKUP(F13,$BH$14:$BJ$32,3,FALSE),IF(AL13="計画",VLOOKUP(F13,$BH$34:$BJ$55,3,FALSE),IF(AL13="横断",VLOOKUP(F13,$BH$57:$BJ$58,3,FALSE),"")))</f>
        <v>#N/A</v>
      </c>
      <c r="AO13" s="55" t="e">
        <f>IF(AL13="点検",VLOOKUP(G13,$BK$14:$BM$32,3,FALSE),IF(AL13="計画",VLOOKUP(G13,$BK$34:$BM$55,3,FALSE),IF(AL13="横断",VLOOKUP(G13,$BK$57:$BM$58,3,FALSE),"")))</f>
        <v>#N/A</v>
      </c>
      <c r="AQ13" s="56" t="s">
        <v>185</v>
      </c>
      <c r="AR13" s="57" t="s">
        <v>186</v>
      </c>
      <c r="AS13" s="58" t="s">
        <v>185</v>
      </c>
      <c r="AT13" s="57" t="s">
        <v>186</v>
      </c>
      <c r="AV13" s="59" t="s">
        <v>185</v>
      </c>
      <c r="AW13" s="60" t="s">
        <v>186</v>
      </c>
      <c r="AX13" s="59" t="s">
        <v>185</v>
      </c>
      <c r="AY13" s="60" t="s">
        <v>186</v>
      </c>
      <c r="AZ13" s="61" t="s">
        <v>187</v>
      </c>
      <c r="BB13" s="62" t="s">
        <v>34</v>
      </c>
      <c r="BC13" s="63" t="s">
        <v>35</v>
      </c>
      <c r="BD13" s="64" t="s">
        <v>188</v>
      </c>
      <c r="BE13" s="62" t="s">
        <v>189</v>
      </c>
      <c r="BF13" s="63" t="s">
        <v>35</v>
      </c>
      <c r="BG13" s="64" t="s">
        <v>188</v>
      </c>
      <c r="BH13" s="65" t="s">
        <v>0</v>
      </c>
      <c r="BI13" s="63" t="s">
        <v>35</v>
      </c>
      <c r="BJ13" s="64" t="s">
        <v>190</v>
      </c>
      <c r="BK13" s="65" t="s">
        <v>191</v>
      </c>
      <c r="BL13" s="63" t="s">
        <v>35</v>
      </c>
      <c r="BM13" s="64" t="s">
        <v>188</v>
      </c>
      <c r="BN13" s="47"/>
      <c r="BO13" s="66" t="s">
        <v>34</v>
      </c>
      <c r="BP13" s="66" t="s">
        <v>9</v>
      </c>
      <c r="BQ13" s="66" t="s">
        <v>0</v>
      </c>
      <c r="BR13" s="66" t="s">
        <v>10</v>
      </c>
      <c r="BS13" s="67" t="s">
        <v>11</v>
      </c>
      <c r="BT13" s="66" t="s">
        <v>192</v>
      </c>
      <c r="BU13" s="42"/>
    </row>
    <row r="14" spans="1:73" ht="20.100000000000001" customHeight="1" x14ac:dyDescent="0.2">
      <c r="B14" s="3">
        <v>2</v>
      </c>
      <c r="C14" s="4" t="str">
        <f>IF(AND(D14&lt;&gt;"",E14&lt;&gt;"",F14&lt;&gt;"",G14&lt;&gt;""),VLOOKUP($AK14,'様式0（更新）'!$BS$13:$BT$81,2,FALSE),"")</f>
        <v/>
      </c>
      <c r="D14" s="52"/>
      <c r="E14" s="52"/>
      <c r="F14" s="52"/>
      <c r="G14" s="52"/>
      <c r="H14" s="123"/>
      <c r="I14" s="4"/>
      <c r="J14" s="4"/>
      <c r="K14" s="4"/>
      <c r="L14" s="4"/>
      <c r="M14" s="4"/>
      <c r="N14" s="4"/>
      <c r="O14" s="4"/>
      <c r="P14" s="4"/>
      <c r="Q14" s="4"/>
      <c r="R14" s="4"/>
      <c r="S14" s="4"/>
      <c r="T14" s="4"/>
      <c r="U14" s="4"/>
      <c r="V14" s="4"/>
      <c r="W14" s="4"/>
      <c r="X14" s="4"/>
      <c r="Y14" s="4"/>
      <c r="Z14" s="4"/>
      <c r="AA14" s="4"/>
      <c r="AB14" s="4"/>
      <c r="AC14" s="4"/>
      <c r="AD14" s="4"/>
      <c r="AE14" s="4"/>
      <c r="AF14" s="4"/>
      <c r="AG14" s="4"/>
      <c r="AH14" s="95"/>
      <c r="AJ14" s="45"/>
      <c r="AK14" s="54" t="str">
        <f t="shared" si="0"/>
        <v>---</v>
      </c>
      <c r="AL14" s="55" t="e">
        <f t="shared" ref="AL14:AL52" si="1">VLOOKUP(D14,$BB$14:$BD$16,3,FALSE)</f>
        <v>#N/A</v>
      </c>
      <c r="AM14" s="55" t="e">
        <f t="shared" ref="AM14:AM52" si="2">IF(AL14="点検",VLOOKUP(E14,$BE$14:$BG$32,3,FALSE),IF(AL14="計画",VLOOKUP(E14,$BE$34:$BG$55,3,FALSE),IF(AL14="横断",VLOOKUP(E14,$BE$57:$BG$58,3,FALSE),"")))</f>
        <v>#N/A</v>
      </c>
      <c r="AN14" s="55" t="e">
        <f t="shared" ref="AN14:AN52" si="3">IF(AL14="点検",VLOOKUP(F14,$BH$14:$BJ$32,3,FALSE),IF(AL14="計画",VLOOKUP(F14,$BH$34:$BJ$55,3,FALSE),IF(AL14="横断",VLOOKUP(F14,$BH$57:$BJ$58,3,FALSE),"")))</f>
        <v>#N/A</v>
      </c>
      <c r="AO14" s="55" t="e">
        <f t="shared" ref="AO14:AO52" si="4">IF(AL14="点検",VLOOKUP(G14,$BK$14:$BM$32,3,FALSE),IF(AL14="計画",VLOOKUP(G14,$BK$34:$BM$55,3,FALSE),IF(AL14="横断",VLOOKUP(G14,$BK$57:$BM$58,3,FALSE),"")))</f>
        <v>#N/A</v>
      </c>
      <c r="AQ14" s="68" t="s">
        <v>34</v>
      </c>
      <c r="AR14" s="69" t="s">
        <v>161</v>
      </c>
      <c r="AS14" s="70" t="s">
        <v>41</v>
      </c>
      <c r="AT14" s="71" t="s">
        <v>4</v>
      </c>
      <c r="AV14" s="72" t="s">
        <v>193</v>
      </c>
      <c r="AW14" s="73" t="s">
        <v>5</v>
      </c>
      <c r="AX14" s="72" t="s">
        <v>194</v>
      </c>
      <c r="AY14" s="73" t="s">
        <v>38</v>
      </c>
      <c r="AZ14" s="74" t="str">
        <f t="shared" ref="AZ14:AZ47" si="5">VLOOKUP(BO14,$BB$14:$BD$16,3,0)&amp;"-"&amp;VLOOKUP(BP14,$BE$14:$BG$32,3,0)&amp;"-"&amp;VLOOKUP(BQ14,$BH$14:$BJ$32,3,0)&amp;"-"&amp;VLOOKUP(BR14,$BK$14:$BM$32,3,0)</f>
        <v>点検-土木機械-診断-管理</v>
      </c>
      <c r="BB14" s="75" t="s">
        <v>161</v>
      </c>
      <c r="BC14" s="76">
        <v>1</v>
      </c>
      <c r="BD14" s="77" t="s">
        <v>41</v>
      </c>
      <c r="BE14" s="75" t="s">
        <v>39</v>
      </c>
      <c r="BF14" s="76">
        <v>1</v>
      </c>
      <c r="BG14" s="77" t="s">
        <v>40</v>
      </c>
      <c r="BH14" s="75" t="s">
        <v>2</v>
      </c>
      <c r="BI14" s="76">
        <v>1</v>
      </c>
      <c r="BJ14" s="77" t="s">
        <v>41</v>
      </c>
      <c r="BK14" s="75" t="s">
        <v>38</v>
      </c>
      <c r="BL14" s="76">
        <v>1</v>
      </c>
      <c r="BM14" s="77" t="s">
        <v>42</v>
      </c>
      <c r="BO14" s="78" t="s">
        <v>33</v>
      </c>
      <c r="BP14" s="78" t="s">
        <v>4</v>
      </c>
      <c r="BQ14" s="78" t="s">
        <v>5</v>
      </c>
      <c r="BR14" s="78" t="s">
        <v>36</v>
      </c>
      <c r="BS14" s="79" t="str">
        <f>BO14&amp;"-"&amp;BP14&amp;"-"&amp;BQ14&amp;"-"&amp;BR14</f>
        <v>点検・診断等業務-土木機械設備-診断-管理技術者</v>
      </c>
      <c r="BT14" s="80" t="str">
        <f t="shared" ref="BT14:BT47" si="6">VLOOKUP(BO14,$BB$14:$BC$16,2,0)&amp;"-"&amp;VLOOKUP(BP14,$BE$14:$BF$32,2,0)&amp;"-"&amp;VLOOKUP(BQ14,$BH$14:$BI$32,2,0)&amp;"-"&amp;VLOOKUP(BR14,$BK$14:$BL$32,2,0)</f>
        <v>1-1-2-1</v>
      </c>
      <c r="BU14" s="42"/>
    </row>
    <row r="15" spans="1:73" ht="20.100000000000001" customHeight="1" x14ac:dyDescent="0.2">
      <c r="B15" s="3">
        <v>3</v>
      </c>
      <c r="C15" s="4" t="str">
        <f>IF(AND(D15&lt;&gt;"",E15&lt;&gt;"",F15&lt;&gt;"",G15&lt;&gt;""),VLOOKUP($AK15,'様式0（更新）'!$BS$13:$BT$81,2,FALSE),"")</f>
        <v/>
      </c>
      <c r="D15" s="52"/>
      <c r="E15" s="52"/>
      <c r="F15" s="52"/>
      <c r="G15" s="52"/>
      <c r="H15" s="123"/>
      <c r="I15" s="4"/>
      <c r="J15" s="4"/>
      <c r="K15" s="4"/>
      <c r="L15" s="4"/>
      <c r="M15" s="4"/>
      <c r="N15" s="4"/>
      <c r="O15" s="4"/>
      <c r="P15" s="4"/>
      <c r="Q15" s="4"/>
      <c r="R15" s="4"/>
      <c r="S15" s="4"/>
      <c r="T15" s="4"/>
      <c r="U15" s="4"/>
      <c r="V15" s="4"/>
      <c r="W15" s="4"/>
      <c r="X15" s="4"/>
      <c r="Y15" s="4"/>
      <c r="Z15" s="4"/>
      <c r="AA15" s="4"/>
      <c r="AB15" s="4"/>
      <c r="AC15" s="4"/>
      <c r="AD15" s="4"/>
      <c r="AE15" s="4"/>
      <c r="AF15" s="4"/>
      <c r="AG15" s="4"/>
      <c r="AH15" s="95"/>
      <c r="AJ15" s="45"/>
      <c r="AK15" s="54" t="str">
        <f t="shared" si="0"/>
        <v>---</v>
      </c>
      <c r="AL15" s="55" t="e">
        <f t="shared" si="1"/>
        <v>#N/A</v>
      </c>
      <c r="AM15" s="55" t="e">
        <f t="shared" si="2"/>
        <v>#N/A</v>
      </c>
      <c r="AN15" s="55" t="e">
        <f t="shared" si="3"/>
        <v>#N/A</v>
      </c>
      <c r="AO15" s="55" t="e">
        <f t="shared" si="4"/>
        <v>#N/A</v>
      </c>
      <c r="AQ15" s="81"/>
      <c r="AR15" s="82" t="s">
        <v>43</v>
      </c>
      <c r="AS15" s="83"/>
      <c r="AT15" s="71" t="s">
        <v>1</v>
      </c>
      <c r="AV15" s="84" t="s">
        <v>195</v>
      </c>
      <c r="AW15" s="73" t="s">
        <v>2</v>
      </c>
      <c r="AX15" s="84" t="s">
        <v>196</v>
      </c>
      <c r="AY15" s="73" t="s">
        <v>38</v>
      </c>
      <c r="AZ15" s="74" t="str">
        <f t="shared" si="5"/>
        <v>点検-公園-点検-管理</v>
      </c>
      <c r="BB15" s="75" t="s">
        <v>160</v>
      </c>
      <c r="BC15" s="76">
        <v>2</v>
      </c>
      <c r="BD15" s="77" t="s">
        <v>79</v>
      </c>
      <c r="BE15" s="75" t="s">
        <v>1</v>
      </c>
      <c r="BF15" s="76">
        <v>2</v>
      </c>
      <c r="BG15" s="77" t="s">
        <v>44</v>
      </c>
      <c r="BH15" s="75" t="s">
        <v>37</v>
      </c>
      <c r="BI15" s="76">
        <v>2</v>
      </c>
      <c r="BJ15" s="77" t="s">
        <v>45</v>
      </c>
      <c r="BK15" s="75" t="s">
        <v>46</v>
      </c>
      <c r="BL15" s="76">
        <v>2</v>
      </c>
      <c r="BM15" s="77" t="s">
        <v>47</v>
      </c>
      <c r="BO15" s="78" t="s">
        <v>33</v>
      </c>
      <c r="BP15" s="78" t="s">
        <v>197</v>
      </c>
      <c r="BQ15" s="78" t="s">
        <v>2</v>
      </c>
      <c r="BR15" s="78" t="s">
        <v>38</v>
      </c>
      <c r="BS15" s="79" t="str">
        <f t="shared" ref="BS15:BS78" si="7">BO15&amp;"-"&amp;BP15&amp;"-"&amp;BQ15&amp;"-"&amp;BR15</f>
        <v>点検・診断等業務-公園施設（遊具）-点検-管理技術者</v>
      </c>
      <c r="BT15" s="80" t="str">
        <f t="shared" si="6"/>
        <v>1-2-1-1</v>
      </c>
      <c r="BU15" s="42"/>
    </row>
    <row r="16" spans="1:73" ht="20.100000000000001" customHeight="1" x14ac:dyDescent="0.2">
      <c r="B16" s="3">
        <v>4</v>
      </c>
      <c r="C16" s="4" t="str">
        <f>IF(AND(D16&lt;&gt;"",E16&lt;&gt;"",F16&lt;&gt;"",G16&lt;&gt;""),VLOOKUP($AK16,'様式0（更新）'!$BS$13:$BT$81,2,FALSE),"")</f>
        <v/>
      </c>
      <c r="D16" s="52"/>
      <c r="E16" s="52"/>
      <c r="F16" s="52"/>
      <c r="G16" s="52"/>
      <c r="H16" s="123"/>
      <c r="I16" s="4"/>
      <c r="J16" s="4"/>
      <c r="K16" s="4"/>
      <c r="L16" s="4"/>
      <c r="M16" s="4"/>
      <c r="N16" s="4"/>
      <c r="O16" s="4"/>
      <c r="P16" s="4"/>
      <c r="Q16" s="4"/>
      <c r="R16" s="4"/>
      <c r="S16" s="4"/>
      <c r="T16" s="4"/>
      <c r="U16" s="4"/>
      <c r="V16" s="4"/>
      <c r="W16" s="4"/>
      <c r="X16" s="4"/>
      <c r="Y16" s="4"/>
      <c r="Z16" s="4"/>
      <c r="AA16" s="4"/>
      <c r="AB16" s="4"/>
      <c r="AC16" s="4"/>
      <c r="AD16" s="4"/>
      <c r="AE16" s="4"/>
      <c r="AF16" s="4"/>
      <c r="AG16" s="4"/>
      <c r="AH16" s="95"/>
      <c r="AJ16" s="45"/>
      <c r="AK16" s="54" t="str">
        <f t="shared" si="0"/>
        <v>---</v>
      </c>
      <c r="AL16" s="55" t="e">
        <f t="shared" si="1"/>
        <v>#N/A</v>
      </c>
      <c r="AM16" s="55" t="e">
        <f t="shared" si="2"/>
        <v>#N/A</v>
      </c>
      <c r="AN16" s="55" t="e">
        <f t="shared" si="3"/>
        <v>#N/A</v>
      </c>
      <c r="AO16" s="55" t="e">
        <f t="shared" si="4"/>
        <v>#N/A</v>
      </c>
      <c r="AQ16" s="85"/>
      <c r="AR16" s="82" t="s">
        <v>168</v>
      </c>
      <c r="AS16" s="83"/>
      <c r="AT16" s="71" t="s">
        <v>6</v>
      </c>
      <c r="AV16" s="86"/>
      <c r="AW16" s="73" t="s">
        <v>45</v>
      </c>
      <c r="AX16" s="87"/>
      <c r="AY16" s="73" t="s">
        <v>48</v>
      </c>
      <c r="AZ16" s="74" t="str">
        <f t="shared" si="5"/>
        <v>点検-公園-点検-担当</v>
      </c>
      <c r="BB16" s="75" t="s">
        <v>168</v>
      </c>
      <c r="BC16" s="76">
        <v>3</v>
      </c>
      <c r="BD16" s="77" t="s">
        <v>198</v>
      </c>
      <c r="BE16" s="75" t="s">
        <v>6</v>
      </c>
      <c r="BF16" s="76">
        <v>3</v>
      </c>
      <c r="BG16" s="77" t="s">
        <v>49</v>
      </c>
      <c r="BH16" s="75" t="s">
        <v>50</v>
      </c>
      <c r="BI16" s="76">
        <v>3</v>
      </c>
      <c r="BJ16" s="77" t="s">
        <v>199</v>
      </c>
      <c r="BK16" s="75" t="s">
        <v>51</v>
      </c>
      <c r="BL16" s="76">
        <v>4</v>
      </c>
      <c r="BM16" s="77" t="s">
        <v>200</v>
      </c>
      <c r="BO16" s="78" t="s">
        <v>33</v>
      </c>
      <c r="BP16" s="78" t="s">
        <v>1</v>
      </c>
      <c r="BQ16" s="78" t="s">
        <v>2</v>
      </c>
      <c r="BR16" s="78" t="s">
        <v>48</v>
      </c>
      <c r="BS16" s="79" t="str">
        <f t="shared" si="7"/>
        <v>点検・診断等業務-公園施設（遊具）-点検-担当技術者</v>
      </c>
      <c r="BT16" s="80" t="str">
        <f t="shared" si="6"/>
        <v>1-2-1-2</v>
      </c>
      <c r="BU16" s="42"/>
    </row>
    <row r="17" spans="2:73" ht="20.100000000000001" customHeight="1" x14ac:dyDescent="0.2">
      <c r="B17" s="3">
        <v>5</v>
      </c>
      <c r="C17" s="4" t="str">
        <f>IF(AND(D17&lt;&gt;"",E17&lt;&gt;"",F17&lt;&gt;"",G17&lt;&gt;""),VLOOKUP($AK17,'様式0（更新）'!$BS$13:$BT$81,2,FALSE),"")</f>
        <v/>
      </c>
      <c r="D17" s="52"/>
      <c r="E17" s="52"/>
      <c r="F17" s="52"/>
      <c r="G17" s="52"/>
      <c r="H17" s="123"/>
      <c r="I17" s="4"/>
      <c r="J17" s="4"/>
      <c r="K17" s="4"/>
      <c r="L17" s="4"/>
      <c r="M17" s="4"/>
      <c r="N17" s="4"/>
      <c r="O17" s="4"/>
      <c r="P17" s="4"/>
      <c r="Q17" s="4"/>
      <c r="R17" s="4"/>
      <c r="S17" s="4"/>
      <c r="T17" s="4"/>
      <c r="U17" s="4"/>
      <c r="V17" s="4"/>
      <c r="W17" s="4"/>
      <c r="X17" s="4"/>
      <c r="Y17" s="4"/>
      <c r="Z17" s="4"/>
      <c r="AA17" s="4"/>
      <c r="AB17" s="4"/>
      <c r="AC17" s="4"/>
      <c r="AD17" s="4"/>
      <c r="AE17" s="4"/>
      <c r="AF17" s="4"/>
      <c r="AG17" s="4"/>
      <c r="AH17" s="95"/>
      <c r="AJ17" s="45"/>
      <c r="AK17" s="54" t="str">
        <f t="shared" si="0"/>
        <v>---</v>
      </c>
      <c r="AL17" s="55" t="e">
        <f t="shared" si="1"/>
        <v>#N/A</v>
      </c>
      <c r="AM17" s="55" t="e">
        <f t="shared" si="2"/>
        <v>#N/A</v>
      </c>
      <c r="AN17" s="55" t="e">
        <f t="shared" si="3"/>
        <v>#N/A</v>
      </c>
      <c r="AO17" s="55" t="e">
        <f t="shared" si="4"/>
        <v>#N/A</v>
      </c>
      <c r="AQ17" s="88"/>
      <c r="AR17" s="88"/>
      <c r="AS17" s="83"/>
      <c r="AT17" s="89" t="s">
        <v>7</v>
      </c>
      <c r="AV17" s="86"/>
      <c r="AW17" s="73" t="s">
        <v>201</v>
      </c>
      <c r="AX17" s="84" t="s">
        <v>202</v>
      </c>
      <c r="AY17" s="73" t="s">
        <v>38</v>
      </c>
      <c r="AZ17" s="74" t="str">
        <f t="shared" si="5"/>
        <v>点検-公園-診断-管理</v>
      </c>
      <c r="BB17" s="88"/>
      <c r="BC17" s="88"/>
      <c r="BD17" s="88"/>
      <c r="BE17" s="75" t="s">
        <v>7</v>
      </c>
      <c r="BF17" s="90">
        <v>4</v>
      </c>
      <c r="BG17" s="91" t="s">
        <v>52</v>
      </c>
      <c r="BH17" s="75" t="s">
        <v>203</v>
      </c>
      <c r="BI17" s="76">
        <v>4</v>
      </c>
      <c r="BJ17" s="77" t="s">
        <v>54</v>
      </c>
      <c r="BK17" s="92"/>
      <c r="BL17" s="93"/>
      <c r="BM17" s="94"/>
      <c r="BO17" s="78" t="s">
        <v>33</v>
      </c>
      <c r="BP17" s="78" t="s">
        <v>1</v>
      </c>
      <c r="BQ17" s="78" t="s">
        <v>37</v>
      </c>
      <c r="BR17" s="78" t="s">
        <v>38</v>
      </c>
      <c r="BS17" s="79" t="str">
        <f t="shared" si="7"/>
        <v>点検・診断等業務-公園施設（遊具）-診断-管理技術者</v>
      </c>
      <c r="BT17" s="80" t="str">
        <f t="shared" si="6"/>
        <v>1-2-2-1</v>
      </c>
      <c r="BU17" s="42"/>
    </row>
    <row r="18" spans="2:73" ht="20.100000000000001" customHeight="1" x14ac:dyDescent="0.2">
      <c r="B18" s="3">
        <v>6</v>
      </c>
      <c r="C18" s="4" t="str">
        <f>IF(AND(D18&lt;&gt;"",E18&lt;&gt;"",F18&lt;&gt;"",G18&lt;&gt;""),VLOOKUP($AK18,'様式0（更新）'!$BS$13:$BT$81,2,FALSE),"")</f>
        <v/>
      </c>
      <c r="D18" s="52"/>
      <c r="E18" s="52"/>
      <c r="F18" s="52"/>
      <c r="G18" s="52"/>
      <c r="H18" s="123"/>
      <c r="I18" s="4"/>
      <c r="J18" s="4"/>
      <c r="K18" s="4"/>
      <c r="L18" s="4"/>
      <c r="M18" s="4"/>
      <c r="N18" s="4"/>
      <c r="O18" s="4"/>
      <c r="P18" s="4"/>
      <c r="Q18" s="4"/>
      <c r="R18" s="4"/>
      <c r="S18" s="4"/>
      <c r="T18" s="4"/>
      <c r="U18" s="4"/>
      <c r="V18" s="4"/>
      <c r="W18" s="4"/>
      <c r="X18" s="4"/>
      <c r="Y18" s="4"/>
      <c r="Z18" s="4"/>
      <c r="AA18" s="4"/>
      <c r="AB18" s="4"/>
      <c r="AC18" s="4"/>
      <c r="AD18" s="4"/>
      <c r="AE18" s="4"/>
      <c r="AF18" s="4"/>
      <c r="AG18" s="4"/>
      <c r="AH18" s="95"/>
      <c r="AJ18" s="45"/>
      <c r="AK18" s="54" t="str">
        <f t="shared" si="0"/>
        <v>---</v>
      </c>
      <c r="AL18" s="55" t="e">
        <f t="shared" si="1"/>
        <v>#N/A</v>
      </c>
      <c r="AM18" s="55" t="e">
        <f t="shared" si="2"/>
        <v>#N/A</v>
      </c>
      <c r="AN18" s="55" t="e">
        <f t="shared" si="3"/>
        <v>#N/A</v>
      </c>
      <c r="AO18" s="55" t="e">
        <f t="shared" si="4"/>
        <v>#N/A</v>
      </c>
      <c r="AR18" s="88"/>
      <c r="AS18" s="83"/>
      <c r="AT18" s="89" t="s">
        <v>55</v>
      </c>
      <c r="AV18" s="86"/>
      <c r="AW18" s="73" t="s">
        <v>201</v>
      </c>
      <c r="AX18" s="87"/>
      <c r="AY18" s="73" t="s">
        <v>48</v>
      </c>
      <c r="AZ18" s="74" t="str">
        <f t="shared" si="5"/>
        <v>点検-公園-診断-担当</v>
      </c>
      <c r="BB18" s="88"/>
      <c r="BC18" s="88"/>
      <c r="BD18" s="88"/>
      <c r="BE18" s="75" t="s">
        <v>55</v>
      </c>
      <c r="BF18" s="90">
        <v>5</v>
      </c>
      <c r="BG18" s="91" t="s">
        <v>56</v>
      </c>
      <c r="BH18" s="75" t="s">
        <v>204</v>
      </c>
      <c r="BI18" s="76">
        <v>5</v>
      </c>
      <c r="BJ18" s="77" t="s">
        <v>58</v>
      </c>
      <c r="BK18" s="92"/>
      <c r="BL18" s="93"/>
      <c r="BM18" s="94"/>
      <c r="BO18" s="78" t="s">
        <v>33</v>
      </c>
      <c r="BP18" s="78" t="s">
        <v>1</v>
      </c>
      <c r="BQ18" s="78" t="s">
        <v>37</v>
      </c>
      <c r="BR18" s="78" t="s">
        <v>48</v>
      </c>
      <c r="BS18" s="79" t="str">
        <f t="shared" si="7"/>
        <v>点検・診断等業務-公園施設（遊具）-診断-担当技術者</v>
      </c>
      <c r="BT18" s="80" t="str">
        <f t="shared" si="6"/>
        <v>1-2-2-2</v>
      </c>
      <c r="BU18" s="42"/>
    </row>
    <row r="19" spans="2:73" ht="20.100000000000001" customHeight="1" x14ac:dyDescent="0.2">
      <c r="B19" s="3">
        <v>7</v>
      </c>
      <c r="C19" s="4" t="str">
        <f>IF(AND(D19&lt;&gt;"",E19&lt;&gt;"",F19&lt;&gt;"",G19&lt;&gt;""),VLOOKUP($AK19,'様式0（更新）'!$BS$13:$BT$81,2,FALSE),"")</f>
        <v/>
      </c>
      <c r="D19" s="52"/>
      <c r="E19" s="52"/>
      <c r="F19" s="52"/>
      <c r="G19" s="52"/>
      <c r="H19" s="123"/>
      <c r="I19" s="4"/>
      <c r="J19" s="4"/>
      <c r="K19" s="4"/>
      <c r="L19" s="4"/>
      <c r="M19" s="4"/>
      <c r="N19" s="4"/>
      <c r="O19" s="4"/>
      <c r="P19" s="4"/>
      <c r="Q19" s="4"/>
      <c r="R19" s="4"/>
      <c r="S19" s="4"/>
      <c r="T19" s="4"/>
      <c r="U19" s="4"/>
      <c r="V19" s="4"/>
      <c r="W19" s="4"/>
      <c r="X19" s="4"/>
      <c r="Y19" s="4"/>
      <c r="Z19" s="4"/>
      <c r="AA19" s="4"/>
      <c r="AB19" s="4"/>
      <c r="AC19" s="4"/>
      <c r="AD19" s="4"/>
      <c r="AE19" s="4"/>
      <c r="AF19" s="4"/>
      <c r="AG19" s="4"/>
      <c r="AH19" s="95"/>
      <c r="AJ19" s="45"/>
      <c r="AK19" s="54" t="str">
        <f t="shared" si="0"/>
        <v>---</v>
      </c>
      <c r="AL19" s="55" t="e">
        <f t="shared" si="1"/>
        <v>#N/A</v>
      </c>
      <c r="AM19" s="55" t="e">
        <f t="shared" si="2"/>
        <v>#N/A</v>
      </c>
      <c r="AN19" s="55" t="e">
        <f t="shared" si="3"/>
        <v>#N/A</v>
      </c>
      <c r="AO19" s="55" t="e">
        <f t="shared" si="4"/>
        <v>#N/A</v>
      </c>
      <c r="AR19" s="88"/>
      <c r="AS19" s="83"/>
      <c r="AT19" s="89" t="s">
        <v>60</v>
      </c>
      <c r="AV19" s="84" t="s">
        <v>205</v>
      </c>
      <c r="AW19" s="73" t="s">
        <v>206</v>
      </c>
      <c r="AX19" s="84" t="s">
        <v>207</v>
      </c>
      <c r="AY19" s="73" t="s">
        <v>38</v>
      </c>
      <c r="AZ19" s="74" t="str">
        <f t="shared" si="5"/>
        <v>点検-堤防-点検診断-管理</v>
      </c>
      <c r="BB19" s="88"/>
      <c r="BC19" s="88"/>
      <c r="BD19" s="88"/>
      <c r="BE19" s="75" t="s">
        <v>60</v>
      </c>
      <c r="BF19" s="90">
        <v>6</v>
      </c>
      <c r="BG19" s="91" t="s">
        <v>61</v>
      </c>
      <c r="BH19" s="92"/>
      <c r="BI19" s="93"/>
      <c r="BJ19" s="94"/>
      <c r="BK19" s="92"/>
      <c r="BL19" s="93"/>
      <c r="BM19" s="94"/>
      <c r="BO19" s="78" t="s">
        <v>33</v>
      </c>
      <c r="BP19" s="78" t="s">
        <v>59</v>
      </c>
      <c r="BQ19" s="78" t="s">
        <v>50</v>
      </c>
      <c r="BR19" s="78" t="s">
        <v>38</v>
      </c>
      <c r="BS19" s="79" t="str">
        <f t="shared" si="7"/>
        <v>点検・診断等業務-堤防・河道-点検・診断-管理技術者</v>
      </c>
      <c r="BT19" s="80" t="str">
        <f t="shared" si="6"/>
        <v>1-3-3-1</v>
      </c>
      <c r="BU19" s="42"/>
    </row>
    <row r="20" spans="2:73" ht="20.100000000000001" customHeight="1" x14ac:dyDescent="0.2">
      <c r="B20" s="3">
        <v>8</v>
      </c>
      <c r="C20" s="4" t="str">
        <f>IF(AND(D20&lt;&gt;"",E20&lt;&gt;"",F20&lt;&gt;"",G20&lt;&gt;""),VLOOKUP($AK20,'様式0（更新）'!$BS$13:$BT$81,2,FALSE),"")</f>
        <v/>
      </c>
      <c r="D20" s="52"/>
      <c r="E20" s="52"/>
      <c r="F20" s="52"/>
      <c r="G20" s="52"/>
      <c r="H20" s="123"/>
      <c r="I20" s="4"/>
      <c r="J20" s="4"/>
      <c r="K20" s="4"/>
      <c r="L20" s="4"/>
      <c r="M20" s="4"/>
      <c r="N20" s="4"/>
      <c r="O20" s="4"/>
      <c r="P20" s="4"/>
      <c r="Q20" s="4"/>
      <c r="R20" s="4"/>
      <c r="S20" s="4"/>
      <c r="T20" s="4"/>
      <c r="U20" s="4"/>
      <c r="V20" s="4"/>
      <c r="W20" s="4"/>
      <c r="X20" s="4"/>
      <c r="Y20" s="4"/>
      <c r="Z20" s="4"/>
      <c r="AA20" s="4"/>
      <c r="AB20" s="4"/>
      <c r="AC20" s="4"/>
      <c r="AD20" s="4"/>
      <c r="AE20" s="4"/>
      <c r="AF20" s="4"/>
      <c r="AG20" s="4"/>
      <c r="AH20" s="95"/>
      <c r="AJ20" s="45"/>
      <c r="AK20" s="54" t="str">
        <f t="shared" si="0"/>
        <v>---</v>
      </c>
      <c r="AL20" s="55" t="e">
        <f t="shared" si="1"/>
        <v>#N/A</v>
      </c>
      <c r="AM20" s="55" t="e">
        <f t="shared" si="2"/>
        <v>#N/A</v>
      </c>
      <c r="AN20" s="55" t="e">
        <f t="shared" si="3"/>
        <v>#N/A</v>
      </c>
      <c r="AO20" s="55" t="e">
        <f t="shared" si="4"/>
        <v>#N/A</v>
      </c>
      <c r="AR20" s="88"/>
      <c r="AS20" s="83"/>
      <c r="AT20" s="89" t="s">
        <v>62</v>
      </c>
      <c r="AV20" s="87"/>
      <c r="AW20" s="73" t="s">
        <v>201</v>
      </c>
      <c r="AX20" s="87"/>
      <c r="AY20" s="73" t="s">
        <v>48</v>
      </c>
      <c r="AZ20" s="74" t="str">
        <f t="shared" si="5"/>
        <v>点検-堤防-点検診断-担当</v>
      </c>
      <c r="BB20" s="88"/>
      <c r="BC20" s="88"/>
      <c r="BD20" s="88"/>
      <c r="BE20" s="75" t="s">
        <v>62</v>
      </c>
      <c r="BF20" s="90">
        <v>7</v>
      </c>
      <c r="BG20" s="91" t="s">
        <v>63</v>
      </c>
      <c r="BH20" s="92"/>
      <c r="BI20" s="93"/>
      <c r="BJ20" s="94"/>
      <c r="BK20" s="92"/>
      <c r="BL20" s="93"/>
      <c r="BM20" s="94"/>
      <c r="BO20" s="78" t="s">
        <v>33</v>
      </c>
      <c r="BP20" s="78" t="s">
        <v>59</v>
      </c>
      <c r="BQ20" s="78" t="s">
        <v>50</v>
      </c>
      <c r="BR20" s="78" t="s">
        <v>48</v>
      </c>
      <c r="BS20" s="79" t="str">
        <f t="shared" si="7"/>
        <v>点検・診断等業務-堤防・河道-点検・診断-担当技術者</v>
      </c>
      <c r="BT20" s="80" t="str">
        <f t="shared" si="6"/>
        <v>1-3-3-2</v>
      </c>
      <c r="BU20" s="42"/>
    </row>
    <row r="21" spans="2:73" ht="20.100000000000001" customHeight="1" x14ac:dyDescent="0.2">
      <c r="B21" s="3">
        <v>9</v>
      </c>
      <c r="C21" s="4" t="str">
        <f>IF(AND(D21&lt;&gt;"",E21&lt;&gt;"",F21&lt;&gt;"",G21&lt;&gt;""),VLOOKUP($AK21,'様式0（更新）'!$BS$13:$BT$81,2,FALSE),"")</f>
        <v/>
      </c>
      <c r="D21" s="52"/>
      <c r="E21" s="52"/>
      <c r="F21" s="52"/>
      <c r="G21" s="52"/>
      <c r="H21" s="123"/>
      <c r="I21" s="4"/>
      <c r="J21" s="4"/>
      <c r="K21" s="4"/>
      <c r="L21" s="4"/>
      <c r="M21" s="4"/>
      <c r="N21" s="4"/>
      <c r="O21" s="4"/>
      <c r="P21" s="4"/>
      <c r="Q21" s="4"/>
      <c r="R21" s="4"/>
      <c r="S21" s="4"/>
      <c r="T21" s="4"/>
      <c r="U21" s="4"/>
      <c r="V21" s="4"/>
      <c r="W21" s="4"/>
      <c r="X21" s="4"/>
      <c r="Y21" s="4"/>
      <c r="Z21" s="4"/>
      <c r="AA21" s="4"/>
      <c r="AB21" s="4"/>
      <c r="AC21" s="4"/>
      <c r="AD21" s="4"/>
      <c r="AE21" s="4"/>
      <c r="AF21" s="4"/>
      <c r="AG21" s="4"/>
      <c r="AH21" s="95"/>
      <c r="AJ21" s="45"/>
      <c r="AK21" s="54" t="str">
        <f t="shared" si="0"/>
        <v>---</v>
      </c>
      <c r="AL21" s="55" t="e">
        <f t="shared" si="1"/>
        <v>#N/A</v>
      </c>
      <c r="AM21" s="55" t="e">
        <f t="shared" si="2"/>
        <v>#N/A</v>
      </c>
      <c r="AN21" s="55" t="e">
        <f t="shared" si="3"/>
        <v>#N/A</v>
      </c>
      <c r="AO21" s="55" t="e">
        <f t="shared" si="4"/>
        <v>#N/A</v>
      </c>
      <c r="AR21" s="88"/>
      <c r="AS21" s="83"/>
      <c r="AT21" s="89" t="s">
        <v>65</v>
      </c>
      <c r="AV21" s="86" t="s">
        <v>209</v>
      </c>
      <c r="AW21" s="73" t="s">
        <v>206</v>
      </c>
      <c r="AX21" s="72" t="s">
        <v>210</v>
      </c>
      <c r="AY21" s="73" t="s">
        <v>38</v>
      </c>
      <c r="AZ21" s="74" t="str">
        <f t="shared" si="5"/>
        <v>点検-下水-点検診断-管理</v>
      </c>
      <c r="BB21" s="88"/>
      <c r="BC21" s="88"/>
      <c r="BD21" s="88"/>
      <c r="BE21" s="75" t="s">
        <v>65</v>
      </c>
      <c r="BF21" s="90">
        <v>8</v>
      </c>
      <c r="BG21" s="91" t="s">
        <v>66</v>
      </c>
      <c r="BH21" s="92"/>
      <c r="BI21" s="93"/>
      <c r="BJ21" s="94"/>
      <c r="BK21" s="92"/>
      <c r="BL21" s="93"/>
      <c r="BM21" s="94"/>
      <c r="BO21" s="78" t="s">
        <v>33</v>
      </c>
      <c r="BP21" s="78" t="s">
        <v>64</v>
      </c>
      <c r="BQ21" s="78" t="s">
        <v>50</v>
      </c>
      <c r="BR21" s="78" t="s">
        <v>38</v>
      </c>
      <c r="BS21" s="79" t="str">
        <f t="shared" si="7"/>
        <v>点検・診断等業務-下水道管路施設-点検・診断-管理技術者</v>
      </c>
      <c r="BT21" s="80" t="str">
        <f t="shared" si="6"/>
        <v>1-4-3-1</v>
      </c>
      <c r="BU21" s="42"/>
    </row>
    <row r="22" spans="2:73" ht="20.100000000000001" customHeight="1" x14ac:dyDescent="0.2">
      <c r="B22" s="3">
        <v>10</v>
      </c>
      <c r="C22" s="4" t="str">
        <f>IF(AND(D22&lt;&gt;"",E22&lt;&gt;"",F22&lt;&gt;"",G22&lt;&gt;""),VLOOKUP($AK22,'様式0（更新）'!$BS$13:$BT$81,2,FALSE),"")</f>
        <v/>
      </c>
      <c r="D22" s="52"/>
      <c r="E22" s="52"/>
      <c r="F22" s="52"/>
      <c r="G22" s="52"/>
      <c r="H22" s="123"/>
      <c r="I22" s="4"/>
      <c r="J22" s="4"/>
      <c r="K22" s="4"/>
      <c r="L22" s="4"/>
      <c r="M22" s="4"/>
      <c r="N22" s="4"/>
      <c r="O22" s="4"/>
      <c r="P22" s="4"/>
      <c r="Q22" s="4"/>
      <c r="R22" s="4"/>
      <c r="S22" s="4"/>
      <c r="T22" s="4"/>
      <c r="U22" s="4"/>
      <c r="V22" s="4"/>
      <c r="W22" s="4"/>
      <c r="X22" s="4"/>
      <c r="Y22" s="4"/>
      <c r="Z22" s="4"/>
      <c r="AA22" s="4"/>
      <c r="AB22" s="4"/>
      <c r="AC22" s="4"/>
      <c r="AD22" s="4"/>
      <c r="AE22" s="4"/>
      <c r="AF22" s="4"/>
      <c r="AG22" s="4"/>
      <c r="AH22" s="95"/>
      <c r="AJ22" s="45"/>
      <c r="AK22" s="54" t="str">
        <f t="shared" si="0"/>
        <v>---</v>
      </c>
      <c r="AL22" s="55" t="e">
        <f t="shared" si="1"/>
        <v>#N/A</v>
      </c>
      <c r="AM22" s="55" t="e">
        <f t="shared" si="2"/>
        <v>#N/A</v>
      </c>
      <c r="AN22" s="55" t="e">
        <f t="shared" si="3"/>
        <v>#N/A</v>
      </c>
      <c r="AO22" s="55" t="e">
        <f t="shared" si="4"/>
        <v>#N/A</v>
      </c>
      <c r="AR22" s="88"/>
      <c r="AS22" s="83"/>
      <c r="AT22" s="89" t="s">
        <v>150</v>
      </c>
      <c r="AV22" s="87"/>
      <c r="AW22" s="73" t="s">
        <v>2</v>
      </c>
      <c r="AX22" s="72" t="s">
        <v>211</v>
      </c>
      <c r="AY22" s="73" t="s">
        <v>208</v>
      </c>
      <c r="AZ22" s="74" t="str">
        <f t="shared" si="5"/>
        <v>点検-下水-点検-担当</v>
      </c>
      <c r="BB22" s="88"/>
      <c r="BC22" s="88"/>
      <c r="BD22" s="88"/>
      <c r="BE22" s="75" t="s">
        <v>150</v>
      </c>
      <c r="BF22" s="90">
        <v>9</v>
      </c>
      <c r="BG22" s="91" t="s">
        <v>149</v>
      </c>
      <c r="BH22" s="92"/>
      <c r="BI22" s="93"/>
      <c r="BJ22" s="94"/>
      <c r="BK22" s="92"/>
      <c r="BL22" s="93"/>
      <c r="BM22" s="94"/>
      <c r="BO22" s="78" t="s">
        <v>33</v>
      </c>
      <c r="BP22" s="78" t="s">
        <v>64</v>
      </c>
      <c r="BQ22" s="78" t="s">
        <v>2</v>
      </c>
      <c r="BR22" s="78" t="s">
        <v>48</v>
      </c>
      <c r="BS22" s="79" t="str">
        <f t="shared" si="7"/>
        <v>点検・診断等業務-下水道管路施設-点検-担当技術者</v>
      </c>
      <c r="BT22" s="80" t="str">
        <f t="shared" si="6"/>
        <v>1-4-1-2</v>
      </c>
      <c r="BU22" s="42"/>
    </row>
    <row r="23" spans="2:73" ht="20.100000000000001" customHeight="1" x14ac:dyDescent="0.2">
      <c r="B23" s="3">
        <v>11</v>
      </c>
      <c r="C23" s="4" t="str">
        <f>IF(AND(D23&lt;&gt;"",E23&lt;&gt;"",F23&lt;&gt;"",G23&lt;&gt;""),VLOOKUP($AK23,'様式0（更新）'!$BS$13:$BT$81,2,FALSE),"")</f>
        <v/>
      </c>
      <c r="D23" s="52"/>
      <c r="E23" s="52"/>
      <c r="F23" s="52"/>
      <c r="G23" s="52"/>
      <c r="H23" s="123"/>
      <c r="I23" s="4"/>
      <c r="J23" s="4"/>
      <c r="K23" s="4"/>
      <c r="L23" s="4"/>
      <c r="M23" s="4"/>
      <c r="N23" s="4"/>
      <c r="O23" s="4"/>
      <c r="P23" s="4"/>
      <c r="Q23" s="4"/>
      <c r="R23" s="4"/>
      <c r="S23" s="4"/>
      <c r="T23" s="4"/>
      <c r="U23" s="4"/>
      <c r="V23" s="4"/>
      <c r="W23" s="4"/>
      <c r="X23" s="4"/>
      <c r="Y23" s="4"/>
      <c r="Z23" s="4"/>
      <c r="AA23" s="4"/>
      <c r="AB23" s="4"/>
      <c r="AC23" s="4"/>
      <c r="AD23" s="4"/>
      <c r="AE23" s="4"/>
      <c r="AF23" s="4"/>
      <c r="AG23" s="4"/>
      <c r="AH23" s="95"/>
      <c r="AJ23" s="45"/>
      <c r="AK23" s="54" t="str">
        <f t="shared" si="0"/>
        <v>---</v>
      </c>
      <c r="AL23" s="55" t="e">
        <f t="shared" si="1"/>
        <v>#N/A</v>
      </c>
      <c r="AM23" s="55" t="e">
        <f t="shared" si="2"/>
        <v>#N/A</v>
      </c>
      <c r="AN23" s="55" t="e">
        <f t="shared" si="3"/>
        <v>#N/A</v>
      </c>
      <c r="AO23" s="55" t="e">
        <f t="shared" si="4"/>
        <v>#N/A</v>
      </c>
      <c r="AQ23" s="88"/>
      <c r="AR23" s="88"/>
      <c r="AS23" s="83"/>
      <c r="AT23" s="89" t="s">
        <v>68</v>
      </c>
      <c r="AV23" s="72" t="s">
        <v>212</v>
      </c>
      <c r="AW23" s="73" t="s">
        <v>206</v>
      </c>
      <c r="AX23" s="72" t="s">
        <v>213</v>
      </c>
      <c r="AY23" s="73" t="s">
        <v>38</v>
      </c>
      <c r="AZ23" s="74" t="str">
        <f t="shared" si="5"/>
        <v>点検-砂防-点検診断-管理</v>
      </c>
      <c r="BB23" s="88"/>
      <c r="BC23" s="88"/>
      <c r="BD23" s="88"/>
      <c r="BE23" s="75" t="s">
        <v>68</v>
      </c>
      <c r="BF23" s="90">
        <v>10</v>
      </c>
      <c r="BG23" s="91" t="s">
        <v>69</v>
      </c>
      <c r="BH23" s="92"/>
      <c r="BI23" s="93"/>
      <c r="BJ23" s="94"/>
      <c r="BK23" s="92"/>
      <c r="BL23" s="93"/>
      <c r="BM23" s="94"/>
      <c r="BO23" s="78" t="s">
        <v>33</v>
      </c>
      <c r="BP23" s="78" t="s">
        <v>55</v>
      </c>
      <c r="BQ23" s="78" t="s">
        <v>50</v>
      </c>
      <c r="BR23" s="78" t="s">
        <v>38</v>
      </c>
      <c r="BS23" s="79" t="str">
        <f t="shared" si="7"/>
        <v>点検・診断等業務-砂防設備-点検・診断-管理技術者</v>
      </c>
      <c r="BT23" s="80" t="str">
        <f t="shared" si="6"/>
        <v>1-5-3-1</v>
      </c>
      <c r="BU23" s="42"/>
    </row>
    <row r="24" spans="2:73" ht="20.100000000000001" customHeight="1" x14ac:dyDescent="0.2">
      <c r="B24" s="3">
        <v>12</v>
      </c>
      <c r="C24" s="4" t="str">
        <f>IF(AND(D24&lt;&gt;"",E24&lt;&gt;"",F24&lt;&gt;"",G24&lt;&gt;""),VLOOKUP($AK24,'様式0（更新）'!$BS$13:$BT$81,2,FALSE),"")</f>
        <v/>
      </c>
      <c r="D24" s="52"/>
      <c r="E24" s="52"/>
      <c r="F24" s="52"/>
      <c r="G24" s="52"/>
      <c r="H24" s="123"/>
      <c r="I24" s="4"/>
      <c r="J24" s="4"/>
      <c r="K24" s="4"/>
      <c r="L24" s="4"/>
      <c r="M24" s="4"/>
      <c r="N24" s="4"/>
      <c r="O24" s="4"/>
      <c r="P24" s="4"/>
      <c r="Q24" s="4"/>
      <c r="R24" s="4"/>
      <c r="S24" s="4"/>
      <c r="T24" s="4"/>
      <c r="U24" s="4"/>
      <c r="V24" s="4"/>
      <c r="W24" s="4"/>
      <c r="X24" s="4"/>
      <c r="Y24" s="4"/>
      <c r="Z24" s="4"/>
      <c r="AA24" s="4"/>
      <c r="AB24" s="4"/>
      <c r="AC24" s="4"/>
      <c r="AD24" s="4"/>
      <c r="AE24" s="4"/>
      <c r="AF24" s="4"/>
      <c r="AG24" s="4"/>
      <c r="AH24" s="95"/>
      <c r="AJ24" s="45"/>
      <c r="AK24" s="54" t="str">
        <f t="shared" si="0"/>
        <v>---</v>
      </c>
      <c r="AL24" s="55" t="e">
        <f t="shared" si="1"/>
        <v>#N/A</v>
      </c>
      <c r="AM24" s="55" t="e">
        <f t="shared" si="2"/>
        <v>#N/A</v>
      </c>
      <c r="AN24" s="55" t="e">
        <f t="shared" si="3"/>
        <v>#N/A</v>
      </c>
      <c r="AO24" s="55" t="e">
        <f t="shared" si="4"/>
        <v>#N/A</v>
      </c>
      <c r="AQ24" s="96"/>
      <c r="AR24" s="88"/>
      <c r="AS24" s="83"/>
      <c r="AT24" s="89" t="s">
        <v>152</v>
      </c>
      <c r="AV24" s="72" t="s">
        <v>214</v>
      </c>
      <c r="AW24" s="73" t="s">
        <v>206</v>
      </c>
      <c r="AX24" s="72" t="s">
        <v>215</v>
      </c>
      <c r="AY24" s="73" t="s">
        <v>38</v>
      </c>
      <c r="AZ24" s="74" t="str">
        <f t="shared" si="5"/>
        <v>点検-地すべり-点検診断-管理</v>
      </c>
      <c r="BB24" s="88"/>
      <c r="BC24" s="88"/>
      <c r="BD24" s="88"/>
      <c r="BE24" s="75" t="s">
        <v>152</v>
      </c>
      <c r="BF24" s="90">
        <v>18</v>
      </c>
      <c r="BG24" s="91" t="s">
        <v>216</v>
      </c>
      <c r="BH24" s="92"/>
      <c r="BI24" s="93"/>
      <c r="BJ24" s="94"/>
      <c r="BK24" s="92"/>
      <c r="BL24" s="93"/>
      <c r="BM24" s="94"/>
      <c r="BO24" s="78" t="s">
        <v>33</v>
      </c>
      <c r="BP24" s="78" t="s">
        <v>60</v>
      </c>
      <c r="BQ24" s="78" t="s">
        <v>50</v>
      </c>
      <c r="BR24" s="78" t="s">
        <v>38</v>
      </c>
      <c r="BS24" s="79" t="str">
        <f t="shared" si="7"/>
        <v>点検・診断等業務-地すべり防止施設-点検・診断-管理技術者</v>
      </c>
      <c r="BT24" s="80" t="str">
        <f t="shared" si="6"/>
        <v>1-6-3-1</v>
      </c>
      <c r="BU24" s="42"/>
    </row>
    <row r="25" spans="2:73" ht="20.100000000000001" customHeight="1" x14ac:dyDescent="0.2">
      <c r="B25" s="3">
        <v>13</v>
      </c>
      <c r="C25" s="4" t="str">
        <f>IF(AND(D25&lt;&gt;"",E25&lt;&gt;"",F25&lt;&gt;"",G25&lt;&gt;""),VLOOKUP($AK25,'様式0（更新）'!$BS$13:$BT$81,2,FALSE),"")</f>
        <v/>
      </c>
      <c r="D25" s="52"/>
      <c r="E25" s="52"/>
      <c r="F25" s="52"/>
      <c r="G25" s="52"/>
      <c r="H25" s="123"/>
      <c r="I25" s="4"/>
      <c r="J25" s="4"/>
      <c r="K25" s="4"/>
      <c r="L25" s="4"/>
      <c r="M25" s="4"/>
      <c r="N25" s="4"/>
      <c r="O25" s="4"/>
      <c r="P25" s="4"/>
      <c r="Q25" s="4"/>
      <c r="R25" s="4"/>
      <c r="S25" s="4"/>
      <c r="T25" s="4"/>
      <c r="U25" s="4"/>
      <c r="V25" s="4"/>
      <c r="W25" s="4"/>
      <c r="X25" s="4"/>
      <c r="Y25" s="4"/>
      <c r="Z25" s="4"/>
      <c r="AA25" s="4"/>
      <c r="AB25" s="4"/>
      <c r="AC25" s="4"/>
      <c r="AD25" s="4"/>
      <c r="AE25" s="4"/>
      <c r="AF25" s="4"/>
      <c r="AG25" s="4"/>
      <c r="AH25" s="95"/>
      <c r="AJ25" s="45"/>
      <c r="AK25" s="54" t="str">
        <f t="shared" si="0"/>
        <v>---</v>
      </c>
      <c r="AL25" s="55" t="e">
        <f t="shared" si="1"/>
        <v>#N/A</v>
      </c>
      <c r="AM25" s="55" t="e">
        <f t="shared" si="2"/>
        <v>#N/A</v>
      </c>
      <c r="AN25" s="55" t="e">
        <f t="shared" si="3"/>
        <v>#N/A</v>
      </c>
      <c r="AO25" s="55" t="e">
        <f t="shared" si="4"/>
        <v>#N/A</v>
      </c>
      <c r="AQ25" s="96"/>
      <c r="AR25" s="88"/>
      <c r="AS25" s="83"/>
      <c r="AT25" s="89" t="s">
        <v>70</v>
      </c>
      <c r="AV25" s="72" t="s">
        <v>217</v>
      </c>
      <c r="AW25" s="73" t="s">
        <v>206</v>
      </c>
      <c r="AX25" s="72" t="s">
        <v>218</v>
      </c>
      <c r="AY25" s="73" t="s">
        <v>38</v>
      </c>
      <c r="AZ25" s="74" t="str">
        <f t="shared" si="5"/>
        <v>点検-急傾斜地-点検診断-管理</v>
      </c>
      <c r="BB25" s="88"/>
      <c r="BC25" s="88"/>
      <c r="BD25" s="88"/>
      <c r="BE25" s="75" t="s">
        <v>70</v>
      </c>
      <c r="BF25" s="90">
        <v>11</v>
      </c>
      <c r="BG25" s="91" t="s">
        <v>70</v>
      </c>
      <c r="BH25" s="92"/>
      <c r="BI25" s="93"/>
      <c r="BJ25" s="94"/>
      <c r="BK25" s="92"/>
      <c r="BL25" s="93"/>
      <c r="BM25" s="94"/>
      <c r="BO25" s="78" t="s">
        <v>33</v>
      </c>
      <c r="BP25" s="78" t="s">
        <v>62</v>
      </c>
      <c r="BQ25" s="78" t="s">
        <v>50</v>
      </c>
      <c r="BR25" s="78" t="s">
        <v>38</v>
      </c>
      <c r="BS25" s="79" t="str">
        <f t="shared" si="7"/>
        <v>点検・診断等業務-急傾斜地崩壊防止施設-点検・診断-管理技術者</v>
      </c>
      <c r="BT25" s="80" t="str">
        <f t="shared" si="6"/>
        <v>1-7-3-1</v>
      </c>
      <c r="BU25" s="42"/>
    </row>
    <row r="26" spans="2:73" ht="20.100000000000001" customHeight="1" x14ac:dyDescent="0.2">
      <c r="B26" s="3">
        <v>14</v>
      </c>
      <c r="C26" s="4" t="str">
        <f>IF(AND(D26&lt;&gt;"",E26&lt;&gt;"",F26&lt;&gt;"",G26&lt;&gt;""),VLOOKUP($AK26,'様式0（更新）'!$BS$13:$BT$81,2,FALSE),"")</f>
        <v/>
      </c>
      <c r="D26" s="52"/>
      <c r="E26" s="52"/>
      <c r="F26" s="52"/>
      <c r="G26" s="52"/>
      <c r="H26" s="123"/>
      <c r="I26" s="4"/>
      <c r="J26" s="4"/>
      <c r="K26" s="4"/>
      <c r="L26" s="4"/>
      <c r="M26" s="4"/>
      <c r="N26" s="4"/>
      <c r="O26" s="4"/>
      <c r="P26" s="4"/>
      <c r="Q26" s="4"/>
      <c r="R26" s="4"/>
      <c r="S26" s="4"/>
      <c r="T26" s="4"/>
      <c r="U26" s="4"/>
      <c r="V26" s="4"/>
      <c r="W26" s="4"/>
      <c r="X26" s="4"/>
      <c r="Y26" s="4"/>
      <c r="Z26" s="4"/>
      <c r="AA26" s="4"/>
      <c r="AB26" s="4"/>
      <c r="AC26" s="4"/>
      <c r="AD26" s="4"/>
      <c r="AE26" s="4"/>
      <c r="AF26" s="4"/>
      <c r="AG26" s="4"/>
      <c r="AH26" s="95"/>
      <c r="AJ26" s="45"/>
      <c r="AK26" s="54" t="str">
        <f t="shared" si="0"/>
        <v>---</v>
      </c>
      <c r="AL26" s="55" t="e">
        <f t="shared" si="1"/>
        <v>#N/A</v>
      </c>
      <c r="AM26" s="55" t="e">
        <f t="shared" si="2"/>
        <v>#N/A</v>
      </c>
      <c r="AN26" s="55" t="e">
        <f t="shared" si="3"/>
        <v>#N/A</v>
      </c>
      <c r="AO26" s="55" t="e">
        <f t="shared" si="4"/>
        <v>#N/A</v>
      </c>
      <c r="AQ26" s="96"/>
      <c r="AR26" s="88"/>
      <c r="AS26" s="83"/>
      <c r="AT26" s="89" t="s">
        <v>122</v>
      </c>
      <c r="AV26" s="72" t="s">
        <v>219</v>
      </c>
      <c r="AW26" s="73" t="s">
        <v>206</v>
      </c>
      <c r="AX26" s="72" t="s">
        <v>220</v>
      </c>
      <c r="AY26" s="73" t="s">
        <v>38</v>
      </c>
      <c r="AZ26" s="74" t="str">
        <f t="shared" si="5"/>
        <v>点検-海岸-点検診断-管理</v>
      </c>
      <c r="BB26" s="88"/>
      <c r="BC26" s="88"/>
      <c r="BD26" s="88"/>
      <c r="BE26" s="75" t="s">
        <v>122</v>
      </c>
      <c r="BF26" s="90">
        <v>16</v>
      </c>
      <c r="BG26" s="91" t="s">
        <v>124</v>
      </c>
      <c r="BH26" s="92"/>
      <c r="BI26" s="93"/>
      <c r="BJ26" s="94"/>
      <c r="BK26" s="92"/>
      <c r="BL26" s="93"/>
      <c r="BM26" s="94"/>
      <c r="BO26" s="78" t="s">
        <v>33</v>
      </c>
      <c r="BP26" s="78" t="s">
        <v>65</v>
      </c>
      <c r="BQ26" s="78" t="s">
        <v>50</v>
      </c>
      <c r="BR26" s="78" t="s">
        <v>38</v>
      </c>
      <c r="BS26" s="79" t="str">
        <f t="shared" si="7"/>
        <v>点検・診断等業務-海岸堤防等-点検・診断-管理技術者</v>
      </c>
      <c r="BT26" s="80" t="str">
        <f t="shared" si="6"/>
        <v>1-8-3-1</v>
      </c>
      <c r="BU26" s="42"/>
    </row>
    <row r="27" spans="2:73" ht="20.100000000000001" customHeight="1" x14ac:dyDescent="0.2">
      <c r="B27" s="3">
        <v>15</v>
      </c>
      <c r="C27" s="4" t="str">
        <f>IF(AND(D27&lt;&gt;"",E27&lt;&gt;"",F27&lt;&gt;"",G27&lt;&gt;""),VLOOKUP($AK27,'様式0（更新）'!$BS$13:$BT$81,2,FALSE),"")</f>
        <v/>
      </c>
      <c r="D27" s="52"/>
      <c r="E27" s="52"/>
      <c r="F27" s="52"/>
      <c r="G27" s="52"/>
      <c r="H27" s="123"/>
      <c r="I27" s="4"/>
      <c r="J27" s="4"/>
      <c r="K27" s="4"/>
      <c r="L27" s="4"/>
      <c r="M27" s="4"/>
      <c r="N27" s="4"/>
      <c r="O27" s="4"/>
      <c r="P27" s="4"/>
      <c r="Q27" s="4"/>
      <c r="R27" s="4"/>
      <c r="S27" s="4"/>
      <c r="T27" s="4"/>
      <c r="U27" s="4"/>
      <c r="V27" s="4"/>
      <c r="W27" s="4"/>
      <c r="X27" s="4"/>
      <c r="Y27" s="4"/>
      <c r="Z27" s="4"/>
      <c r="AA27" s="4"/>
      <c r="AB27" s="4"/>
      <c r="AC27" s="4"/>
      <c r="AD27" s="4"/>
      <c r="AE27" s="4"/>
      <c r="AF27" s="4"/>
      <c r="AG27" s="4"/>
      <c r="AH27" s="95"/>
      <c r="AJ27" s="45"/>
      <c r="AK27" s="54" t="str">
        <f t="shared" si="0"/>
        <v>---</v>
      </c>
      <c r="AL27" s="55" t="e">
        <f t="shared" si="1"/>
        <v>#N/A</v>
      </c>
      <c r="AM27" s="55" t="e">
        <f t="shared" si="2"/>
        <v>#N/A</v>
      </c>
      <c r="AN27" s="55" t="e">
        <f t="shared" si="3"/>
        <v>#N/A</v>
      </c>
      <c r="AO27" s="55" t="e">
        <f t="shared" si="4"/>
        <v>#N/A</v>
      </c>
      <c r="AQ27" s="88"/>
      <c r="AR27" s="88"/>
      <c r="AS27" s="83"/>
      <c r="AT27" s="89" t="s">
        <v>121</v>
      </c>
      <c r="AV27" s="84" t="s">
        <v>221</v>
      </c>
      <c r="AW27" s="73" t="s">
        <v>2</v>
      </c>
      <c r="AX27" s="72" t="s">
        <v>222</v>
      </c>
      <c r="AY27" s="73" t="s">
        <v>48</v>
      </c>
      <c r="AZ27" s="74" t="str">
        <f t="shared" si="5"/>
        <v>点検-鋼橋-点検-担当</v>
      </c>
      <c r="BB27" s="88"/>
      <c r="BC27" s="88"/>
      <c r="BD27" s="88"/>
      <c r="BE27" s="75" t="s">
        <v>121</v>
      </c>
      <c r="BF27" s="90">
        <v>17</v>
      </c>
      <c r="BG27" s="91" t="s">
        <v>125</v>
      </c>
      <c r="BH27" s="92"/>
      <c r="BI27" s="93"/>
      <c r="BJ27" s="94"/>
      <c r="BK27" s="92"/>
      <c r="BL27" s="93"/>
      <c r="BM27" s="94"/>
      <c r="BO27" s="78" t="s">
        <v>33</v>
      </c>
      <c r="BP27" s="78" t="s">
        <v>67</v>
      </c>
      <c r="BQ27" s="78" t="s">
        <v>2</v>
      </c>
      <c r="BR27" s="78" t="s">
        <v>48</v>
      </c>
      <c r="BS27" s="79" t="str">
        <f t="shared" si="7"/>
        <v>点検・診断等業務-橋梁（鋼橋）-点検-担当技術者</v>
      </c>
      <c r="BT27" s="80" t="str">
        <f t="shared" si="6"/>
        <v>1-9-1-2</v>
      </c>
      <c r="BU27" s="42"/>
    </row>
    <row r="28" spans="2:73" ht="20.100000000000001" customHeight="1" x14ac:dyDescent="0.2">
      <c r="B28" s="3">
        <v>16</v>
      </c>
      <c r="C28" s="4" t="str">
        <f>IF(AND(D28&lt;&gt;"",E28&lt;&gt;"",F28&lt;&gt;"",G28&lt;&gt;""),VLOOKUP($AK28,'様式0（更新）'!$BS$13:$BT$81,2,FALSE),"")</f>
        <v/>
      </c>
      <c r="D28" s="52"/>
      <c r="E28" s="52"/>
      <c r="F28" s="52"/>
      <c r="G28" s="52"/>
      <c r="H28" s="123"/>
      <c r="I28" s="4"/>
      <c r="J28" s="4"/>
      <c r="K28" s="4"/>
      <c r="L28" s="4"/>
      <c r="M28" s="4"/>
      <c r="N28" s="4"/>
      <c r="O28" s="4"/>
      <c r="P28" s="4"/>
      <c r="Q28" s="4"/>
      <c r="R28" s="4"/>
      <c r="S28" s="4"/>
      <c r="T28" s="4"/>
      <c r="U28" s="4"/>
      <c r="V28" s="4"/>
      <c r="W28" s="4"/>
      <c r="X28" s="4"/>
      <c r="Y28" s="4"/>
      <c r="Z28" s="4"/>
      <c r="AA28" s="4"/>
      <c r="AB28" s="4"/>
      <c r="AC28" s="4"/>
      <c r="AD28" s="4"/>
      <c r="AE28" s="4"/>
      <c r="AF28" s="4"/>
      <c r="AG28" s="4"/>
      <c r="AH28" s="95"/>
      <c r="AJ28" s="45"/>
      <c r="AK28" s="54" t="str">
        <f t="shared" si="0"/>
        <v>---</v>
      </c>
      <c r="AL28" s="55" t="e">
        <f t="shared" si="1"/>
        <v>#N/A</v>
      </c>
      <c r="AM28" s="55" t="e">
        <f t="shared" si="2"/>
        <v>#N/A</v>
      </c>
      <c r="AN28" s="55" t="e">
        <f t="shared" si="3"/>
        <v>#N/A</v>
      </c>
      <c r="AO28" s="55" t="e">
        <f t="shared" si="4"/>
        <v>#N/A</v>
      </c>
      <c r="AQ28" s="88"/>
      <c r="AR28" s="88"/>
      <c r="AS28" s="83"/>
      <c r="AT28" s="89" t="s">
        <v>113</v>
      </c>
      <c r="AV28" s="87"/>
      <c r="AW28" s="73" t="s">
        <v>45</v>
      </c>
      <c r="AX28" s="72" t="s">
        <v>223</v>
      </c>
      <c r="AY28" s="73" t="s">
        <v>48</v>
      </c>
      <c r="AZ28" s="74" t="str">
        <f t="shared" si="5"/>
        <v>点検-鋼橋-診断-担当</v>
      </c>
      <c r="BB28" s="88"/>
      <c r="BC28" s="88"/>
      <c r="BD28" s="88"/>
      <c r="BE28" s="75" t="s">
        <v>113</v>
      </c>
      <c r="BF28" s="90">
        <v>14</v>
      </c>
      <c r="BG28" s="91" t="s">
        <v>113</v>
      </c>
      <c r="BH28" s="92"/>
      <c r="BI28" s="93"/>
      <c r="BJ28" s="94"/>
      <c r="BK28" s="92"/>
      <c r="BL28" s="93"/>
      <c r="BM28" s="94"/>
      <c r="BO28" s="78" t="s">
        <v>33</v>
      </c>
      <c r="BP28" s="78" t="s">
        <v>67</v>
      </c>
      <c r="BQ28" s="78" t="s">
        <v>37</v>
      </c>
      <c r="BR28" s="78" t="s">
        <v>48</v>
      </c>
      <c r="BS28" s="79" t="str">
        <f t="shared" si="7"/>
        <v>点検・診断等業務-橋梁（鋼橋）-診断-担当技術者</v>
      </c>
      <c r="BT28" s="80" t="str">
        <f t="shared" si="6"/>
        <v>1-9-2-2</v>
      </c>
      <c r="BU28" s="42"/>
    </row>
    <row r="29" spans="2:73" ht="20.100000000000001" customHeight="1" x14ac:dyDescent="0.2">
      <c r="B29" s="3">
        <v>17</v>
      </c>
      <c r="C29" s="4" t="str">
        <f>IF(AND(D29&lt;&gt;"",E29&lt;&gt;"",F29&lt;&gt;"",G29&lt;&gt;""),VLOOKUP($AK29,'様式0（更新）'!$BS$13:$BT$81,2,FALSE),"")</f>
        <v/>
      </c>
      <c r="D29" s="52"/>
      <c r="E29" s="52"/>
      <c r="F29" s="52"/>
      <c r="G29" s="52"/>
      <c r="H29" s="123"/>
      <c r="I29" s="4"/>
      <c r="J29" s="4"/>
      <c r="K29" s="4"/>
      <c r="L29" s="4"/>
      <c r="M29" s="4"/>
      <c r="N29" s="4"/>
      <c r="O29" s="4"/>
      <c r="P29" s="4"/>
      <c r="Q29" s="4"/>
      <c r="R29" s="4"/>
      <c r="S29" s="4"/>
      <c r="T29" s="4"/>
      <c r="U29" s="4"/>
      <c r="V29" s="4"/>
      <c r="W29" s="4"/>
      <c r="X29" s="4"/>
      <c r="Y29" s="4"/>
      <c r="Z29" s="4"/>
      <c r="AA29" s="4"/>
      <c r="AB29" s="4"/>
      <c r="AC29" s="4"/>
      <c r="AD29" s="4"/>
      <c r="AE29" s="4"/>
      <c r="AF29" s="4"/>
      <c r="AG29" s="4"/>
      <c r="AH29" s="95"/>
      <c r="AJ29" s="45"/>
      <c r="AK29" s="54" t="str">
        <f t="shared" si="0"/>
        <v>---</v>
      </c>
      <c r="AL29" s="55" t="e">
        <f t="shared" si="1"/>
        <v>#N/A</v>
      </c>
      <c r="AM29" s="55" t="e">
        <f t="shared" si="2"/>
        <v>#N/A</v>
      </c>
      <c r="AN29" s="55" t="e">
        <f t="shared" si="3"/>
        <v>#N/A</v>
      </c>
      <c r="AO29" s="55" t="e">
        <f t="shared" si="4"/>
        <v>#N/A</v>
      </c>
      <c r="AQ29" s="88"/>
      <c r="AR29" s="88"/>
      <c r="AS29" s="83"/>
      <c r="AT29" s="89" t="s">
        <v>114</v>
      </c>
      <c r="AV29" s="84" t="s">
        <v>224</v>
      </c>
      <c r="AW29" s="73" t="s">
        <v>2</v>
      </c>
      <c r="AX29" s="72" t="s">
        <v>225</v>
      </c>
      <c r="AY29" s="73" t="s">
        <v>48</v>
      </c>
      <c r="AZ29" s="74" t="str">
        <f t="shared" si="5"/>
        <v>点検-Con橋-点検-担当</v>
      </c>
      <c r="BB29" s="88"/>
      <c r="BC29" s="88"/>
      <c r="BD29" s="88"/>
      <c r="BE29" s="75" t="s">
        <v>114</v>
      </c>
      <c r="BF29" s="90">
        <v>15</v>
      </c>
      <c r="BG29" s="91" t="s">
        <v>120</v>
      </c>
      <c r="BH29" s="92"/>
      <c r="BI29" s="93"/>
      <c r="BJ29" s="94"/>
      <c r="BK29" s="92"/>
      <c r="BL29" s="93"/>
      <c r="BM29" s="94"/>
      <c r="BO29" s="78" t="s">
        <v>33</v>
      </c>
      <c r="BP29" s="78" t="s">
        <v>68</v>
      </c>
      <c r="BQ29" s="78" t="s">
        <v>2</v>
      </c>
      <c r="BR29" s="78" t="s">
        <v>48</v>
      </c>
      <c r="BS29" s="79" t="str">
        <f t="shared" si="7"/>
        <v>点検・診断等業務-橋梁（コンクリート橋）-点検-担当技術者</v>
      </c>
      <c r="BT29" s="80" t="str">
        <f t="shared" si="6"/>
        <v>1-10-1-2</v>
      </c>
      <c r="BU29" s="42"/>
    </row>
    <row r="30" spans="2:73" ht="20.100000000000001" customHeight="1" x14ac:dyDescent="0.2">
      <c r="B30" s="3">
        <v>18</v>
      </c>
      <c r="C30" s="4" t="str">
        <f>IF(AND(D30&lt;&gt;"",E30&lt;&gt;"",F30&lt;&gt;"",G30&lt;&gt;""),VLOOKUP($AK30,'様式0（更新）'!$BS$13:$BT$81,2,FALSE),"")</f>
        <v/>
      </c>
      <c r="D30" s="52"/>
      <c r="E30" s="52"/>
      <c r="F30" s="52"/>
      <c r="G30" s="52"/>
      <c r="H30" s="123"/>
      <c r="I30" s="4"/>
      <c r="J30" s="4"/>
      <c r="K30" s="4"/>
      <c r="L30" s="4"/>
      <c r="M30" s="4"/>
      <c r="N30" s="4"/>
      <c r="O30" s="4"/>
      <c r="P30" s="4"/>
      <c r="Q30" s="4"/>
      <c r="R30" s="4"/>
      <c r="S30" s="4"/>
      <c r="T30" s="4"/>
      <c r="U30" s="4"/>
      <c r="V30" s="4"/>
      <c r="W30" s="4"/>
      <c r="X30" s="4"/>
      <c r="Y30" s="4"/>
      <c r="Z30" s="4"/>
      <c r="AA30" s="4"/>
      <c r="AB30" s="4"/>
      <c r="AC30" s="4"/>
      <c r="AD30" s="4"/>
      <c r="AE30" s="4"/>
      <c r="AF30" s="4"/>
      <c r="AG30" s="4"/>
      <c r="AH30" s="95"/>
      <c r="AJ30" s="45"/>
      <c r="AK30" s="54" t="str">
        <f t="shared" si="0"/>
        <v>---</v>
      </c>
      <c r="AL30" s="55" t="e">
        <f t="shared" si="1"/>
        <v>#N/A</v>
      </c>
      <c r="AM30" s="55" t="e">
        <f t="shared" si="2"/>
        <v>#N/A</v>
      </c>
      <c r="AN30" s="55" t="e">
        <f t="shared" si="3"/>
        <v>#N/A</v>
      </c>
      <c r="AO30" s="55" t="e">
        <f t="shared" si="4"/>
        <v>#N/A</v>
      </c>
      <c r="AQ30" s="88"/>
      <c r="AR30" s="88"/>
      <c r="AS30" s="83"/>
      <c r="AT30" s="89" t="s">
        <v>71</v>
      </c>
      <c r="AV30" s="87"/>
      <c r="AW30" s="73" t="s">
        <v>45</v>
      </c>
      <c r="AX30" s="72" t="s">
        <v>226</v>
      </c>
      <c r="AY30" s="73" t="s">
        <v>48</v>
      </c>
      <c r="AZ30" s="74" t="str">
        <f t="shared" si="5"/>
        <v>点検-Con橋-診断-担当</v>
      </c>
      <c r="BB30" s="88"/>
      <c r="BC30" s="88"/>
      <c r="BD30" s="88"/>
      <c r="BE30" s="75" t="s">
        <v>71</v>
      </c>
      <c r="BF30" s="90">
        <v>12</v>
      </c>
      <c r="BG30" s="91" t="s">
        <v>72</v>
      </c>
      <c r="BH30" s="92"/>
      <c r="BI30" s="93"/>
      <c r="BJ30" s="94"/>
      <c r="BK30" s="92"/>
      <c r="BL30" s="93"/>
      <c r="BM30" s="94"/>
      <c r="BO30" s="78" t="s">
        <v>33</v>
      </c>
      <c r="BP30" s="78" t="s">
        <v>68</v>
      </c>
      <c r="BQ30" s="78" t="s">
        <v>37</v>
      </c>
      <c r="BR30" s="78" t="s">
        <v>48</v>
      </c>
      <c r="BS30" s="79" t="str">
        <f t="shared" si="7"/>
        <v>点検・診断等業務-橋梁（コンクリート橋）-診断-担当技術者</v>
      </c>
      <c r="BT30" s="80" t="str">
        <f t="shared" si="6"/>
        <v>1-10-2-2</v>
      </c>
      <c r="BU30" s="42"/>
    </row>
    <row r="31" spans="2:73" ht="20.100000000000001" customHeight="1" x14ac:dyDescent="0.2">
      <c r="B31" s="3">
        <v>19</v>
      </c>
      <c r="C31" s="4" t="str">
        <f>IF(AND(D31&lt;&gt;"",E31&lt;&gt;"",F31&lt;&gt;"",G31&lt;&gt;""),VLOOKUP($AK31,'様式0（更新）'!$BS$13:$BT$81,2,FALSE),"")</f>
        <v/>
      </c>
      <c r="D31" s="52"/>
      <c r="E31" s="52"/>
      <c r="F31" s="52"/>
      <c r="G31" s="52"/>
      <c r="H31" s="123"/>
      <c r="I31" s="4"/>
      <c r="J31" s="4"/>
      <c r="K31" s="4"/>
      <c r="L31" s="4"/>
      <c r="M31" s="4"/>
      <c r="N31" s="4"/>
      <c r="O31" s="4"/>
      <c r="P31" s="4"/>
      <c r="Q31" s="4"/>
      <c r="R31" s="4"/>
      <c r="S31" s="4"/>
      <c r="T31" s="4"/>
      <c r="U31" s="4"/>
      <c r="V31" s="4"/>
      <c r="W31" s="4"/>
      <c r="X31" s="4"/>
      <c r="Y31" s="4"/>
      <c r="Z31" s="4"/>
      <c r="AA31" s="4"/>
      <c r="AB31" s="4"/>
      <c r="AC31" s="4"/>
      <c r="AD31" s="4"/>
      <c r="AE31" s="4"/>
      <c r="AF31" s="4"/>
      <c r="AG31" s="4"/>
      <c r="AH31" s="95"/>
      <c r="AJ31" s="45"/>
      <c r="AK31" s="54" t="str">
        <f t="shared" si="0"/>
        <v>---</v>
      </c>
      <c r="AL31" s="55" t="e">
        <f t="shared" si="1"/>
        <v>#N/A</v>
      </c>
      <c r="AM31" s="55" t="e">
        <f t="shared" si="2"/>
        <v>#N/A</v>
      </c>
      <c r="AN31" s="55" t="e">
        <f t="shared" si="3"/>
        <v>#N/A</v>
      </c>
      <c r="AO31" s="55" t="e">
        <f t="shared" si="4"/>
        <v>#N/A</v>
      </c>
      <c r="AQ31" s="88"/>
      <c r="AR31" s="88"/>
      <c r="AS31" s="97"/>
      <c r="AT31" s="89" t="s">
        <v>73</v>
      </c>
      <c r="AV31" s="84" t="s">
        <v>227</v>
      </c>
      <c r="AW31" s="73" t="s">
        <v>2</v>
      </c>
      <c r="AX31" s="72" t="s">
        <v>228</v>
      </c>
      <c r="AY31" s="73" t="s">
        <v>48</v>
      </c>
      <c r="AZ31" s="74" t="str">
        <f t="shared" si="5"/>
        <v>点検-鋼Con橋以外-点検-担当</v>
      </c>
      <c r="BB31" s="88"/>
      <c r="BC31" s="88"/>
      <c r="BD31" s="88"/>
      <c r="BE31" s="75" t="s">
        <v>73</v>
      </c>
      <c r="BF31" s="90">
        <v>13</v>
      </c>
      <c r="BG31" s="91" t="s">
        <v>74</v>
      </c>
      <c r="BH31" s="92"/>
      <c r="BI31" s="93"/>
      <c r="BJ31" s="94"/>
      <c r="BK31" s="92"/>
      <c r="BL31" s="93"/>
      <c r="BM31" s="94"/>
      <c r="BO31" s="78" t="s">
        <v>33</v>
      </c>
      <c r="BP31" s="98" t="s">
        <v>151</v>
      </c>
      <c r="BQ31" s="78" t="s">
        <v>2</v>
      </c>
      <c r="BR31" s="78" t="s">
        <v>48</v>
      </c>
      <c r="BS31" s="79" t="str">
        <f t="shared" si="7"/>
        <v>点検・診断等業務-橋梁（鋼・コンクリート以外の橋）-点検-担当技術者</v>
      </c>
      <c r="BT31" s="80" t="str">
        <f t="shared" si="6"/>
        <v>1-18-1-2</v>
      </c>
      <c r="BU31" s="42"/>
    </row>
    <row r="32" spans="2:73" ht="20.100000000000001" customHeight="1" x14ac:dyDescent="0.2">
      <c r="B32" s="3">
        <v>20</v>
      </c>
      <c r="C32" s="4" t="str">
        <f>IF(AND(D32&lt;&gt;"",E32&lt;&gt;"",F32&lt;&gt;"",G32&lt;&gt;""),VLOOKUP($AK32,'様式0（更新）'!$BS$13:$BT$81,2,FALSE),"")</f>
        <v/>
      </c>
      <c r="D32" s="52"/>
      <c r="E32" s="52"/>
      <c r="F32" s="52"/>
      <c r="G32" s="52"/>
      <c r="H32" s="123"/>
      <c r="I32" s="4"/>
      <c r="J32" s="4"/>
      <c r="K32" s="4"/>
      <c r="L32" s="4"/>
      <c r="M32" s="4"/>
      <c r="N32" s="4"/>
      <c r="O32" s="4"/>
      <c r="P32" s="4"/>
      <c r="Q32" s="4"/>
      <c r="R32" s="4"/>
      <c r="S32" s="4"/>
      <c r="T32" s="4"/>
      <c r="U32" s="4"/>
      <c r="V32" s="4"/>
      <c r="W32" s="4"/>
      <c r="X32" s="4"/>
      <c r="Y32" s="4"/>
      <c r="Z32" s="4"/>
      <c r="AA32" s="4"/>
      <c r="AB32" s="4"/>
      <c r="AC32" s="4"/>
      <c r="AD32" s="4"/>
      <c r="AE32" s="4"/>
      <c r="AF32" s="4"/>
      <c r="AG32" s="4"/>
      <c r="AH32" s="95"/>
      <c r="AJ32" s="45"/>
      <c r="AK32" s="54" t="str">
        <f t="shared" si="0"/>
        <v>---</v>
      </c>
      <c r="AL32" s="55" t="e">
        <f t="shared" si="1"/>
        <v>#N/A</v>
      </c>
      <c r="AM32" s="55" t="e">
        <f t="shared" si="2"/>
        <v>#N/A</v>
      </c>
      <c r="AN32" s="55" t="e">
        <f t="shared" si="3"/>
        <v>#N/A</v>
      </c>
      <c r="AO32" s="55" t="e">
        <f t="shared" si="4"/>
        <v>#N/A</v>
      </c>
      <c r="AQ32" s="88"/>
      <c r="AR32" s="88"/>
      <c r="AS32" s="88"/>
      <c r="AT32" s="88"/>
      <c r="AV32" s="87"/>
      <c r="AW32" s="73" t="s">
        <v>45</v>
      </c>
      <c r="AX32" s="72" t="s">
        <v>229</v>
      </c>
      <c r="AY32" s="73" t="s">
        <v>48</v>
      </c>
      <c r="AZ32" s="74" t="str">
        <f t="shared" si="5"/>
        <v>点検-鋼Con橋以外-診断-担当</v>
      </c>
      <c r="BB32" s="88"/>
      <c r="BC32" s="88"/>
      <c r="BD32" s="88"/>
      <c r="BE32" s="99"/>
      <c r="BF32" s="100"/>
      <c r="BG32" s="101"/>
      <c r="BH32" s="92"/>
      <c r="BI32" s="93"/>
      <c r="BJ32" s="94"/>
      <c r="BK32" s="92"/>
      <c r="BL32" s="93"/>
      <c r="BM32" s="94"/>
      <c r="BO32" s="78" t="s">
        <v>33</v>
      </c>
      <c r="BP32" s="98" t="s">
        <v>151</v>
      </c>
      <c r="BQ32" s="78" t="s">
        <v>37</v>
      </c>
      <c r="BR32" s="78" t="s">
        <v>48</v>
      </c>
      <c r="BS32" s="79" t="str">
        <f t="shared" si="7"/>
        <v>点検・診断等業務-橋梁（鋼・コンクリート以外の橋）-診断-担当技術者</v>
      </c>
      <c r="BT32" s="80" t="str">
        <f t="shared" si="6"/>
        <v>1-18-2-2</v>
      </c>
      <c r="BU32" s="42"/>
    </row>
    <row r="33" spans="2:73" ht="20.100000000000001" customHeight="1" x14ac:dyDescent="0.2">
      <c r="B33" s="3">
        <v>21</v>
      </c>
      <c r="C33" s="4" t="str">
        <f>IF(AND(D33&lt;&gt;"",E33&lt;&gt;"",F33&lt;&gt;"",G33&lt;&gt;""),VLOOKUP($AK33,'様式0（更新）'!$BS$13:$BT$81,2,FALSE),"")</f>
        <v/>
      </c>
      <c r="D33" s="52"/>
      <c r="E33" s="52"/>
      <c r="F33" s="52"/>
      <c r="G33" s="52"/>
      <c r="H33" s="123"/>
      <c r="I33" s="4"/>
      <c r="J33" s="4"/>
      <c r="K33" s="4"/>
      <c r="L33" s="4"/>
      <c r="M33" s="4"/>
      <c r="N33" s="4"/>
      <c r="O33" s="4"/>
      <c r="P33" s="4"/>
      <c r="Q33" s="4"/>
      <c r="R33" s="4"/>
      <c r="S33" s="4"/>
      <c r="T33" s="4"/>
      <c r="U33" s="4"/>
      <c r="V33" s="4"/>
      <c r="W33" s="4"/>
      <c r="X33" s="4"/>
      <c r="Y33" s="4"/>
      <c r="Z33" s="4"/>
      <c r="AA33" s="4"/>
      <c r="AB33" s="4"/>
      <c r="AC33" s="4"/>
      <c r="AD33" s="4"/>
      <c r="AE33" s="4"/>
      <c r="AF33" s="4"/>
      <c r="AG33" s="4"/>
      <c r="AH33" s="95"/>
      <c r="AJ33" s="45"/>
      <c r="AK33" s="54" t="str">
        <f t="shared" si="0"/>
        <v>---</v>
      </c>
      <c r="AL33" s="55" t="e">
        <f t="shared" si="1"/>
        <v>#N/A</v>
      </c>
      <c r="AM33" s="55" t="e">
        <f t="shared" si="2"/>
        <v>#N/A</v>
      </c>
      <c r="AN33" s="55" t="e">
        <f t="shared" si="3"/>
        <v>#N/A</v>
      </c>
      <c r="AO33" s="55" t="e">
        <f t="shared" si="4"/>
        <v>#N/A</v>
      </c>
      <c r="AQ33" s="96" t="s">
        <v>230</v>
      </c>
      <c r="AR33" s="88"/>
      <c r="AS33" s="88"/>
      <c r="AT33" s="88"/>
      <c r="AV33" s="84" t="s">
        <v>231</v>
      </c>
      <c r="AW33" s="73" t="s">
        <v>2</v>
      </c>
      <c r="AX33" s="72" t="s">
        <v>232</v>
      </c>
      <c r="AY33" s="73" t="s">
        <v>46</v>
      </c>
      <c r="AZ33" s="74" t="str">
        <f t="shared" si="5"/>
        <v>点検-トンネル-点検-担当</v>
      </c>
      <c r="BB33" s="88"/>
      <c r="BC33" s="88"/>
      <c r="BD33" s="88"/>
      <c r="BE33" s="102" t="s">
        <v>189</v>
      </c>
      <c r="BF33" s="103" t="s">
        <v>35</v>
      </c>
      <c r="BG33" s="104" t="s">
        <v>188</v>
      </c>
      <c r="BH33" s="105" t="s">
        <v>0</v>
      </c>
      <c r="BI33" s="106" t="s">
        <v>35</v>
      </c>
      <c r="BJ33" s="104" t="s">
        <v>190</v>
      </c>
      <c r="BK33" s="105" t="s">
        <v>191</v>
      </c>
      <c r="BL33" s="106" t="s">
        <v>35</v>
      </c>
      <c r="BM33" s="104" t="s">
        <v>188</v>
      </c>
      <c r="BO33" s="78" t="s">
        <v>33</v>
      </c>
      <c r="BP33" s="78" t="s">
        <v>70</v>
      </c>
      <c r="BQ33" s="78" t="s">
        <v>2</v>
      </c>
      <c r="BR33" s="78" t="s">
        <v>48</v>
      </c>
      <c r="BS33" s="79" t="str">
        <f t="shared" si="7"/>
        <v>点検・診断等業務-トンネル-点検-担当技術者</v>
      </c>
      <c r="BT33" s="80" t="str">
        <f t="shared" si="6"/>
        <v>1-11-1-2</v>
      </c>
      <c r="BU33" s="42"/>
    </row>
    <row r="34" spans="2:73" ht="20.100000000000001" customHeight="1" x14ac:dyDescent="0.2">
      <c r="B34" s="3">
        <v>22</v>
      </c>
      <c r="C34" s="4" t="str">
        <f>IF(AND(D34&lt;&gt;"",E34&lt;&gt;"",F34&lt;&gt;"",G34&lt;&gt;""),VLOOKUP($AK34,'様式0（更新）'!$BS$13:$BT$81,2,FALSE),"")</f>
        <v/>
      </c>
      <c r="D34" s="52"/>
      <c r="E34" s="52"/>
      <c r="F34" s="52"/>
      <c r="G34" s="52"/>
      <c r="H34" s="123"/>
      <c r="I34" s="4"/>
      <c r="J34" s="4"/>
      <c r="K34" s="4"/>
      <c r="L34" s="4"/>
      <c r="M34" s="4"/>
      <c r="N34" s="4"/>
      <c r="O34" s="4"/>
      <c r="P34" s="4"/>
      <c r="Q34" s="4"/>
      <c r="R34" s="4"/>
      <c r="S34" s="4"/>
      <c r="T34" s="4"/>
      <c r="U34" s="4"/>
      <c r="V34" s="4"/>
      <c r="W34" s="4"/>
      <c r="X34" s="4"/>
      <c r="Y34" s="4"/>
      <c r="Z34" s="4"/>
      <c r="AA34" s="4"/>
      <c r="AB34" s="4"/>
      <c r="AC34" s="4"/>
      <c r="AD34" s="4"/>
      <c r="AE34" s="4"/>
      <c r="AF34" s="4"/>
      <c r="AG34" s="4"/>
      <c r="AH34" s="95"/>
      <c r="AJ34" s="45"/>
      <c r="AK34" s="54" t="str">
        <f t="shared" si="0"/>
        <v>---</v>
      </c>
      <c r="AL34" s="55" t="e">
        <f t="shared" si="1"/>
        <v>#N/A</v>
      </c>
      <c r="AM34" s="55" t="e">
        <f t="shared" si="2"/>
        <v>#N/A</v>
      </c>
      <c r="AN34" s="55" t="e">
        <f t="shared" si="3"/>
        <v>#N/A</v>
      </c>
      <c r="AO34" s="55" t="e">
        <f t="shared" si="4"/>
        <v>#N/A</v>
      </c>
      <c r="AQ34" s="88" t="s">
        <v>233</v>
      </c>
      <c r="AS34" s="88"/>
      <c r="AT34" s="88"/>
      <c r="AV34" s="87"/>
      <c r="AW34" s="73" t="s">
        <v>45</v>
      </c>
      <c r="AX34" s="72" t="s">
        <v>123</v>
      </c>
      <c r="AY34" s="73" t="s">
        <v>46</v>
      </c>
      <c r="AZ34" s="74" t="str">
        <f t="shared" si="5"/>
        <v>点検-トンネル-診断-担当</v>
      </c>
      <c r="BB34" s="88"/>
      <c r="BC34" s="88"/>
      <c r="BD34" s="88"/>
      <c r="BE34" s="75" t="s">
        <v>75</v>
      </c>
      <c r="BF34" s="90">
        <v>1</v>
      </c>
      <c r="BG34" s="91" t="s">
        <v>78</v>
      </c>
      <c r="BH34" s="75" t="s">
        <v>79</v>
      </c>
      <c r="BI34" s="76">
        <v>1</v>
      </c>
      <c r="BJ34" s="77" t="s">
        <v>79</v>
      </c>
      <c r="BK34" s="75" t="s">
        <v>38</v>
      </c>
      <c r="BL34" s="76">
        <v>1</v>
      </c>
      <c r="BM34" s="77" t="s">
        <v>42</v>
      </c>
      <c r="BO34" s="78" t="s">
        <v>33</v>
      </c>
      <c r="BP34" s="78" t="s">
        <v>70</v>
      </c>
      <c r="BQ34" s="78" t="s">
        <v>5</v>
      </c>
      <c r="BR34" s="78" t="s">
        <v>48</v>
      </c>
      <c r="BS34" s="79" t="str">
        <f t="shared" si="7"/>
        <v>点検・診断等業務-トンネル-診断-担当技術者</v>
      </c>
      <c r="BT34" s="80" t="str">
        <f t="shared" si="6"/>
        <v>1-11-2-2</v>
      </c>
      <c r="BU34" s="42"/>
    </row>
    <row r="35" spans="2:73" ht="20.100000000000001" customHeight="1" x14ac:dyDescent="0.2">
      <c r="B35" s="3">
        <v>23</v>
      </c>
      <c r="C35" s="4" t="str">
        <f>IF(AND(D35&lt;&gt;"",E35&lt;&gt;"",F35&lt;&gt;"",G35&lt;&gt;""),VLOOKUP($AK35,'様式0（更新）'!$BS$13:$BT$81,2,FALSE),"")</f>
        <v/>
      </c>
      <c r="D35" s="52"/>
      <c r="E35" s="52"/>
      <c r="F35" s="52"/>
      <c r="G35" s="52"/>
      <c r="H35" s="123"/>
      <c r="I35" s="4"/>
      <c r="J35" s="4"/>
      <c r="K35" s="4"/>
      <c r="L35" s="4"/>
      <c r="M35" s="4"/>
      <c r="N35" s="4"/>
      <c r="O35" s="4"/>
      <c r="P35" s="4"/>
      <c r="Q35" s="4"/>
      <c r="R35" s="4"/>
      <c r="S35" s="4"/>
      <c r="T35" s="4"/>
      <c r="U35" s="4"/>
      <c r="V35" s="4"/>
      <c r="W35" s="4"/>
      <c r="X35" s="4"/>
      <c r="Y35" s="4"/>
      <c r="Z35" s="4"/>
      <c r="AA35" s="4"/>
      <c r="AB35" s="4"/>
      <c r="AC35" s="4"/>
      <c r="AD35" s="4"/>
      <c r="AE35" s="4"/>
      <c r="AF35" s="4"/>
      <c r="AG35" s="4"/>
      <c r="AH35" s="95"/>
      <c r="AJ35" s="45"/>
      <c r="AK35" s="54" t="str">
        <f t="shared" si="0"/>
        <v>---</v>
      </c>
      <c r="AL35" s="55" t="e">
        <f t="shared" si="1"/>
        <v>#N/A</v>
      </c>
      <c r="AM35" s="55" t="e">
        <f t="shared" si="2"/>
        <v>#N/A</v>
      </c>
      <c r="AN35" s="55" t="e">
        <f t="shared" si="3"/>
        <v>#N/A</v>
      </c>
      <c r="AO35" s="55" t="e">
        <f t="shared" si="4"/>
        <v>#N/A</v>
      </c>
      <c r="AQ35" s="96" t="s">
        <v>153</v>
      </c>
      <c r="AS35" s="88"/>
      <c r="AT35" s="88"/>
      <c r="AV35" s="84" t="s">
        <v>234</v>
      </c>
      <c r="AW35" s="73" t="s">
        <v>2</v>
      </c>
      <c r="AX35" s="72" t="s">
        <v>235</v>
      </c>
      <c r="AY35" s="73" t="s">
        <v>48</v>
      </c>
      <c r="AZ35" s="74" t="str">
        <f t="shared" si="5"/>
        <v>点検-道路土工-点検-担当</v>
      </c>
      <c r="BB35" s="88"/>
      <c r="BC35" s="88"/>
      <c r="BD35" s="88"/>
      <c r="BE35" s="75" t="s">
        <v>118</v>
      </c>
      <c r="BF35" s="90">
        <v>19</v>
      </c>
      <c r="BG35" s="91" t="s">
        <v>119</v>
      </c>
      <c r="BH35" s="75" t="s">
        <v>82</v>
      </c>
      <c r="BI35" s="76">
        <v>2</v>
      </c>
      <c r="BJ35" s="77" t="s">
        <v>82</v>
      </c>
      <c r="BK35" s="75" t="s">
        <v>48</v>
      </c>
      <c r="BL35" s="76">
        <v>2</v>
      </c>
      <c r="BM35" s="77" t="s">
        <v>47</v>
      </c>
      <c r="BO35" s="78" t="s">
        <v>33</v>
      </c>
      <c r="BP35" s="78" t="s">
        <v>126</v>
      </c>
      <c r="BQ35" s="78" t="s">
        <v>2</v>
      </c>
      <c r="BR35" s="78" t="s">
        <v>48</v>
      </c>
      <c r="BS35" s="79" t="str">
        <f t="shared" si="7"/>
        <v>点検・診断等業務-道路土工構造物（土工）-点検-担当技術者</v>
      </c>
      <c r="BT35" s="80" t="str">
        <f t="shared" si="6"/>
        <v>1-16-1-2</v>
      </c>
      <c r="BU35" s="42"/>
    </row>
    <row r="36" spans="2:73" ht="20.100000000000001" customHeight="1" x14ac:dyDescent="0.2">
      <c r="B36" s="3">
        <v>24</v>
      </c>
      <c r="C36" s="4" t="str">
        <f>IF(AND(D36&lt;&gt;"",E36&lt;&gt;"",F36&lt;&gt;"",G36&lt;&gt;""),VLOOKUP($AK36,'様式0（更新）'!$BS$13:$BT$81,2,FALSE),"")</f>
        <v/>
      </c>
      <c r="D36" s="52"/>
      <c r="E36" s="52"/>
      <c r="F36" s="52"/>
      <c r="G36" s="52"/>
      <c r="H36" s="123"/>
      <c r="I36" s="4"/>
      <c r="J36" s="4"/>
      <c r="K36" s="4"/>
      <c r="L36" s="4"/>
      <c r="M36" s="4"/>
      <c r="N36" s="4"/>
      <c r="O36" s="4"/>
      <c r="P36" s="4"/>
      <c r="Q36" s="4"/>
      <c r="R36" s="4"/>
      <c r="S36" s="4"/>
      <c r="T36" s="4"/>
      <c r="U36" s="4"/>
      <c r="V36" s="4"/>
      <c r="W36" s="4"/>
      <c r="X36" s="4"/>
      <c r="Y36" s="4"/>
      <c r="Z36" s="4"/>
      <c r="AA36" s="4"/>
      <c r="AB36" s="4"/>
      <c r="AC36" s="4"/>
      <c r="AD36" s="4"/>
      <c r="AE36" s="4"/>
      <c r="AF36" s="4"/>
      <c r="AG36" s="4"/>
      <c r="AH36" s="95"/>
      <c r="AJ36" s="45"/>
      <c r="AK36" s="54" t="str">
        <f t="shared" si="0"/>
        <v>---</v>
      </c>
      <c r="AL36" s="55" t="e">
        <f t="shared" si="1"/>
        <v>#N/A</v>
      </c>
      <c r="AM36" s="55" t="e">
        <f t="shared" si="2"/>
        <v>#N/A</v>
      </c>
      <c r="AN36" s="55" t="e">
        <f t="shared" si="3"/>
        <v>#N/A</v>
      </c>
      <c r="AO36" s="55" t="e">
        <f t="shared" si="4"/>
        <v>#N/A</v>
      </c>
      <c r="AQ36" s="88" t="s">
        <v>236</v>
      </c>
      <c r="AS36" s="88"/>
      <c r="AT36" s="88"/>
      <c r="AV36" s="87"/>
      <c r="AW36" s="73" t="s">
        <v>45</v>
      </c>
      <c r="AX36" s="72" t="s">
        <v>237</v>
      </c>
      <c r="AY36" s="73" t="s">
        <v>48</v>
      </c>
      <c r="AZ36" s="74" t="str">
        <f t="shared" si="5"/>
        <v>点検-道路土工-診断-担当</v>
      </c>
      <c r="BB36" s="88"/>
      <c r="BC36" s="88"/>
      <c r="BD36" s="88"/>
      <c r="BE36" s="75" t="s">
        <v>80</v>
      </c>
      <c r="BF36" s="90">
        <v>2</v>
      </c>
      <c r="BG36" s="91" t="s">
        <v>80</v>
      </c>
      <c r="BH36" s="75" t="s">
        <v>58</v>
      </c>
      <c r="BI36" s="76">
        <v>3</v>
      </c>
      <c r="BJ36" s="77" t="s">
        <v>58</v>
      </c>
      <c r="BK36" s="75" t="s">
        <v>87</v>
      </c>
      <c r="BL36" s="76">
        <v>3</v>
      </c>
      <c r="BM36" s="77" t="s">
        <v>88</v>
      </c>
      <c r="BO36" s="78" t="s">
        <v>33</v>
      </c>
      <c r="BP36" s="78" t="s">
        <v>126</v>
      </c>
      <c r="BQ36" s="78" t="s">
        <v>45</v>
      </c>
      <c r="BR36" s="78" t="s">
        <v>48</v>
      </c>
      <c r="BS36" s="79" t="str">
        <f t="shared" si="7"/>
        <v>点検・診断等業務-道路土工構造物（土工）-診断-担当技術者</v>
      </c>
      <c r="BT36" s="80" t="str">
        <f t="shared" si="6"/>
        <v>1-16-2-2</v>
      </c>
      <c r="BU36" s="42"/>
    </row>
    <row r="37" spans="2:73" ht="20.100000000000001" customHeight="1" x14ac:dyDescent="0.2">
      <c r="B37" s="3">
        <v>25</v>
      </c>
      <c r="C37" s="4" t="str">
        <f>IF(AND(D37&lt;&gt;"",E37&lt;&gt;"",F37&lt;&gt;"",G37&lt;&gt;""),VLOOKUP($AK37,'様式0（更新）'!$BS$13:$BT$81,2,FALSE),"")</f>
        <v/>
      </c>
      <c r="D37" s="52"/>
      <c r="E37" s="52"/>
      <c r="F37" s="52"/>
      <c r="G37" s="52"/>
      <c r="H37" s="123"/>
      <c r="I37" s="4"/>
      <c r="J37" s="4"/>
      <c r="K37" s="4"/>
      <c r="L37" s="4"/>
      <c r="M37" s="4"/>
      <c r="N37" s="4"/>
      <c r="O37" s="4"/>
      <c r="P37" s="4"/>
      <c r="Q37" s="4"/>
      <c r="R37" s="4"/>
      <c r="S37" s="4"/>
      <c r="T37" s="4"/>
      <c r="U37" s="4"/>
      <c r="V37" s="4"/>
      <c r="W37" s="4"/>
      <c r="X37" s="4"/>
      <c r="Y37" s="4"/>
      <c r="Z37" s="4"/>
      <c r="AA37" s="4"/>
      <c r="AB37" s="4"/>
      <c r="AC37" s="4"/>
      <c r="AD37" s="4"/>
      <c r="AE37" s="4"/>
      <c r="AF37" s="4"/>
      <c r="AG37" s="4"/>
      <c r="AH37" s="95"/>
      <c r="AJ37" s="45"/>
      <c r="AK37" s="54" t="str">
        <f t="shared" si="0"/>
        <v>---</v>
      </c>
      <c r="AL37" s="55" t="e">
        <f t="shared" si="1"/>
        <v>#N/A</v>
      </c>
      <c r="AM37" s="55" t="e">
        <f t="shared" si="2"/>
        <v>#N/A</v>
      </c>
      <c r="AN37" s="55" t="e">
        <f t="shared" si="3"/>
        <v>#N/A</v>
      </c>
      <c r="AO37" s="55" t="e">
        <f t="shared" si="4"/>
        <v>#N/A</v>
      </c>
      <c r="AQ37" s="96" t="s">
        <v>238</v>
      </c>
      <c r="AS37" s="88"/>
      <c r="AT37" s="88"/>
      <c r="AV37" s="84" t="s">
        <v>239</v>
      </c>
      <c r="AW37" s="73" t="s">
        <v>2</v>
      </c>
      <c r="AX37" s="72" t="s">
        <v>240</v>
      </c>
      <c r="AY37" s="73" t="s">
        <v>48</v>
      </c>
      <c r="AZ37" s="74" t="str">
        <f t="shared" si="5"/>
        <v>点検-シェッド等-点検-担当</v>
      </c>
      <c r="BB37" s="88"/>
      <c r="BC37" s="88"/>
      <c r="BD37" s="88"/>
      <c r="BE37" s="75" t="s">
        <v>157</v>
      </c>
      <c r="BF37" s="90">
        <v>20</v>
      </c>
      <c r="BG37" s="91" t="s">
        <v>159</v>
      </c>
      <c r="BH37" s="75" t="s">
        <v>84</v>
      </c>
      <c r="BI37" s="76">
        <v>4</v>
      </c>
      <c r="BJ37" s="77" t="s">
        <v>241</v>
      </c>
      <c r="BK37" s="75" t="s">
        <v>85</v>
      </c>
      <c r="BL37" s="76">
        <v>5</v>
      </c>
      <c r="BM37" s="77" t="s">
        <v>242</v>
      </c>
      <c r="BO37" s="78" t="s">
        <v>33</v>
      </c>
      <c r="BP37" s="78" t="s">
        <v>121</v>
      </c>
      <c r="BQ37" s="78" t="s">
        <v>2</v>
      </c>
      <c r="BR37" s="78" t="s">
        <v>48</v>
      </c>
      <c r="BS37" s="79" t="str">
        <f t="shared" si="7"/>
        <v>点検・診断等業務-道路土工構造物（シェッド・大型カルバート等）-点検-担当技術者</v>
      </c>
      <c r="BT37" s="80" t="str">
        <f t="shared" si="6"/>
        <v>1-17-1-2</v>
      </c>
      <c r="BU37" s="42"/>
    </row>
    <row r="38" spans="2:73" ht="20.100000000000001" customHeight="1" x14ac:dyDescent="0.2">
      <c r="B38" s="3">
        <v>26</v>
      </c>
      <c r="C38" s="4" t="str">
        <f>IF(AND(D38&lt;&gt;"",E38&lt;&gt;"",F38&lt;&gt;"",G38&lt;&gt;""),VLOOKUP($AK38,'様式0（更新）'!$BS$13:$BT$81,2,FALSE),"")</f>
        <v/>
      </c>
      <c r="D38" s="52"/>
      <c r="E38" s="52"/>
      <c r="F38" s="52"/>
      <c r="G38" s="52"/>
      <c r="H38" s="123"/>
      <c r="I38" s="4"/>
      <c r="J38" s="4"/>
      <c r="K38" s="4"/>
      <c r="L38" s="4"/>
      <c r="M38" s="4"/>
      <c r="N38" s="4"/>
      <c r="O38" s="4"/>
      <c r="P38" s="4"/>
      <c r="Q38" s="4"/>
      <c r="R38" s="4"/>
      <c r="S38" s="4"/>
      <c r="T38" s="4"/>
      <c r="U38" s="4"/>
      <c r="V38" s="4"/>
      <c r="W38" s="4"/>
      <c r="X38" s="4"/>
      <c r="Y38" s="4"/>
      <c r="Z38" s="4"/>
      <c r="AA38" s="4"/>
      <c r="AB38" s="4"/>
      <c r="AC38" s="4"/>
      <c r="AD38" s="4"/>
      <c r="AE38" s="4"/>
      <c r="AF38" s="4"/>
      <c r="AG38" s="4"/>
      <c r="AH38" s="95"/>
      <c r="AJ38" s="45"/>
      <c r="AK38" s="54" t="str">
        <f t="shared" si="0"/>
        <v>---</v>
      </c>
      <c r="AL38" s="55" t="e">
        <f t="shared" si="1"/>
        <v>#N/A</v>
      </c>
      <c r="AM38" s="55" t="e">
        <f t="shared" si="2"/>
        <v>#N/A</v>
      </c>
      <c r="AN38" s="55" t="e">
        <f t="shared" si="3"/>
        <v>#N/A</v>
      </c>
      <c r="AO38" s="55" t="e">
        <f t="shared" si="4"/>
        <v>#N/A</v>
      </c>
      <c r="AQ38" s="88"/>
      <c r="AS38" s="88"/>
      <c r="AT38" s="88"/>
      <c r="AV38" s="87"/>
      <c r="AW38" s="73" t="s">
        <v>45</v>
      </c>
      <c r="AX38" s="72" t="s">
        <v>243</v>
      </c>
      <c r="AY38" s="73" t="s">
        <v>48</v>
      </c>
      <c r="AZ38" s="74" t="str">
        <f t="shared" si="5"/>
        <v>点検-シェッド等-診断-担当</v>
      </c>
      <c r="BB38" s="88"/>
      <c r="BC38" s="88"/>
      <c r="BD38" s="88"/>
      <c r="BE38" s="75" t="s">
        <v>83</v>
      </c>
      <c r="BF38" s="90">
        <v>3</v>
      </c>
      <c r="BG38" s="91" t="s">
        <v>86</v>
      </c>
      <c r="BH38" s="75" t="s">
        <v>90</v>
      </c>
      <c r="BI38" s="76">
        <v>5</v>
      </c>
      <c r="BJ38" s="77" t="s">
        <v>244</v>
      </c>
      <c r="BK38" s="75" t="s">
        <v>77</v>
      </c>
      <c r="BL38" s="76">
        <v>1</v>
      </c>
      <c r="BM38" s="77" t="s">
        <v>42</v>
      </c>
      <c r="BO38" s="78" t="s">
        <v>33</v>
      </c>
      <c r="BP38" s="78" t="s">
        <v>121</v>
      </c>
      <c r="BQ38" s="78" t="s">
        <v>45</v>
      </c>
      <c r="BR38" s="78" t="s">
        <v>48</v>
      </c>
      <c r="BS38" s="79" t="str">
        <f t="shared" si="7"/>
        <v>点検・診断等業務-道路土工構造物（シェッド・大型カルバート等）-診断-担当技術者</v>
      </c>
      <c r="BT38" s="80" t="str">
        <f t="shared" si="6"/>
        <v>1-17-2-2</v>
      </c>
      <c r="BU38" s="42"/>
    </row>
    <row r="39" spans="2:73" ht="20.100000000000001" customHeight="1" x14ac:dyDescent="0.2">
      <c r="B39" s="3">
        <v>27</v>
      </c>
      <c r="C39" s="4" t="str">
        <f>IF(AND(D39&lt;&gt;"",E39&lt;&gt;"",F39&lt;&gt;"",G39&lt;&gt;""),VLOOKUP($AK39,'様式0（更新）'!$BS$13:$BT$81,2,FALSE),"")</f>
        <v/>
      </c>
      <c r="D39" s="52"/>
      <c r="E39" s="52"/>
      <c r="F39" s="52"/>
      <c r="G39" s="52"/>
      <c r="H39" s="123"/>
      <c r="I39" s="4"/>
      <c r="J39" s="4"/>
      <c r="K39" s="4"/>
      <c r="L39" s="4"/>
      <c r="M39" s="4"/>
      <c r="N39" s="4"/>
      <c r="O39" s="4"/>
      <c r="P39" s="4"/>
      <c r="Q39" s="4"/>
      <c r="R39" s="4"/>
      <c r="S39" s="4"/>
      <c r="T39" s="4"/>
      <c r="U39" s="4"/>
      <c r="V39" s="4"/>
      <c r="W39" s="4"/>
      <c r="X39" s="4"/>
      <c r="Y39" s="4"/>
      <c r="Z39" s="4"/>
      <c r="AA39" s="4"/>
      <c r="AB39" s="4"/>
      <c r="AC39" s="4"/>
      <c r="AD39" s="4"/>
      <c r="AE39" s="4"/>
      <c r="AF39" s="4"/>
      <c r="AG39" s="4"/>
      <c r="AH39" s="95"/>
      <c r="AJ39" s="45"/>
      <c r="AK39" s="54" t="str">
        <f t="shared" si="0"/>
        <v>---</v>
      </c>
      <c r="AL39" s="55" t="e">
        <f t="shared" si="1"/>
        <v>#N/A</v>
      </c>
      <c r="AM39" s="55" t="e">
        <f t="shared" si="2"/>
        <v>#N/A</v>
      </c>
      <c r="AN39" s="55" t="e">
        <f t="shared" si="3"/>
        <v>#N/A</v>
      </c>
      <c r="AO39" s="55" t="e">
        <f t="shared" si="4"/>
        <v>#N/A</v>
      </c>
      <c r="AQ39" s="88"/>
      <c r="AR39" s="88"/>
      <c r="AS39" s="88"/>
      <c r="AT39" s="88"/>
      <c r="AV39" s="84" t="s">
        <v>245</v>
      </c>
      <c r="AW39" s="73" t="s">
        <v>2</v>
      </c>
      <c r="AX39" s="72" t="s">
        <v>116</v>
      </c>
      <c r="AY39" s="73" t="s">
        <v>48</v>
      </c>
      <c r="AZ39" s="74" t="str">
        <f t="shared" si="5"/>
        <v>点検-舗装-点検-担当</v>
      </c>
      <c r="BB39" s="88"/>
      <c r="BC39" s="88"/>
      <c r="BD39" s="88"/>
      <c r="BE39" s="75" t="s">
        <v>89</v>
      </c>
      <c r="BF39" s="90">
        <v>4</v>
      </c>
      <c r="BG39" s="91" t="s">
        <v>89</v>
      </c>
      <c r="BH39" s="75" t="s">
        <v>93</v>
      </c>
      <c r="BI39" s="76">
        <v>6</v>
      </c>
      <c r="BJ39" s="77" t="s">
        <v>246</v>
      </c>
      <c r="BK39" s="92"/>
      <c r="BL39" s="93"/>
      <c r="BM39" s="94"/>
      <c r="BO39" s="78" t="s">
        <v>33</v>
      </c>
      <c r="BP39" s="78" t="s">
        <v>113</v>
      </c>
      <c r="BQ39" s="78" t="s">
        <v>41</v>
      </c>
      <c r="BR39" s="78" t="s">
        <v>48</v>
      </c>
      <c r="BS39" s="79" t="str">
        <f t="shared" si="7"/>
        <v>点検・診断等業務-舗装-点検-担当技術者</v>
      </c>
      <c r="BT39" s="80" t="str">
        <f t="shared" si="6"/>
        <v>1-14-1-2</v>
      </c>
      <c r="BU39" s="42"/>
    </row>
    <row r="40" spans="2:73" ht="20.100000000000001" customHeight="1" x14ac:dyDescent="0.2">
      <c r="B40" s="3">
        <v>28</v>
      </c>
      <c r="C40" s="4" t="str">
        <f>IF(AND(D40&lt;&gt;"",E40&lt;&gt;"",F40&lt;&gt;"",G40&lt;&gt;""),VLOOKUP($AK40,'様式0（更新）'!$BS$13:$BT$81,2,FALSE),"")</f>
        <v/>
      </c>
      <c r="D40" s="52"/>
      <c r="E40" s="52"/>
      <c r="F40" s="52"/>
      <c r="G40" s="52"/>
      <c r="H40" s="123"/>
      <c r="I40" s="4"/>
      <c r="J40" s="4"/>
      <c r="K40" s="4"/>
      <c r="L40" s="4"/>
      <c r="M40" s="4"/>
      <c r="N40" s="4"/>
      <c r="O40" s="4"/>
      <c r="P40" s="4"/>
      <c r="Q40" s="4"/>
      <c r="R40" s="4"/>
      <c r="S40" s="4"/>
      <c r="T40" s="4"/>
      <c r="U40" s="4"/>
      <c r="V40" s="4"/>
      <c r="W40" s="4"/>
      <c r="X40" s="4"/>
      <c r="Y40" s="4"/>
      <c r="Z40" s="4"/>
      <c r="AA40" s="4"/>
      <c r="AB40" s="4"/>
      <c r="AC40" s="4"/>
      <c r="AD40" s="4"/>
      <c r="AE40" s="4"/>
      <c r="AF40" s="4"/>
      <c r="AG40" s="4"/>
      <c r="AH40" s="95"/>
      <c r="AJ40" s="45"/>
      <c r="AK40" s="54" t="str">
        <f t="shared" si="0"/>
        <v>---</v>
      </c>
      <c r="AL40" s="55" t="e">
        <f t="shared" si="1"/>
        <v>#N/A</v>
      </c>
      <c r="AM40" s="55" t="e">
        <f t="shared" si="2"/>
        <v>#N/A</v>
      </c>
      <c r="AN40" s="55" t="e">
        <f t="shared" si="3"/>
        <v>#N/A</v>
      </c>
      <c r="AO40" s="55" t="e">
        <f t="shared" si="4"/>
        <v>#N/A</v>
      </c>
      <c r="AQ40" s="88"/>
      <c r="AR40" s="88"/>
      <c r="AS40" s="88"/>
      <c r="AT40" s="88"/>
      <c r="AV40" s="87"/>
      <c r="AW40" s="73" t="s">
        <v>45</v>
      </c>
      <c r="AX40" s="72" t="s">
        <v>117</v>
      </c>
      <c r="AY40" s="73" t="s">
        <v>48</v>
      </c>
      <c r="AZ40" s="74" t="str">
        <f t="shared" si="5"/>
        <v>点検-舗装-診断-担当</v>
      </c>
      <c r="BB40" s="88"/>
      <c r="BC40" s="88"/>
      <c r="BD40" s="88"/>
      <c r="BE40" s="75" t="s">
        <v>39</v>
      </c>
      <c r="BF40" s="90">
        <v>5</v>
      </c>
      <c r="BG40" s="91" t="s">
        <v>40</v>
      </c>
      <c r="BH40" s="75" t="s">
        <v>95</v>
      </c>
      <c r="BI40" s="76">
        <v>7</v>
      </c>
      <c r="BJ40" s="77" t="s">
        <v>247</v>
      </c>
      <c r="BK40" s="92"/>
      <c r="BL40" s="93"/>
      <c r="BM40" s="94"/>
      <c r="BO40" s="78" t="s">
        <v>33</v>
      </c>
      <c r="BP40" s="78" t="s">
        <v>113</v>
      </c>
      <c r="BQ40" s="78" t="s">
        <v>5</v>
      </c>
      <c r="BR40" s="78" t="s">
        <v>48</v>
      </c>
      <c r="BS40" s="79" t="str">
        <f t="shared" si="7"/>
        <v>点検・診断等業務-舗装-診断-担当技術者</v>
      </c>
      <c r="BT40" s="80" t="str">
        <f t="shared" si="6"/>
        <v>1-14-2-2</v>
      </c>
      <c r="BU40" s="42"/>
    </row>
    <row r="41" spans="2:73" ht="20.100000000000001" customHeight="1" x14ac:dyDescent="0.2">
      <c r="B41" s="3">
        <v>29</v>
      </c>
      <c r="C41" s="4" t="str">
        <f>IF(AND(D41&lt;&gt;"",E41&lt;&gt;"",F41&lt;&gt;"",G41&lt;&gt;""),VLOOKUP($AK41,'様式0（更新）'!$BS$13:$BT$81,2,FALSE),"")</f>
        <v/>
      </c>
      <c r="D41" s="52"/>
      <c r="E41" s="52"/>
      <c r="F41" s="52"/>
      <c r="G41" s="52"/>
      <c r="H41" s="123"/>
      <c r="I41" s="4"/>
      <c r="J41" s="4"/>
      <c r="K41" s="4"/>
      <c r="L41" s="4"/>
      <c r="M41" s="4"/>
      <c r="N41" s="4"/>
      <c r="O41" s="4"/>
      <c r="P41" s="4"/>
      <c r="Q41" s="4"/>
      <c r="R41" s="4"/>
      <c r="S41" s="4"/>
      <c r="T41" s="4"/>
      <c r="U41" s="4"/>
      <c r="V41" s="4"/>
      <c r="W41" s="4"/>
      <c r="X41" s="4"/>
      <c r="Y41" s="4"/>
      <c r="Z41" s="4"/>
      <c r="AA41" s="4"/>
      <c r="AB41" s="4"/>
      <c r="AC41" s="4"/>
      <c r="AD41" s="4"/>
      <c r="AE41" s="4"/>
      <c r="AF41" s="4"/>
      <c r="AG41" s="4"/>
      <c r="AH41" s="95"/>
      <c r="AJ41" s="45"/>
      <c r="AK41" s="54" t="str">
        <f t="shared" si="0"/>
        <v>---</v>
      </c>
      <c r="AL41" s="55" t="e">
        <f t="shared" si="1"/>
        <v>#N/A</v>
      </c>
      <c r="AM41" s="55" t="e">
        <f t="shared" si="2"/>
        <v>#N/A</v>
      </c>
      <c r="AN41" s="55" t="e">
        <f t="shared" si="3"/>
        <v>#N/A</v>
      </c>
      <c r="AO41" s="55" t="e">
        <f t="shared" si="4"/>
        <v>#N/A</v>
      </c>
      <c r="AQ41" s="88"/>
      <c r="AR41" s="88"/>
      <c r="AS41" s="88"/>
      <c r="AT41" s="88"/>
      <c r="AV41" s="84" t="s">
        <v>248</v>
      </c>
      <c r="AW41" s="73" t="s">
        <v>2</v>
      </c>
      <c r="AX41" s="72" t="s">
        <v>249</v>
      </c>
      <c r="AY41" s="73" t="s">
        <v>48</v>
      </c>
      <c r="AZ41" s="74" t="str">
        <f t="shared" si="5"/>
        <v>点検-小規模-点検-担当</v>
      </c>
      <c r="BB41" s="88"/>
      <c r="BC41" s="88"/>
      <c r="BD41" s="88"/>
      <c r="BE41" s="75" t="s">
        <v>91</v>
      </c>
      <c r="BF41" s="90">
        <v>6</v>
      </c>
      <c r="BG41" s="91" t="s">
        <v>92</v>
      </c>
      <c r="BH41" s="75" t="s">
        <v>97</v>
      </c>
      <c r="BI41" s="90">
        <v>8</v>
      </c>
      <c r="BJ41" s="91" t="s">
        <v>250</v>
      </c>
      <c r="BK41" s="92"/>
      <c r="BL41" s="93"/>
      <c r="BM41" s="94"/>
      <c r="BO41" s="78" t="s">
        <v>33</v>
      </c>
      <c r="BP41" s="78" t="s">
        <v>115</v>
      </c>
      <c r="BQ41" s="78" t="s">
        <v>41</v>
      </c>
      <c r="BR41" s="78" t="s">
        <v>48</v>
      </c>
      <c r="BS41" s="79" t="str">
        <f t="shared" si="7"/>
        <v>点検・診断等業務-小規模附属物-点検-担当技術者</v>
      </c>
      <c r="BT41" s="80" t="str">
        <f t="shared" si="6"/>
        <v>1-15-1-2</v>
      </c>
      <c r="BU41" s="42"/>
    </row>
    <row r="42" spans="2:73" ht="20.100000000000001" customHeight="1" x14ac:dyDescent="0.2">
      <c r="B42" s="3">
        <v>30</v>
      </c>
      <c r="C42" s="4" t="str">
        <f>IF(AND(D42&lt;&gt;"",E42&lt;&gt;"",F42&lt;&gt;"",G42&lt;&gt;""),VLOOKUP($AK42,'様式0（更新）'!$BS$13:$BT$81,2,FALSE),"")</f>
        <v/>
      </c>
      <c r="D42" s="52"/>
      <c r="E42" s="52"/>
      <c r="F42" s="52"/>
      <c r="G42" s="52"/>
      <c r="H42" s="123"/>
      <c r="I42" s="4"/>
      <c r="J42" s="4"/>
      <c r="K42" s="4"/>
      <c r="L42" s="4"/>
      <c r="M42" s="4"/>
      <c r="N42" s="4"/>
      <c r="O42" s="4"/>
      <c r="P42" s="4"/>
      <c r="Q42" s="4"/>
      <c r="R42" s="4"/>
      <c r="S42" s="4"/>
      <c r="T42" s="4"/>
      <c r="U42" s="4"/>
      <c r="V42" s="4"/>
      <c r="W42" s="4"/>
      <c r="X42" s="4"/>
      <c r="Y42" s="4"/>
      <c r="Z42" s="4"/>
      <c r="AA42" s="4"/>
      <c r="AB42" s="4"/>
      <c r="AC42" s="4"/>
      <c r="AD42" s="4"/>
      <c r="AE42" s="4"/>
      <c r="AF42" s="4"/>
      <c r="AG42" s="4"/>
      <c r="AH42" s="95"/>
      <c r="AJ42" s="45"/>
      <c r="AK42" s="54" t="str">
        <f t="shared" si="0"/>
        <v>---</v>
      </c>
      <c r="AL42" s="55" t="e">
        <f t="shared" si="1"/>
        <v>#N/A</v>
      </c>
      <c r="AM42" s="55" t="e">
        <f t="shared" si="2"/>
        <v>#N/A</v>
      </c>
      <c r="AN42" s="55" t="e">
        <f t="shared" si="3"/>
        <v>#N/A</v>
      </c>
      <c r="AO42" s="55" t="e">
        <f t="shared" si="4"/>
        <v>#N/A</v>
      </c>
      <c r="AQ42" s="88"/>
      <c r="AR42" s="88"/>
      <c r="AS42" s="88"/>
      <c r="AT42" s="88"/>
      <c r="AV42" s="87"/>
      <c r="AW42" s="73" t="s">
        <v>45</v>
      </c>
      <c r="AX42" s="72" t="s">
        <v>252</v>
      </c>
      <c r="AY42" s="73" t="s">
        <v>48</v>
      </c>
      <c r="AZ42" s="74" t="str">
        <f t="shared" si="5"/>
        <v>点検-小規模-診断-担当</v>
      </c>
      <c r="BB42" s="88"/>
      <c r="BC42" s="88"/>
      <c r="BD42" s="88"/>
      <c r="BE42" s="75" t="s">
        <v>94</v>
      </c>
      <c r="BF42" s="90">
        <v>7</v>
      </c>
      <c r="BG42" s="91" t="s">
        <v>44</v>
      </c>
      <c r="BH42" s="75" t="s">
        <v>99</v>
      </c>
      <c r="BI42" s="90">
        <v>9</v>
      </c>
      <c r="BJ42" s="91" t="s">
        <v>253</v>
      </c>
      <c r="BK42" s="99"/>
      <c r="BL42" s="100"/>
      <c r="BM42" s="101"/>
      <c r="BO42" s="78" t="s">
        <v>33</v>
      </c>
      <c r="BP42" s="78" t="s">
        <v>115</v>
      </c>
      <c r="BQ42" s="78" t="s">
        <v>5</v>
      </c>
      <c r="BR42" s="78" t="s">
        <v>48</v>
      </c>
      <c r="BS42" s="79" t="str">
        <f t="shared" si="7"/>
        <v>点検・診断等業務-小規模附属物-診断-担当技術者</v>
      </c>
      <c r="BT42" s="80" t="str">
        <f t="shared" si="6"/>
        <v>1-15-2-2</v>
      </c>
      <c r="BU42" s="42"/>
    </row>
    <row r="43" spans="2:73" ht="20.100000000000001" customHeight="1" x14ac:dyDescent="0.2">
      <c r="B43" s="3">
        <v>31</v>
      </c>
      <c r="C43" s="4" t="str">
        <f>IF(AND(D43&lt;&gt;"",E43&lt;&gt;"",F43&lt;&gt;"",G43&lt;&gt;""),VLOOKUP($AK43,'様式0（更新）'!$BS$13:$BT$81,2,FALSE),"")</f>
        <v/>
      </c>
      <c r="D43" s="52"/>
      <c r="E43" s="52"/>
      <c r="F43" s="52"/>
      <c r="G43" s="52"/>
      <c r="H43" s="123"/>
      <c r="I43" s="4"/>
      <c r="J43" s="4"/>
      <c r="K43" s="4"/>
      <c r="L43" s="4"/>
      <c r="M43" s="4"/>
      <c r="N43" s="4"/>
      <c r="O43" s="4"/>
      <c r="P43" s="4"/>
      <c r="Q43" s="4"/>
      <c r="R43" s="4"/>
      <c r="S43" s="4"/>
      <c r="T43" s="4"/>
      <c r="U43" s="4"/>
      <c r="V43" s="4"/>
      <c r="W43" s="4"/>
      <c r="X43" s="4"/>
      <c r="Y43" s="4"/>
      <c r="Z43" s="4"/>
      <c r="AA43" s="4"/>
      <c r="AB43" s="4"/>
      <c r="AC43" s="4"/>
      <c r="AD43" s="4"/>
      <c r="AE43" s="4"/>
      <c r="AF43" s="4"/>
      <c r="AG43" s="4"/>
      <c r="AH43" s="95"/>
      <c r="AJ43" s="45"/>
      <c r="AK43" s="54" t="str">
        <f t="shared" si="0"/>
        <v>---</v>
      </c>
      <c r="AL43" s="55" t="e">
        <f t="shared" si="1"/>
        <v>#N/A</v>
      </c>
      <c r="AM43" s="55" t="e">
        <f t="shared" si="2"/>
        <v>#N/A</v>
      </c>
      <c r="AN43" s="55" t="e">
        <f t="shared" si="3"/>
        <v>#N/A</v>
      </c>
      <c r="AO43" s="55" t="e">
        <f t="shared" si="4"/>
        <v>#N/A</v>
      </c>
      <c r="AQ43" s="88"/>
      <c r="AR43" s="88"/>
      <c r="AS43" s="88"/>
      <c r="AT43" s="88"/>
      <c r="AV43" s="84" t="s">
        <v>255</v>
      </c>
      <c r="AW43" s="73" t="s">
        <v>251</v>
      </c>
      <c r="AX43" s="72" t="s">
        <v>256</v>
      </c>
      <c r="AY43" s="73" t="s">
        <v>38</v>
      </c>
      <c r="AZ43" s="74" t="str">
        <f t="shared" si="5"/>
        <v>点検-港湾-計画策定-管理</v>
      </c>
      <c r="BB43" s="88"/>
      <c r="BC43" s="88"/>
      <c r="BD43" s="88"/>
      <c r="BE43" s="75" t="s">
        <v>96</v>
      </c>
      <c r="BF43" s="90">
        <v>8</v>
      </c>
      <c r="BG43" s="91" t="s">
        <v>257</v>
      </c>
      <c r="BH43" s="75" t="s">
        <v>100</v>
      </c>
      <c r="BI43" s="90">
        <v>10</v>
      </c>
      <c r="BJ43" s="91" t="s">
        <v>258</v>
      </c>
      <c r="BK43" s="99"/>
      <c r="BL43" s="100"/>
      <c r="BM43" s="101"/>
      <c r="BO43" s="78" t="s">
        <v>33</v>
      </c>
      <c r="BP43" s="78" t="s">
        <v>71</v>
      </c>
      <c r="BQ43" s="78" t="s">
        <v>53</v>
      </c>
      <c r="BR43" s="78" t="s">
        <v>38</v>
      </c>
      <c r="BS43" s="79" t="str">
        <f t="shared" si="7"/>
        <v>点検・診断等業務-港湾施設-計画策定（維持管理）-管理技術者</v>
      </c>
      <c r="BT43" s="80" t="str">
        <f t="shared" si="6"/>
        <v>1-12-4-1</v>
      </c>
      <c r="BU43" s="42"/>
    </row>
    <row r="44" spans="2:73" ht="20.100000000000001" customHeight="1" x14ac:dyDescent="0.2">
      <c r="B44" s="3">
        <v>32</v>
      </c>
      <c r="C44" s="4" t="str">
        <f>IF(AND(D44&lt;&gt;"",E44&lt;&gt;"",F44&lt;&gt;"",G44&lt;&gt;""),VLOOKUP($AK44,'様式0（更新）'!$BS$13:$BT$81,2,FALSE),"")</f>
        <v/>
      </c>
      <c r="D44" s="52"/>
      <c r="E44" s="52"/>
      <c r="F44" s="52"/>
      <c r="G44" s="52"/>
      <c r="H44" s="123"/>
      <c r="I44" s="4"/>
      <c r="J44" s="4"/>
      <c r="K44" s="4"/>
      <c r="L44" s="4"/>
      <c r="M44" s="4"/>
      <c r="N44" s="4"/>
      <c r="O44" s="4"/>
      <c r="P44" s="4"/>
      <c r="Q44" s="4"/>
      <c r="R44" s="4"/>
      <c r="S44" s="4"/>
      <c r="T44" s="4"/>
      <c r="U44" s="4"/>
      <c r="V44" s="4"/>
      <c r="W44" s="4"/>
      <c r="X44" s="4"/>
      <c r="Y44" s="4"/>
      <c r="Z44" s="4"/>
      <c r="AA44" s="4"/>
      <c r="AB44" s="4"/>
      <c r="AC44" s="4"/>
      <c r="AD44" s="4"/>
      <c r="AE44" s="4"/>
      <c r="AF44" s="4"/>
      <c r="AG44" s="4"/>
      <c r="AH44" s="95"/>
      <c r="AJ44" s="45"/>
      <c r="AK44" s="54" t="str">
        <f t="shared" si="0"/>
        <v>---</v>
      </c>
      <c r="AL44" s="55" t="e">
        <f t="shared" si="1"/>
        <v>#N/A</v>
      </c>
      <c r="AM44" s="55" t="e">
        <f t="shared" si="2"/>
        <v>#N/A</v>
      </c>
      <c r="AN44" s="55" t="e">
        <f t="shared" si="3"/>
        <v>#N/A</v>
      </c>
      <c r="AO44" s="55" t="e">
        <f t="shared" si="4"/>
        <v>#N/A</v>
      </c>
      <c r="AQ44" s="88"/>
      <c r="AR44" s="88"/>
      <c r="AS44" s="88"/>
      <c r="AT44" s="88"/>
      <c r="AV44" s="86"/>
      <c r="AW44" s="73" t="s">
        <v>254</v>
      </c>
      <c r="AX44" s="72" t="s">
        <v>259</v>
      </c>
      <c r="AY44" s="73" t="s">
        <v>38</v>
      </c>
      <c r="AZ44" s="74" t="str">
        <f t="shared" si="5"/>
        <v>点検-港湾-点検診断-管理</v>
      </c>
      <c r="BB44" s="88"/>
      <c r="BC44" s="88"/>
      <c r="BD44" s="88"/>
      <c r="BE44" s="75" t="s">
        <v>98</v>
      </c>
      <c r="BF44" s="90">
        <v>9</v>
      </c>
      <c r="BG44" s="91" t="s">
        <v>52</v>
      </c>
      <c r="BH44" s="75" t="s">
        <v>102</v>
      </c>
      <c r="BI44" s="90">
        <v>11</v>
      </c>
      <c r="BJ44" s="91" t="s">
        <v>260</v>
      </c>
      <c r="BK44" s="99"/>
      <c r="BL44" s="100"/>
      <c r="BM44" s="101"/>
      <c r="BO44" s="78" t="s">
        <v>161</v>
      </c>
      <c r="BP44" s="78" t="s">
        <v>71</v>
      </c>
      <c r="BQ44" s="78" t="s">
        <v>50</v>
      </c>
      <c r="BR44" s="78" t="s">
        <v>38</v>
      </c>
      <c r="BS44" s="79" t="str">
        <f t="shared" si="7"/>
        <v>点検・診断等業務-港湾施設-点検・診断-管理技術者</v>
      </c>
      <c r="BT44" s="80" t="str">
        <f t="shared" si="6"/>
        <v>1-12-3-1</v>
      </c>
      <c r="BU44" s="42"/>
    </row>
    <row r="45" spans="2:73" ht="20.100000000000001" customHeight="1" x14ac:dyDescent="0.2">
      <c r="B45" s="3">
        <v>33</v>
      </c>
      <c r="C45" s="4" t="str">
        <f>IF(AND(D45&lt;&gt;"",E45&lt;&gt;"",F45&lt;&gt;"",G45&lt;&gt;""),VLOOKUP($AK45,'様式0（更新）'!$BS$13:$BT$81,2,FALSE),"")</f>
        <v/>
      </c>
      <c r="D45" s="52"/>
      <c r="E45" s="52"/>
      <c r="F45" s="52"/>
      <c r="G45" s="52"/>
      <c r="H45" s="123"/>
      <c r="I45" s="4"/>
      <c r="J45" s="4"/>
      <c r="K45" s="4"/>
      <c r="L45" s="4"/>
      <c r="M45" s="4"/>
      <c r="N45" s="4"/>
      <c r="O45" s="4"/>
      <c r="P45" s="4"/>
      <c r="Q45" s="4"/>
      <c r="R45" s="4"/>
      <c r="S45" s="4"/>
      <c r="T45" s="4"/>
      <c r="U45" s="4"/>
      <c r="V45" s="4"/>
      <c r="W45" s="4"/>
      <c r="X45" s="4"/>
      <c r="Y45" s="4"/>
      <c r="Z45" s="4"/>
      <c r="AA45" s="4"/>
      <c r="AB45" s="4"/>
      <c r="AC45" s="4"/>
      <c r="AD45" s="4"/>
      <c r="AE45" s="4"/>
      <c r="AF45" s="4"/>
      <c r="AG45" s="4"/>
      <c r="AH45" s="95"/>
      <c r="AJ45" s="45"/>
      <c r="AK45" s="54" t="str">
        <f t="shared" si="0"/>
        <v>---</v>
      </c>
      <c r="AL45" s="55" t="e">
        <f t="shared" si="1"/>
        <v>#N/A</v>
      </c>
      <c r="AM45" s="55" t="e">
        <f t="shared" si="2"/>
        <v>#N/A</v>
      </c>
      <c r="AN45" s="55" t="e">
        <f t="shared" si="3"/>
        <v>#N/A</v>
      </c>
      <c r="AO45" s="55" t="e">
        <f t="shared" si="4"/>
        <v>#N/A</v>
      </c>
      <c r="AQ45" s="88"/>
      <c r="AR45" s="88"/>
      <c r="AS45" s="88"/>
      <c r="AT45" s="88"/>
      <c r="AV45" s="87"/>
      <c r="AW45" s="73" t="s">
        <v>204</v>
      </c>
      <c r="AX45" s="72" t="s">
        <v>261</v>
      </c>
      <c r="AY45" s="73" t="s">
        <v>38</v>
      </c>
      <c r="AZ45" s="74" t="str">
        <f t="shared" si="5"/>
        <v>点検-港湾-設計-管理</v>
      </c>
      <c r="BB45" s="88"/>
      <c r="BC45" s="88"/>
      <c r="BD45" s="88"/>
      <c r="BE45" s="75" t="s">
        <v>56</v>
      </c>
      <c r="BF45" s="90">
        <v>10</v>
      </c>
      <c r="BG45" s="91" t="s">
        <v>56</v>
      </c>
      <c r="BH45" s="75" t="s">
        <v>104</v>
      </c>
      <c r="BI45" s="90">
        <v>12</v>
      </c>
      <c r="BJ45" s="91" t="s">
        <v>262</v>
      </c>
      <c r="BK45" s="99"/>
      <c r="BL45" s="100"/>
      <c r="BM45" s="101"/>
      <c r="BO45" s="78" t="s">
        <v>33</v>
      </c>
      <c r="BP45" s="78" t="s">
        <v>71</v>
      </c>
      <c r="BQ45" s="78" t="s">
        <v>57</v>
      </c>
      <c r="BR45" s="78" t="s">
        <v>38</v>
      </c>
      <c r="BS45" s="79" t="str">
        <f t="shared" si="7"/>
        <v>点検・診断等業務-港湾施設-設計（維持管理）-管理技術者</v>
      </c>
      <c r="BT45" s="80" t="str">
        <f t="shared" si="6"/>
        <v>1-12-5-1</v>
      </c>
      <c r="BU45" s="42"/>
    </row>
    <row r="46" spans="2:73" ht="20.100000000000001" customHeight="1" x14ac:dyDescent="0.2">
      <c r="B46" s="3">
        <v>34</v>
      </c>
      <c r="C46" s="4" t="str">
        <f>IF(AND(D46&lt;&gt;"",E46&lt;&gt;"",F46&lt;&gt;"",G46&lt;&gt;""),VLOOKUP($AK46,'様式0（更新）'!$BS$13:$BT$81,2,FALSE),"")</f>
        <v/>
      </c>
      <c r="D46" s="52"/>
      <c r="E46" s="52"/>
      <c r="F46" s="52"/>
      <c r="G46" s="52"/>
      <c r="H46" s="123"/>
      <c r="I46" s="4"/>
      <c r="J46" s="4"/>
      <c r="K46" s="4"/>
      <c r="L46" s="4"/>
      <c r="M46" s="4"/>
      <c r="N46" s="4"/>
      <c r="O46" s="4"/>
      <c r="P46" s="4"/>
      <c r="Q46" s="4"/>
      <c r="R46" s="4"/>
      <c r="S46" s="4"/>
      <c r="T46" s="4"/>
      <c r="U46" s="4"/>
      <c r="V46" s="4"/>
      <c r="W46" s="4"/>
      <c r="X46" s="4"/>
      <c r="Y46" s="4"/>
      <c r="Z46" s="4"/>
      <c r="AA46" s="4"/>
      <c r="AB46" s="4"/>
      <c r="AC46" s="4"/>
      <c r="AD46" s="4"/>
      <c r="AE46" s="4"/>
      <c r="AF46" s="4"/>
      <c r="AG46" s="4"/>
      <c r="AH46" s="95"/>
      <c r="AJ46" s="45"/>
      <c r="AK46" s="54" t="str">
        <f t="shared" si="0"/>
        <v>---</v>
      </c>
      <c r="AL46" s="55" t="e">
        <f t="shared" si="1"/>
        <v>#N/A</v>
      </c>
      <c r="AM46" s="55" t="e">
        <f t="shared" si="2"/>
        <v>#N/A</v>
      </c>
      <c r="AN46" s="55" t="e">
        <f t="shared" si="3"/>
        <v>#N/A</v>
      </c>
      <c r="AO46" s="55" t="e">
        <f t="shared" si="4"/>
        <v>#N/A</v>
      </c>
      <c r="AQ46" s="88"/>
      <c r="AR46" s="88"/>
      <c r="AS46" s="88"/>
      <c r="AT46" s="88"/>
      <c r="AV46" s="84" t="s">
        <v>263</v>
      </c>
      <c r="AW46" s="73" t="s">
        <v>254</v>
      </c>
      <c r="AX46" s="72" t="s">
        <v>264</v>
      </c>
      <c r="AY46" s="73" t="s">
        <v>38</v>
      </c>
      <c r="AZ46" s="74" t="str">
        <f t="shared" si="5"/>
        <v>点検-空港-点検診断-管理</v>
      </c>
      <c r="BB46" s="88"/>
      <c r="BC46" s="88"/>
      <c r="BD46" s="88"/>
      <c r="BE46" s="75" t="s">
        <v>101</v>
      </c>
      <c r="BF46" s="90">
        <v>11</v>
      </c>
      <c r="BG46" s="91" t="s">
        <v>61</v>
      </c>
      <c r="BH46" s="99"/>
      <c r="BI46" s="100"/>
      <c r="BJ46" s="101"/>
      <c r="BK46" s="99"/>
      <c r="BL46" s="100"/>
      <c r="BM46" s="101"/>
      <c r="BO46" s="78" t="s">
        <v>33</v>
      </c>
      <c r="BP46" s="78" t="s">
        <v>73</v>
      </c>
      <c r="BQ46" s="78" t="s">
        <v>50</v>
      </c>
      <c r="BR46" s="78" t="s">
        <v>38</v>
      </c>
      <c r="BS46" s="79" t="str">
        <f t="shared" si="7"/>
        <v>点検・診断等業務-空港施設-点検・診断-管理技術者</v>
      </c>
      <c r="BT46" s="80" t="str">
        <f t="shared" si="6"/>
        <v>1-13-3-1</v>
      </c>
      <c r="BU46" s="42"/>
    </row>
    <row r="47" spans="2:73" ht="20.100000000000001" customHeight="1" x14ac:dyDescent="0.2">
      <c r="B47" s="3">
        <v>35</v>
      </c>
      <c r="C47" s="4" t="str">
        <f>IF(AND(D47&lt;&gt;"",E47&lt;&gt;"",F47&lt;&gt;"",G47&lt;&gt;""),VLOOKUP($AK47,'様式0（更新）'!$BS$13:$BT$81,2,FALSE),"")</f>
        <v/>
      </c>
      <c r="D47" s="52"/>
      <c r="E47" s="52"/>
      <c r="F47" s="52"/>
      <c r="G47" s="52"/>
      <c r="H47" s="123"/>
      <c r="I47" s="4"/>
      <c r="J47" s="4"/>
      <c r="K47" s="4"/>
      <c r="L47" s="4"/>
      <c r="M47" s="4"/>
      <c r="N47" s="4"/>
      <c r="O47" s="4"/>
      <c r="P47" s="4"/>
      <c r="Q47" s="4"/>
      <c r="R47" s="4"/>
      <c r="S47" s="4"/>
      <c r="T47" s="4"/>
      <c r="U47" s="4"/>
      <c r="V47" s="4"/>
      <c r="W47" s="4"/>
      <c r="X47" s="4"/>
      <c r="Y47" s="4"/>
      <c r="Z47" s="4"/>
      <c r="AA47" s="4"/>
      <c r="AB47" s="4"/>
      <c r="AC47" s="4"/>
      <c r="AD47" s="4"/>
      <c r="AE47" s="4"/>
      <c r="AF47" s="4"/>
      <c r="AG47" s="4"/>
      <c r="AH47" s="95"/>
      <c r="AJ47" s="45"/>
      <c r="AK47" s="54" t="str">
        <f t="shared" si="0"/>
        <v>---</v>
      </c>
      <c r="AL47" s="55" t="e">
        <f t="shared" si="1"/>
        <v>#N/A</v>
      </c>
      <c r="AM47" s="55" t="e">
        <f t="shared" si="2"/>
        <v>#N/A</v>
      </c>
      <c r="AN47" s="55" t="e">
        <f t="shared" si="3"/>
        <v>#N/A</v>
      </c>
      <c r="AO47" s="55" t="e">
        <f t="shared" si="4"/>
        <v>#N/A</v>
      </c>
      <c r="AQ47" s="88"/>
      <c r="AR47" s="88"/>
      <c r="AS47" s="88"/>
      <c r="AT47" s="88"/>
      <c r="AV47" s="87"/>
      <c r="AW47" s="73" t="s">
        <v>204</v>
      </c>
      <c r="AX47" s="72" t="s">
        <v>265</v>
      </c>
      <c r="AY47" s="73" t="s">
        <v>38</v>
      </c>
      <c r="AZ47" s="74" t="str">
        <f t="shared" si="5"/>
        <v>点検-空港-設計-管理</v>
      </c>
      <c r="BB47" s="88"/>
      <c r="BC47" s="88"/>
      <c r="BD47" s="88"/>
      <c r="BE47" s="75" t="s">
        <v>103</v>
      </c>
      <c r="BF47" s="90">
        <v>12</v>
      </c>
      <c r="BG47" s="91" t="s">
        <v>63</v>
      </c>
      <c r="BH47" s="99"/>
      <c r="BI47" s="100"/>
      <c r="BJ47" s="101"/>
      <c r="BK47" s="99"/>
      <c r="BL47" s="100"/>
      <c r="BM47" s="101"/>
      <c r="BO47" s="78" t="s">
        <v>33</v>
      </c>
      <c r="BP47" s="78" t="s">
        <v>73</v>
      </c>
      <c r="BQ47" s="78" t="s">
        <v>57</v>
      </c>
      <c r="BR47" s="78" t="s">
        <v>38</v>
      </c>
      <c r="BS47" s="79" t="str">
        <f t="shared" si="7"/>
        <v>点検・診断等業務-空港施設-設計（維持管理）-管理技術者</v>
      </c>
      <c r="BT47" s="80" t="str">
        <f t="shared" si="6"/>
        <v>1-13-5-1</v>
      </c>
      <c r="BU47" s="42"/>
    </row>
    <row r="48" spans="2:73" ht="20.100000000000001" customHeight="1" x14ac:dyDescent="0.2">
      <c r="B48" s="3">
        <v>36</v>
      </c>
      <c r="C48" s="4" t="str">
        <f>IF(AND(D48&lt;&gt;"",E48&lt;&gt;"",F48&lt;&gt;"",G48&lt;&gt;""),VLOOKUP($AK48,'様式0（更新）'!$BS$13:$BT$81,2,FALSE),"")</f>
        <v/>
      </c>
      <c r="D48" s="52"/>
      <c r="E48" s="52"/>
      <c r="F48" s="52"/>
      <c r="G48" s="52"/>
      <c r="H48" s="123"/>
      <c r="I48" s="4"/>
      <c r="J48" s="4"/>
      <c r="K48" s="4"/>
      <c r="L48" s="4"/>
      <c r="M48" s="4"/>
      <c r="N48" s="4"/>
      <c r="O48" s="4"/>
      <c r="P48" s="4"/>
      <c r="Q48" s="4"/>
      <c r="R48" s="4"/>
      <c r="S48" s="4"/>
      <c r="T48" s="4"/>
      <c r="U48" s="4"/>
      <c r="V48" s="4"/>
      <c r="W48" s="4"/>
      <c r="X48" s="4"/>
      <c r="Y48" s="4"/>
      <c r="Z48" s="4"/>
      <c r="AA48" s="4"/>
      <c r="AB48" s="4"/>
      <c r="AC48" s="4"/>
      <c r="AD48" s="4"/>
      <c r="AE48" s="4"/>
      <c r="AF48" s="4"/>
      <c r="AG48" s="4"/>
      <c r="AH48" s="95"/>
      <c r="AJ48" s="45"/>
      <c r="AK48" s="54" t="str">
        <f t="shared" si="0"/>
        <v>---</v>
      </c>
      <c r="AL48" s="55" t="e">
        <f t="shared" si="1"/>
        <v>#N/A</v>
      </c>
      <c r="AM48" s="55" t="e">
        <f t="shared" si="2"/>
        <v>#N/A</v>
      </c>
      <c r="AN48" s="55" t="e">
        <f t="shared" si="3"/>
        <v>#N/A</v>
      </c>
      <c r="AO48" s="55" t="e">
        <f t="shared" si="4"/>
        <v>#N/A</v>
      </c>
      <c r="AQ48" s="88"/>
      <c r="AR48" s="88"/>
      <c r="AS48" s="58" t="s">
        <v>185</v>
      </c>
      <c r="AT48" s="57" t="s">
        <v>186</v>
      </c>
      <c r="AV48" s="59" t="s">
        <v>185</v>
      </c>
      <c r="AW48" s="60" t="s">
        <v>186</v>
      </c>
      <c r="AX48" s="59" t="s">
        <v>185</v>
      </c>
      <c r="AY48" s="60" t="s">
        <v>186</v>
      </c>
      <c r="AZ48" s="61" t="s">
        <v>187</v>
      </c>
      <c r="BB48" s="88"/>
      <c r="BC48" s="88"/>
      <c r="BD48" s="88"/>
      <c r="BE48" s="75" t="s">
        <v>66</v>
      </c>
      <c r="BF48" s="90">
        <v>13</v>
      </c>
      <c r="BG48" s="91" t="s">
        <v>66</v>
      </c>
      <c r="BH48" s="99"/>
      <c r="BI48" s="100"/>
      <c r="BJ48" s="101"/>
      <c r="BK48" s="99"/>
      <c r="BL48" s="100"/>
      <c r="BM48" s="101"/>
      <c r="BO48" s="66" t="s">
        <v>34</v>
      </c>
      <c r="BP48" s="66" t="s">
        <v>9</v>
      </c>
      <c r="BQ48" s="66" t="s">
        <v>0</v>
      </c>
      <c r="BR48" s="66" t="s">
        <v>10</v>
      </c>
      <c r="BS48" s="67" t="s">
        <v>11</v>
      </c>
      <c r="BT48" s="66" t="s">
        <v>192</v>
      </c>
      <c r="BU48" s="42"/>
    </row>
    <row r="49" spans="1:88" ht="20.100000000000001" customHeight="1" x14ac:dyDescent="0.2">
      <c r="B49" s="3">
        <v>37</v>
      </c>
      <c r="C49" s="4" t="str">
        <f>IF(AND(D49&lt;&gt;"",E49&lt;&gt;"",F49&lt;&gt;"",G49&lt;&gt;""),VLOOKUP($AK49,'様式0（更新）'!$BS$13:$BT$81,2,FALSE),"")</f>
        <v/>
      </c>
      <c r="D49" s="52"/>
      <c r="E49" s="52"/>
      <c r="F49" s="52"/>
      <c r="G49" s="52"/>
      <c r="H49" s="123"/>
      <c r="I49" s="4"/>
      <c r="J49" s="4"/>
      <c r="K49" s="4"/>
      <c r="L49" s="4"/>
      <c r="M49" s="4"/>
      <c r="N49" s="4"/>
      <c r="O49" s="4"/>
      <c r="P49" s="4"/>
      <c r="Q49" s="4"/>
      <c r="R49" s="4"/>
      <c r="S49" s="4"/>
      <c r="T49" s="4"/>
      <c r="U49" s="4"/>
      <c r="V49" s="4"/>
      <c r="W49" s="4"/>
      <c r="X49" s="4"/>
      <c r="Y49" s="4"/>
      <c r="Z49" s="4"/>
      <c r="AA49" s="4"/>
      <c r="AB49" s="4"/>
      <c r="AC49" s="4"/>
      <c r="AD49" s="4"/>
      <c r="AE49" s="4"/>
      <c r="AF49" s="4"/>
      <c r="AG49" s="4"/>
      <c r="AH49" s="95"/>
      <c r="AJ49" s="45"/>
      <c r="AK49" s="54" t="str">
        <f t="shared" si="0"/>
        <v>---</v>
      </c>
      <c r="AL49" s="55" t="e">
        <f t="shared" si="1"/>
        <v>#N/A</v>
      </c>
      <c r="AM49" s="55" t="e">
        <f t="shared" si="2"/>
        <v>#N/A</v>
      </c>
      <c r="AN49" s="55" t="e">
        <f t="shared" si="3"/>
        <v>#N/A</v>
      </c>
      <c r="AO49" s="55" t="e">
        <f t="shared" si="4"/>
        <v>#N/A</v>
      </c>
      <c r="AQ49" s="88"/>
      <c r="AR49" s="88"/>
      <c r="AS49" s="70" t="s">
        <v>79</v>
      </c>
      <c r="AT49" s="89" t="s">
        <v>75</v>
      </c>
      <c r="AV49" s="72" t="s">
        <v>266</v>
      </c>
      <c r="AW49" s="107" t="s">
        <v>82</v>
      </c>
      <c r="AX49" s="72" t="s">
        <v>267</v>
      </c>
      <c r="AY49" s="73" t="s">
        <v>77</v>
      </c>
      <c r="AZ49" s="74" t="str">
        <f t="shared" ref="AZ49:AZ79" si="8">VLOOKUP(BO49,$BB$14:$BD$16,3,0)&amp;"-"&amp;VLOOKUP(BP49,$BE$34:$BG$55,3,0)&amp;"-"&amp;VLOOKUP(BQ49,$BH$34:$BJ$55,3,0)&amp;"-"&amp;VLOOKUP(BR49,$BK$34:$BM$55,3,0)</f>
        <v>計画-地質-調査-管理</v>
      </c>
      <c r="BB49" s="88"/>
      <c r="BC49" s="88"/>
      <c r="BD49" s="88"/>
      <c r="BE49" s="75" t="s">
        <v>106</v>
      </c>
      <c r="BF49" s="90">
        <v>14</v>
      </c>
      <c r="BG49" s="91" t="s">
        <v>106</v>
      </c>
      <c r="BH49" s="99"/>
      <c r="BI49" s="100"/>
      <c r="BJ49" s="101"/>
      <c r="BK49" s="99"/>
      <c r="BL49" s="100"/>
      <c r="BM49" s="101"/>
      <c r="BO49" s="108" t="s">
        <v>43</v>
      </c>
      <c r="BP49" s="108" t="s">
        <v>75</v>
      </c>
      <c r="BQ49" s="108" t="s">
        <v>76</v>
      </c>
      <c r="BR49" s="108" t="s">
        <v>77</v>
      </c>
      <c r="BS49" s="79" t="str">
        <f t="shared" si="7"/>
        <v>計画・調査・設計業務-地質・土質-調査-管理技術者又は主任技術者</v>
      </c>
      <c r="BT49" s="109" t="str">
        <f t="shared" ref="BT49:BT79" si="9">VLOOKUP(BO49,$BB$14:$BC$16,2,0)&amp;"-"&amp;VLOOKUP(BP49,$BE$34:$BF$55,2,0)&amp;"-"&amp;VLOOKUP(BQ49,$BH$34:$BI$55,2,0)&amp;"-"&amp;VLOOKUP(BR49,$BK$34:$BL$55,2,0)</f>
        <v>2-1-2-1</v>
      </c>
      <c r="BU49" s="42"/>
    </row>
    <row r="50" spans="1:88" ht="20.100000000000001" customHeight="1" x14ac:dyDescent="0.2">
      <c r="B50" s="3">
        <v>38</v>
      </c>
      <c r="C50" s="4" t="str">
        <f>IF(AND(D50&lt;&gt;"",E50&lt;&gt;"",F50&lt;&gt;"",G50&lt;&gt;""),VLOOKUP($AK50,'様式0（更新）'!$BS$13:$BT$81,2,FALSE),"")</f>
        <v/>
      </c>
      <c r="D50" s="52"/>
      <c r="E50" s="52"/>
      <c r="F50" s="52"/>
      <c r="G50" s="52"/>
      <c r="H50" s="123"/>
      <c r="I50" s="4"/>
      <c r="J50" s="4"/>
      <c r="K50" s="4"/>
      <c r="L50" s="4"/>
      <c r="M50" s="4"/>
      <c r="N50" s="4"/>
      <c r="O50" s="4"/>
      <c r="P50" s="4"/>
      <c r="Q50" s="4"/>
      <c r="R50" s="4"/>
      <c r="S50" s="4"/>
      <c r="T50" s="4"/>
      <c r="U50" s="4"/>
      <c r="V50" s="4"/>
      <c r="W50" s="4"/>
      <c r="X50" s="4"/>
      <c r="Y50" s="4"/>
      <c r="Z50" s="4"/>
      <c r="AA50" s="4"/>
      <c r="AB50" s="4"/>
      <c r="AC50" s="4"/>
      <c r="AD50" s="4"/>
      <c r="AE50" s="4"/>
      <c r="AF50" s="4"/>
      <c r="AG50" s="4"/>
      <c r="AH50" s="95"/>
      <c r="AJ50" s="45"/>
      <c r="AK50" s="54" t="str">
        <f t="shared" si="0"/>
        <v>---</v>
      </c>
      <c r="AL50" s="55" t="e">
        <f t="shared" si="1"/>
        <v>#N/A</v>
      </c>
      <c r="AM50" s="55" t="e">
        <f t="shared" si="2"/>
        <v>#N/A</v>
      </c>
      <c r="AN50" s="55" t="e">
        <f t="shared" si="3"/>
        <v>#N/A</v>
      </c>
      <c r="AO50" s="55" t="e">
        <f t="shared" si="4"/>
        <v>#N/A</v>
      </c>
      <c r="AQ50" s="88"/>
      <c r="AR50" s="88"/>
      <c r="AS50" s="83"/>
      <c r="AT50" s="89" t="s">
        <v>118</v>
      </c>
      <c r="AV50" s="72" t="s">
        <v>268</v>
      </c>
      <c r="AW50" s="73" t="s">
        <v>269</v>
      </c>
      <c r="AX50" s="72" t="s">
        <v>270</v>
      </c>
      <c r="AY50" s="73" t="s">
        <v>109</v>
      </c>
      <c r="AZ50" s="74" t="str">
        <f t="shared" si="8"/>
        <v>計画-宅地-計調設-管理照査</v>
      </c>
      <c r="BB50" s="88"/>
      <c r="BC50" s="88"/>
      <c r="BD50" s="88"/>
      <c r="BE50" s="75" t="s">
        <v>107</v>
      </c>
      <c r="BF50" s="90">
        <v>15</v>
      </c>
      <c r="BG50" s="91" t="s">
        <v>107</v>
      </c>
      <c r="BH50" s="99"/>
      <c r="BI50" s="100"/>
      <c r="BJ50" s="101"/>
      <c r="BK50" s="99"/>
      <c r="BL50" s="100"/>
      <c r="BM50" s="101"/>
      <c r="BO50" s="108" t="s">
        <v>43</v>
      </c>
      <c r="BP50" s="108" t="s">
        <v>118</v>
      </c>
      <c r="BQ50" s="108" t="s">
        <v>84</v>
      </c>
      <c r="BR50" s="108" t="s">
        <v>85</v>
      </c>
      <c r="BS50" s="79" t="str">
        <f t="shared" si="7"/>
        <v>計画・調査・設計業務-宅地防災-計画・調査・設計-管理技術者・照査技術者</v>
      </c>
      <c r="BT50" s="109" t="str">
        <f t="shared" si="9"/>
        <v>2-19-4-5</v>
      </c>
      <c r="BU50" s="42"/>
    </row>
    <row r="51" spans="1:88" ht="20.100000000000001" customHeight="1" x14ac:dyDescent="0.2">
      <c r="B51" s="3">
        <v>39</v>
      </c>
      <c r="C51" s="4" t="str">
        <f>IF(AND(D51&lt;&gt;"",E51&lt;&gt;"",F51&lt;&gt;"",G51&lt;&gt;""),VLOOKUP($AK51,'様式0（更新）'!$BS$13:$BT$81,2,FALSE),"")</f>
        <v/>
      </c>
      <c r="D51" s="52"/>
      <c r="E51" s="52"/>
      <c r="F51" s="52"/>
      <c r="G51" s="52"/>
      <c r="H51" s="123"/>
      <c r="I51" s="4"/>
      <c r="J51" s="4"/>
      <c r="K51" s="4"/>
      <c r="L51" s="4"/>
      <c r="M51" s="4"/>
      <c r="N51" s="4"/>
      <c r="O51" s="4"/>
      <c r="P51" s="4"/>
      <c r="Q51" s="4"/>
      <c r="R51" s="4"/>
      <c r="S51" s="4"/>
      <c r="T51" s="4"/>
      <c r="U51" s="4"/>
      <c r="V51" s="4"/>
      <c r="W51" s="4"/>
      <c r="X51" s="4"/>
      <c r="Y51" s="4"/>
      <c r="Z51" s="4"/>
      <c r="AA51" s="4"/>
      <c r="AB51" s="4"/>
      <c r="AC51" s="4"/>
      <c r="AD51" s="4"/>
      <c r="AE51" s="4"/>
      <c r="AF51" s="4"/>
      <c r="AG51" s="4"/>
      <c r="AH51" s="95"/>
      <c r="AJ51" s="45"/>
      <c r="AK51" s="54" t="str">
        <f t="shared" si="0"/>
        <v>---</v>
      </c>
      <c r="AL51" s="55" t="e">
        <f t="shared" si="1"/>
        <v>#N/A</v>
      </c>
      <c r="AM51" s="55" t="e">
        <f t="shared" si="2"/>
        <v>#N/A</v>
      </c>
      <c r="AN51" s="55" t="e">
        <f t="shared" si="3"/>
        <v>#N/A</v>
      </c>
      <c r="AO51" s="55" t="e">
        <f t="shared" si="4"/>
        <v>#N/A</v>
      </c>
      <c r="AQ51" s="88"/>
      <c r="AR51" s="88"/>
      <c r="AS51" s="83"/>
      <c r="AT51" s="89" t="s">
        <v>80</v>
      </c>
      <c r="AV51" s="72" t="s">
        <v>271</v>
      </c>
      <c r="AW51" s="107" t="s">
        <v>82</v>
      </c>
      <c r="AX51" s="72" t="s">
        <v>81</v>
      </c>
      <c r="AY51" s="73" t="s">
        <v>38</v>
      </c>
      <c r="AZ51" s="74" t="str">
        <f t="shared" si="8"/>
        <v>計画-建設環境-調査-管理</v>
      </c>
      <c r="BB51" s="88"/>
      <c r="BC51" s="88"/>
      <c r="BD51" s="88"/>
      <c r="BE51" s="75" t="s">
        <v>70</v>
      </c>
      <c r="BF51" s="90">
        <v>16</v>
      </c>
      <c r="BG51" s="91" t="s">
        <v>70</v>
      </c>
      <c r="BH51" s="99"/>
      <c r="BI51" s="100"/>
      <c r="BJ51" s="101"/>
      <c r="BK51" s="99"/>
      <c r="BL51" s="100"/>
      <c r="BM51" s="101"/>
      <c r="BO51" s="108" t="s">
        <v>43</v>
      </c>
      <c r="BP51" s="108" t="s">
        <v>80</v>
      </c>
      <c r="BQ51" s="108" t="s">
        <v>76</v>
      </c>
      <c r="BR51" s="108" t="s">
        <v>38</v>
      </c>
      <c r="BS51" s="79" t="str">
        <f t="shared" si="7"/>
        <v>計画・調査・設計業務-建設環境-調査-管理技術者</v>
      </c>
      <c r="BT51" s="109" t="str">
        <f t="shared" si="9"/>
        <v>2-2-2-1</v>
      </c>
      <c r="BU51" s="42"/>
    </row>
    <row r="52" spans="1:88" ht="20.100000000000001" customHeight="1" x14ac:dyDescent="0.2">
      <c r="B52" s="3">
        <v>40</v>
      </c>
      <c r="C52" s="4" t="str">
        <f>IF(AND(D52&lt;&gt;"",E52&lt;&gt;"",F52&lt;&gt;"",G52&lt;&gt;""),VLOOKUP($AK52,'様式0（更新）'!$BS$13:$BT$81,2,FALSE),"")</f>
        <v/>
      </c>
      <c r="D52" s="52"/>
      <c r="E52" s="52"/>
      <c r="F52" s="52"/>
      <c r="G52" s="52"/>
      <c r="H52" s="123"/>
      <c r="I52" s="4"/>
      <c r="J52" s="4"/>
      <c r="K52" s="4"/>
      <c r="L52" s="4"/>
      <c r="M52" s="4"/>
      <c r="N52" s="4"/>
      <c r="O52" s="4"/>
      <c r="P52" s="4"/>
      <c r="Q52" s="4"/>
      <c r="R52" s="4"/>
      <c r="S52" s="4"/>
      <c r="T52" s="4"/>
      <c r="U52" s="4"/>
      <c r="V52" s="4"/>
      <c r="W52" s="4"/>
      <c r="X52" s="4"/>
      <c r="Y52" s="4"/>
      <c r="Z52" s="4"/>
      <c r="AA52" s="4"/>
      <c r="AB52" s="4"/>
      <c r="AC52" s="4"/>
      <c r="AD52" s="4"/>
      <c r="AE52" s="4"/>
      <c r="AF52" s="4"/>
      <c r="AG52" s="4"/>
      <c r="AH52" s="95"/>
      <c r="AJ52" s="45"/>
      <c r="AK52" s="54" t="str">
        <f t="shared" si="0"/>
        <v>---</v>
      </c>
      <c r="AL52" s="55" t="e">
        <f t="shared" si="1"/>
        <v>#N/A</v>
      </c>
      <c r="AM52" s="55" t="e">
        <f t="shared" si="2"/>
        <v>#N/A</v>
      </c>
      <c r="AN52" s="55" t="e">
        <f t="shared" si="3"/>
        <v>#N/A</v>
      </c>
      <c r="AO52" s="55" t="e">
        <f t="shared" si="4"/>
        <v>#N/A</v>
      </c>
      <c r="AQ52" s="88"/>
      <c r="AR52" s="88"/>
      <c r="AS52" s="83"/>
      <c r="AT52" s="89" t="s">
        <v>157</v>
      </c>
      <c r="AV52" s="84" t="s">
        <v>272</v>
      </c>
      <c r="AW52" s="107" t="s">
        <v>82</v>
      </c>
      <c r="AX52" s="84" t="s">
        <v>273</v>
      </c>
      <c r="AY52" s="73" t="s">
        <v>77</v>
      </c>
      <c r="AZ52" s="74" t="str">
        <f t="shared" si="8"/>
        <v>計画-地籍-調査-管理</v>
      </c>
      <c r="BB52" s="88"/>
      <c r="BC52" s="88"/>
      <c r="BD52" s="88"/>
      <c r="BE52" s="75" t="s">
        <v>113</v>
      </c>
      <c r="BF52" s="90">
        <v>21</v>
      </c>
      <c r="BG52" s="91" t="s">
        <v>113</v>
      </c>
      <c r="BH52" s="99"/>
      <c r="BI52" s="100"/>
      <c r="BJ52" s="101"/>
      <c r="BK52" s="99"/>
      <c r="BL52" s="100"/>
      <c r="BM52" s="101"/>
      <c r="BO52" s="108" t="s">
        <v>43</v>
      </c>
      <c r="BP52" s="108" t="s">
        <v>157</v>
      </c>
      <c r="BQ52" s="108" t="s">
        <v>76</v>
      </c>
      <c r="BR52" s="108" t="s">
        <v>77</v>
      </c>
      <c r="BS52" s="79" t="str">
        <f t="shared" si="7"/>
        <v>計画・調査・設計業務-地籍調査-調査-管理技術者又は主任技術者</v>
      </c>
      <c r="BT52" s="109" t="str">
        <f t="shared" si="9"/>
        <v>2-20-2-1</v>
      </c>
      <c r="BU52" s="42"/>
    </row>
    <row r="53" spans="1:88" ht="20.100000000000001" customHeight="1" x14ac:dyDescent="0.2">
      <c r="AJ53" s="45"/>
      <c r="AK53" s="120"/>
      <c r="AL53" s="121"/>
      <c r="AM53" s="121"/>
      <c r="AN53" s="121"/>
      <c r="AO53" s="121"/>
      <c r="AQ53" s="88"/>
      <c r="AR53" s="88"/>
      <c r="AS53" s="83"/>
      <c r="AT53" s="89" t="s">
        <v>83</v>
      </c>
      <c r="AV53" s="87"/>
      <c r="AW53" s="73" t="s">
        <v>201</v>
      </c>
      <c r="AX53" s="87"/>
      <c r="AY53" s="73" t="s">
        <v>48</v>
      </c>
      <c r="AZ53" s="74" t="str">
        <f t="shared" si="8"/>
        <v>計画-地籍-調査-担当</v>
      </c>
      <c r="BB53" s="88"/>
      <c r="BC53" s="88"/>
      <c r="BD53" s="88"/>
      <c r="BE53" s="75" t="s">
        <v>72</v>
      </c>
      <c r="BF53" s="90">
        <v>17</v>
      </c>
      <c r="BG53" s="91" t="s">
        <v>72</v>
      </c>
      <c r="BH53" s="99"/>
      <c r="BI53" s="100"/>
      <c r="BJ53" s="101"/>
      <c r="BK53" s="99"/>
      <c r="BL53" s="100"/>
      <c r="BM53" s="101"/>
      <c r="BO53" s="108" t="s">
        <v>43</v>
      </c>
      <c r="BP53" s="108" t="s">
        <v>157</v>
      </c>
      <c r="BQ53" s="108" t="s">
        <v>76</v>
      </c>
      <c r="BR53" s="108" t="s">
        <v>158</v>
      </c>
      <c r="BS53" s="79" t="str">
        <f t="shared" si="7"/>
        <v>計画・調査・設計業務-地籍調査-調査-担当技術者</v>
      </c>
      <c r="BT53" s="109" t="str">
        <f t="shared" si="9"/>
        <v>2-20-2-2</v>
      </c>
      <c r="BU53" s="42"/>
    </row>
    <row r="54" spans="1:88" s="5" customFormat="1" ht="20.100000000000001" customHeight="1" x14ac:dyDescent="0.2">
      <c r="A54" s="43"/>
      <c r="B54"/>
      <c r="C54"/>
      <c r="D54"/>
      <c r="E54"/>
      <c r="F54"/>
      <c r="G54"/>
      <c r="H54"/>
      <c r="I54"/>
      <c r="J54"/>
      <c r="K54"/>
      <c r="L54"/>
      <c r="M54"/>
      <c r="N54"/>
      <c r="O54"/>
      <c r="P54"/>
      <c r="Q54"/>
      <c r="R54"/>
      <c r="S54"/>
      <c r="T54"/>
      <c r="U54"/>
      <c r="V54"/>
      <c r="W54"/>
      <c r="X54"/>
      <c r="Y54"/>
      <c r="Z54"/>
      <c r="AA54"/>
      <c r="AB54"/>
      <c r="AC54"/>
      <c r="AD54"/>
      <c r="AE54"/>
      <c r="AF54"/>
      <c r="AG54"/>
      <c r="AH54"/>
      <c r="AI54"/>
      <c r="AJ54" s="45"/>
      <c r="AK54" s="120"/>
      <c r="AL54" s="121"/>
      <c r="AM54" s="121"/>
      <c r="AN54" s="121"/>
      <c r="AO54" s="121"/>
      <c r="AQ54" s="88"/>
      <c r="AR54" s="88"/>
      <c r="AS54" s="83"/>
      <c r="AT54" s="89" t="s">
        <v>89</v>
      </c>
      <c r="AV54" s="72" t="s">
        <v>274</v>
      </c>
      <c r="AW54" s="73" t="s">
        <v>269</v>
      </c>
      <c r="AX54" s="72" t="s">
        <v>275</v>
      </c>
      <c r="AY54" s="73" t="s">
        <v>85</v>
      </c>
      <c r="AZ54" s="74" t="str">
        <f t="shared" si="8"/>
        <v>計画-電気-計調設-管理照査</v>
      </c>
      <c r="BB54" s="88"/>
      <c r="BC54" s="88"/>
      <c r="BD54" s="88"/>
      <c r="BE54" s="75" t="s">
        <v>74</v>
      </c>
      <c r="BF54" s="90">
        <v>18</v>
      </c>
      <c r="BG54" s="91" t="s">
        <v>108</v>
      </c>
      <c r="BH54" s="99"/>
      <c r="BI54" s="100"/>
      <c r="BJ54" s="101"/>
      <c r="BK54" s="99"/>
      <c r="BL54" s="100"/>
      <c r="BM54" s="101"/>
      <c r="BO54" s="108" t="s">
        <v>43</v>
      </c>
      <c r="BP54" s="108" t="s">
        <v>83</v>
      </c>
      <c r="BQ54" s="108" t="s">
        <v>84</v>
      </c>
      <c r="BR54" s="108" t="s">
        <v>85</v>
      </c>
      <c r="BS54" s="79" t="str">
        <f t="shared" si="7"/>
        <v>計画・調査・設計業務-電気施設・通信施設・制御処理システム-計画・調査・設計-管理技術者・照査技術者</v>
      </c>
      <c r="BT54" s="109" t="str">
        <f t="shared" si="9"/>
        <v>2-3-4-5</v>
      </c>
      <c r="BU54" s="42"/>
      <c r="CH54"/>
      <c r="CI54"/>
      <c r="CJ54"/>
    </row>
    <row r="55" spans="1:88" s="5" customFormat="1" ht="20.100000000000001" customHeight="1" x14ac:dyDescent="0.2">
      <c r="A55" s="43"/>
      <c r="B55"/>
      <c r="C55"/>
      <c r="D55"/>
      <c r="E55"/>
      <c r="F55"/>
      <c r="G55"/>
      <c r="H55"/>
      <c r="I55"/>
      <c r="J55"/>
      <c r="K55"/>
      <c r="L55"/>
      <c r="M55"/>
      <c r="N55"/>
      <c r="O55"/>
      <c r="P55"/>
      <c r="Q55"/>
      <c r="R55"/>
      <c r="S55"/>
      <c r="T55"/>
      <c r="U55"/>
      <c r="V55"/>
      <c r="W55"/>
      <c r="X55"/>
      <c r="Y55"/>
      <c r="Z55"/>
      <c r="AA55"/>
      <c r="AB55"/>
      <c r="AC55"/>
      <c r="AD55"/>
      <c r="AE55"/>
      <c r="AF55"/>
      <c r="AG55"/>
      <c r="AH55"/>
      <c r="AI55"/>
      <c r="AJ55" s="45"/>
      <c r="AK55" s="120"/>
      <c r="AL55" s="121"/>
      <c r="AM55" s="121"/>
      <c r="AN55" s="121"/>
      <c r="AO55" s="121"/>
      <c r="AQ55" s="88"/>
      <c r="AR55" s="88"/>
      <c r="AS55" s="83"/>
      <c r="AT55" s="89" t="s">
        <v>39</v>
      </c>
      <c r="AV55" s="72" t="s">
        <v>276</v>
      </c>
      <c r="AW55" s="73" t="s">
        <v>269</v>
      </c>
      <c r="AX55" s="72" t="s">
        <v>277</v>
      </c>
      <c r="AY55" s="73" t="s">
        <v>85</v>
      </c>
      <c r="AZ55" s="74" t="str">
        <f t="shared" si="8"/>
        <v>計画-建設機械-計調設-管理照査</v>
      </c>
      <c r="BB55" s="88"/>
      <c r="BC55" s="88"/>
      <c r="BD55" s="88"/>
      <c r="BE55" s="99"/>
      <c r="BF55" s="100"/>
      <c r="BG55" s="101"/>
      <c r="BH55" s="99"/>
      <c r="BI55" s="100"/>
      <c r="BJ55" s="101"/>
      <c r="BK55" s="99"/>
      <c r="BL55" s="100"/>
      <c r="BM55" s="101"/>
      <c r="BO55" s="108" t="s">
        <v>43</v>
      </c>
      <c r="BP55" s="108" t="s">
        <v>89</v>
      </c>
      <c r="BQ55" s="108" t="s">
        <v>84</v>
      </c>
      <c r="BR55" s="108" t="s">
        <v>85</v>
      </c>
      <c r="BS55" s="79" t="str">
        <f t="shared" si="7"/>
        <v>計画・調査・設計業務-建設機械-計画・調査・設計-管理技術者・照査技術者</v>
      </c>
      <c r="BT55" s="109" t="str">
        <f t="shared" si="9"/>
        <v>2-4-4-5</v>
      </c>
      <c r="BU55" s="42"/>
      <c r="CH55"/>
      <c r="CI55"/>
      <c r="CJ55"/>
    </row>
    <row r="56" spans="1:88" s="5" customFormat="1" ht="20.100000000000001" customHeight="1" x14ac:dyDescent="0.2">
      <c r="A56" s="43"/>
      <c r="B56"/>
      <c r="C56"/>
      <c r="D56"/>
      <c r="E56"/>
      <c r="F56"/>
      <c r="G56"/>
      <c r="H56"/>
      <c r="I56"/>
      <c r="J56"/>
      <c r="K56"/>
      <c r="L56"/>
      <c r="M56"/>
      <c r="N56"/>
      <c r="O56"/>
      <c r="P56"/>
      <c r="Q56"/>
      <c r="R56"/>
      <c r="S56"/>
      <c r="T56"/>
      <c r="U56"/>
      <c r="V56"/>
      <c r="W56"/>
      <c r="X56"/>
      <c r="Y56"/>
      <c r="Z56"/>
      <c r="AA56"/>
      <c r="AB56"/>
      <c r="AC56"/>
      <c r="AD56"/>
      <c r="AE56"/>
      <c r="AF56"/>
      <c r="AG56"/>
      <c r="AH56"/>
      <c r="AI56"/>
      <c r="AJ56" s="45"/>
      <c r="AK56" s="120"/>
      <c r="AL56" s="121"/>
      <c r="AM56" s="121"/>
      <c r="AN56" s="121"/>
      <c r="AO56" s="121"/>
      <c r="AQ56" s="88"/>
      <c r="AR56" s="88"/>
      <c r="AS56" s="83"/>
      <c r="AT56" s="89" t="s">
        <v>91</v>
      </c>
      <c r="AV56" s="72" t="s">
        <v>278</v>
      </c>
      <c r="AW56" s="73" t="s">
        <v>269</v>
      </c>
      <c r="AX56" s="72" t="s">
        <v>279</v>
      </c>
      <c r="AY56" s="73" t="s">
        <v>85</v>
      </c>
      <c r="AZ56" s="74" t="str">
        <f t="shared" si="8"/>
        <v>計画-土木機械-計調設-管理照査</v>
      </c>
      <c r="BB56" s="88"/>
      <c r="BC56" s="88"/>
      <c r="BD56" s="88"/>
      <c r="BE56" s="102" t="s">
        <v>189</v>
      </c>
      <c r="BF56" s="103" t="s">
        <v>35</v>
      </c>
      <c r="BG56" s="104" t="s">
        <v>188</v>
      </c>
      <c r="BH56" s="105" t="s">
        <v>0</v>
      </c>
      <c r="BI56" s="106" t="s">
        <v>35</v>
      </c>
      <c r="BJ56" s="104" t="s">
        <v>190</v>
      </c>
      <c r="BK56" s="105" t="s">
        <v>191</v>
      </c>
      <c r="BL56" s="106" t="s">
        <v>35</v>
      </c>
      <c r="BM56" s="104" t="s">
        <v>188</v>
      </c>
      <c r="BO56" s="108" t="s">
        <v>43</v>
      </c>
      <c r="BP56" s="108" t="s">
        <v>39</v>
      </c>
      <c r="BQ56" s="108" t="s">
        <v>84</v>
      </c>
      <c r="BR56" s="108" t="s">
        <v>85</v>
      </c>
      <c r="BS56" s="79" t="str">
        <f t="shared" si="7"/>
        <v>計画・調査・設計業務-土木機械設備-計画・調査・設計-管理技術者・照査技術者</v>
      </c>
      <c r="BT56" s="109" t="str">
        <f t="shared" si="9"/>
        <v>2-5-4-5</v>
      </c>
      <c r="BU56" s="42"/>
    </row>
    <row r="57" spans="1:88" ht="20.100000000000001" customHeight="1" x14ac:dyDescent="0.2">
      <c r="AJ57" s="45"/>
      <c r="AK57" s="120"/>
      <c r="AL57" s="121"/>
      <c r="AM57" s="121"/>
      <c r="AN57" s="121"/>
      <c r="AO57" s="121"/>
      <c r="AQ57" s="88"/>
      <c r="AR57" s="88"/>
      <c r="AS57" s="83"/>
      <c r="AT57" s="89" t="s">
        <v>94</v>
      </c>
      <c r="AV57" s="72" t="s">
        <v>280</v>
      </c>
      <c r="AW57" s="73" t="s">
        <v>269</v>
      </c>
      <c r="AX57" s="72" t="s">
        <v>281</v>
      </c>
      <c r="AY57" s="73" t="s">
        <v>85</v>
      </c>
      <c r="AZ57" s="74" t="str">
        <f t="shared" si="8"/>
        <v>計画-都市-計調設-管理照査</v>
      </c>
      <c r="BB57" s="88"/>
      <c r="BC57" s="88"/>
      <c r="BD57" s="88"/>
      <c r="BE57" s="75" t="s">
        <v>163</v>
      </c>
      <c r="BF57" s="90">
        <v>1</v>
      </c>
      <c r="BG57" s="91" t="s">
        <v>164</v>
      </c>
      <c r="BH57" s="75" t="s">
        <v>165</v>
      </c>
      <c r="BI57" s="76">
        <v>1</v>
      </c>
      <c r="BJ57" s="77" t="s">
        <v>282</v>
      </c>
      <c r="BK57" s="75" t="s">
        <v>166</v>
      </c>
      <c r="BL57" s="76">
        <v>1</v>
      </c>
      <c r="BM57" s="77" t="s">
        <v>42</v>
      </c>
      <c r="BO57" s="108" t="s">
        <v>43</v>
      </c>
      <c r="BP57" s="108" t="s">
        <v>91</v>
      </c>
      <c r="BQ57" s="108" t="s">
        <v>84</v>
      </c>
      <c r="BR57" s="108" t="s">
        <v>85</v>
      </c>
      <c r="BS57" s="79" t="str">
        <f t="shared" si="7"/>
        <v>計画・調査・設計業務-都市計画及び地方計画-計画・調査・設計-管理技術者・照査技術者</v>
      </c>
      <c r="BT57" s="109" t="str">
        <f t="shared" si="9"/>
        <v>2-6-4-5</v>
      </c>
      <c r="BU57" s="42"/>
      <c r="CH57" s="5"/>
      <c r="CI57" s="5"/>
      <c r="CJ57" s="5"/>
    </row>
    <row r="58" spans="1:88" ht="20.100000000000001" customHeight="1" x14ac:dyDescent="0.2">
      <c r="AJ58" s="45"/>
      <c r="AK58" s="120"/>
      <c r="AL58" s="121"/>
      <c r="AM58" s="121"/>
      <c r="AN58" s="121"/>
      <c r="AO58" s="121"/>
      <c r="AQ58" s="88"/>
      <c r="AR58" s="88"/>
      <c r="AS58" s="83"/>
      <c r="AT58" s="89" t="s">
        <v>96</v>
      </c>
      <c r="AV58" s="72" t="s">
        <v>283</v>
      </c>
      <c r="AW58" s="73" t="s">
        <v>269</v>
      </c>
      <c r="AX58" s="72" t="s">
        <v>284</v>
      </c>
      <c r="AY58" s="73" t="s">
        <v>85</v>
      </c>
      <c r="AZ58" s="74" t="str">
        <f t="shared" si="8"/>
        <v>計画-公園-計調設-管理照査</v>
      </c>
      <c r="BB58" s="88"/>
      <c r="BC58" s="88"/>
      <c r="BD58" s="88"/>
      <c r="BE58" s="99"/>
      <c r="BF58" s="100"/>
      <c r="BG58" s="101"/>
      <c r="BH58" s="99"/>
      <c r="BI58" s="100"/>
      <c r="BJ58" s="101"/>
      <c r="BK58" s="99"/>
      <c r="BL58" s="100"/>
      <c r="BM58" s="101"/>
      <c r="BO58" s="108" t="s">
        <v>43</v>
      </c>
      <c r="BP58" s="108" t="s">
        <v>94</v>
      </c>
      <c r="BQ58" s="108" t="s">
        <v>84</v>
      </c>
      <c r="BR58" s="108" t="s">
        <v>85</v>
      </c>
      <c r="BS58" s="79" t="str">
        <f t="shared" si="7"/>
        <v>計画・調査・設計業務-都市公園等-計画・調査・設計-管理技術者・照査技術者</v>
      </c>
      <c r="BT58" s="109" t="str">
        <f t="shared" si="9"/>
        <v>2-7-4-5</v>
      </c>
      <c r="BU58" s="42"/>
      <c r="CH58" s="5"/>
      <c r="CI58" s="5"/>
      <c r="CJ58" s="5"/>
    </row>
    <row r="59" spans="1:88" ht="20.100000000000001" customHeight="1" x14ac:dyDescent="0.2">
      <c r="AJ59" s="45"/>
      <c r="AK59" s="120"/>
      <c r="AL59" s="121"/>
      <c r="AM59" s="121"/>
      <c r="AN59" s="121"/>
      <c r="AO59" s="121"/>
      <c r="AQ59" s="88"/>
      <c r="AR59" s="88"/>
      <c r="AS59" s="83"/>
      <c r="AT59" s="89" t="s">
        <v>98</v>
      </c>
      <c r="AV59" s="72" t="s">
        <v>285</v>
      </c>
      <c r="AW59" s="73" t="s">
        <v>269</v>
      </c>
      <c r="AX59" s="72" t="s">
        <v>286</v>
      </c>
      <c r="AY59" s="73" t="s">
        <v>85</v>
      </c>
      <c r="AZ59" s="74" t="str">
        <f t="shared" si="8"/>
        <v>計画-河川ダム-計調設-管理照査</v>
      </c>
      <c r="BE59" s="110"/>
      <c r="BF59" s="111"/>
      <c r="BG59" s="111"/>
      <c r="BH59" s="112"/>
      <c r="BI59" s="113"/>
      <c r="BJ59" s="113"/>
      <c r="BK59" s="112"/>
      <c r="BL59" s="113"/>
      <c r="BM59" s="113"/>
      <c r="BO59" s="108" t="s">
        <v>43</v>
      </c>
      <c r="BP59" s="108" t="s">
        <v>96</v>
      </c>
      <c r="BQ59" s="108" t="s">
        <v>84</v>
      </c>
      <c r="BR59" s="108" t="s">
        <v>85</v>
      </c>
      <c r="BS59" s="79" t="str">
        <f t="shared" si="7"/>
        <v>計画・調査・設計業務-河川・ダム-計画・調査・設計-管理技術者・照査技術者</v>
      </c>
      <c r="BT59" s="109" t="str">
        <f t="shared" si="9"/>
        <v>2-8-4-5</v>
      </c>
      <c r="BU59" s="42"/>
    </row>
    <row r="60" spans="1:88" ht="20.100000000000001" customHeight="1" x14ac:dyDescent="0.2">
      <c r="AJ60" s="45"/>
      <c r="AK60" s="120"/>
      <c r="AL60" s="121"/>
      <c r="AM60" s="121"/>
      <c r="AN60" s="121"/>
      <c r="AO60" s="121"/>
      <c r="AQ60" s="88"/>
      <c r="AR60" s="88"/>
      <c r="AS60" s="83"/>
      <c r="AT60" s="89" t="s">
        <v>56</v>
      </c>
      <c r="AV60" s="72" t="s">
        <v>287</v>
      </c>
      <c r="AW60" s="73" t="s">
        <v>269</v>
      </c>
      <c r="AX60" s="72" t="s">
        <v>288</v>
      </c>
      <c r="AY60" s="73" t="s">
        <v>38</v>
      </c>
      <c r="AZ60" s="74" t="str">
        <f t="shared" si="8"/>
        <v>計画-下水-計調設-管理</v>
      </c>
      <c r="BE60" s="110"/>
      <c r="BH60" s="111"/>
      <c r="BI60" s="49"/>
      <c r="BJ60" s="49"/>
      <c r="BK60" s="111"/>
      <c r="BL60" s="49"/>
      <c r="BM60" s="49"/>
      <c r="BO60" s="108" t="s">
        <v>43</v>
      </c>
      <c r="BP60" s="108" t="s">
        <v>98</v>
      </c>
      <c r="BQ60" s="108" t="s">
        <v>84</v>
      </c>
      <c r="BR60" s="108" t="s">
        <v>38</v>
      </c>
      <c r="BS60" s="79" t="str">
        <f t="shared" si="7"/>
        <v>計画・調査・設計業務-下水道-計画・調査・設計-管理技術者</v>
      </c>
      <c r="BT60" s="109" t="str">
        <f t="shared" si="9"/>
        <v>2-9-4-1</v>
      </c>
      <c r="BU60" s="42"/>
    </row>
    <row r="61" spans="1:88" ht="20.100000000000001" customHeight="1" x14ac:dyDescent="0.2">
      <c r="AJ61" s="45"/>
      <c r="AK61" s="120"/>
      <c r="AL61" s="121"/>
      <c r="AM61" s="121"/>
      <c r="AN61" s="121"/>
      <c r="AO61" s="121"/>
      <c r="AQ61" s="88"/>
      <c r="AR61" s="88"/>
      <c r="AS61" s="83"/>
      <c r="AT61" s="89" t="s">
        <v>101</v>
      </c>
      <c r="AV61" s="72" t="s">
        <v>289</v>
      </c>
      <c r="AW61" s="73" t="s">
        <v>269</v>
      </c>
      <c r="AX61" s="72" t="s">
        <v>290</v>
      </c>
      <c r="AY61" s="73" t="s">
        <v>85</v>
      </c>
      <c r="AZ61" s="74" t="str">
        <f t="shared" si="8"/>
        <v>計画-砂防-計調設-管理照査</v>
      </c>
      <c r="BO61" s="108" t="s">
        <v>43</v>
      </c>
      <c r="BP61" s="108" t="s">
        <v>56</v>
      </c>
      <c r="BQ61" s="108" t="s">
        <v>84</v>
      </c>
      <c r="BR61" s="108" t="s">
        <v>85</v>
      </c>
      <c r="BS61" s="79" t="str">
        <f t="shared" si="7"/>
        <v>計画・調査・設計業務-砂防-計画・調査・設計-管理技術者・照査技術者</v>
      </c>
      <c r="BT61" s="109" t="str">
        <f t="shared" si="9"/>
        <v>2-10-4-5</v>
      </c>
      <c r="BU61" s="42"/>
    </row>
    <row r="62" spans="1:88" ht="20.100000000000001" customHeight="1" x14ac:dyDescent="0.2">
      <c r="AJ62" s="45"/>
      <c r="AK62" s="120"/>
      <c r="AL62" s="121"/>
      <c r="AM62" s="121"/>
      <c r="AN62" s="121"/>
      <c r="AO62" s="121"/>
      <c r="AQ62" s="88"/>
      <c r="AR62" s="88"/>
      <c r="AS62" s="83"/>
      <c r="AT62" s="89" t="s">
        <v>103</v>
      </c>
      <c r="AV62" s="72" t="s">
        <v>291</v>
      </c>
      <c r="AW62" s="73" t="s">
        <v>269</v>
      </c>
      <c r="AX62" s="72" t="s">
        <v>292</v>
      </c>
      <c r="AY62" s="73" t="s">
        <v>85</v>
      </c>
      <c r="AZ62" s="74" t="str">
        <f t="shared" si="8"/>
        <v>計画-地すべり-計調設-管理照査</v>
      </c>
      <c r="BH62" s="113"/>
      <c r="BI62" s="113"/>
      <c r="BJ62" s="113"/>
      <c r="BK62" s="113"/>
      <c r="BL62" s="113"/>
      <c r="BM62" s="113"/>
      <c r="BO62" s="108" t="s">
        <v>43</v>
      </c>
      <c r="BP62" s="108" t="s">
        <v>101</v>
      </c>
      <c r="BQ62" s="108" t="s">
        <v>84</v>
      </c>
      <c r="BR62" s="108" t="s">
        <v>85</v>
      </c>
      <c r="BS62" s="79" t="str">
        <f t="shared" si="7"/>
        <v>計画・調査・設計業務-地すべり対策-計画・調査・設計-管理技術者・照査技術者</v>
      </c>
      <c r="BT62" s="109" t="str">
        <f t="shared" si="9"/>
        <v>2-11-4-5</v>
      </c>
      <c r="BU62" s="42"/>
    </row>
    <row r="63" spans="1:88" ht="20.100000000000001" customHeight="1" x14ac:dyDescent="0.2">
      <c r="AJ63" s="45"/>
      <c r="AK63" s="120"/>
      <c r="AL63" s="121"/>
      <c r="AM63" s="121"/>
      <c r="AN63" s="121"/>
      <c r="AO63" s="121"/>
      <c r="AQ63" s="88"/>
      <c r="AR63" s="88"/>
      <c r="AS63" s="83"/>
      <c r="AT63" s="89" t="s">
        <v>66</v>
      </c>
      <c r="AV63" s="72" t="s">
        <v>293</v>
      </c>
      <c r="AW63" s="73" t="s">
        <v>269</v>
      </c>
      <c r="AX63" s="72" t="s">
        <v>294</v>
      </c>
      <c r="AY63" s="73" t="s">
        <v>85</v>
      </c>
      <c r="AZ63" s="74" t="str">
        <f t="shared" si="8"/>
        <v>計画-急傾斜地-計調設-管理照査</v>
      </c>
      <c r="BH63" s="113"/>
      <c r="BI63" s="113"/>
      <c r="BJ63" s="113"/>
      <c r="BK63" s="113"/>
      <c r="BL63" s="113"/>
      <c r="BM63" s="113"/>
      <c r="BO63" s="108" t="s">
        <v>43</v>
      </c>
      <c r="BP63" s="108" t="s">
        <v>103</v>
      </c>
      <c r="BQ63" s="108" t="s">
        <v>84</v>
      </c>
      <c r="BR63" s="108" t="s">
        <v>85</v>
      </c>
      <c r="BS63" s="79" t="str">
        <f t="shared" si="7"/>
        <v>計画・調査・設計業務-急傾斜地崩壊等対策-計画・調査・設計-管理技術者・照査技術者</v>
      </c>
      <c r="BT63" s="109" t="str">
        <f t="shared" si="9"/>
        <v>2-12-4-5</v>
      </c>
      <c r="BU63" s="42"/>
    </row>
    <row r="64" spans="1:88" ht="20.100000000000001" customHeight="1" x14ac:dyDescent="0.2">
      <c r="AJ64" s="45"/>
      <c r="AK64" s="120"/>
      <c r="AL64" s="121"/>
      <c r="AM64" s="121"/>
      <c r="AN64" s="121"/>
      <c r="AO64" s="121"/>
      <c r="AQ64" s="88"/>
      <c r="AR64" s="88"/>
      <c r="AS64" s="83"/>
      <c r="AT64" s="89" t="s">
        <v>106</v>
      </c>
      <c r="AV64" s="84" t="s">
        <v>295</v>
      </c>
      <c r="AW64" s="73" t="s">
        <v>269</v>
      </c>
      <c r="AX64" s="72" t="s">
        <v>296</v>
      </c>
      <c r="AY64" s="73" t="s">
        <v>85</v>
      </c>
      <c r="AZ64" s="74" t="str">
        <f t="shared" si="8"/>
        <v>計画-海岸-計調設-管理照査</v>
      </c>
      <c r="BH64" s="113"/>
      <c r="BI64" s="113"/>
      <c r="BJ64" s="113"/>
      <c r="BK64" s="113"/>
      <c r="BL64" s="113"/>
      <c r="BM64" s="113"/>
      <c r="BO64" s="108" t="s">
        <v>43</v>
      </c>
      <c r="BP64" s="108" t="s">
        <v>66</v>
      </c>
      <c r="BQ64" s="108" t="s">
        <v>84</v>
      </c>
      <c r="BR64" s="108" t="s">
        <v>85</v>
      </c>
      <c r="BS64" s="79" t="str">
        <f t="shared" si="7"/>
        <v>計画・調査・設計業務-海岸-計画・調査・設計-管理技術者・照査技術者</v>
      </c>
      <c r="BT64" s="109" t="str">
        <f t="shared" si="9"/>
        <v>2-13-4-5</v>
      </c>
      <c r="BU64" s="42"/>
    </row>
    <row r="65" spans="36:73" ht="20.100000000000001" customHeight="1" x14ac:dyDescent="0.2">
      <c r="AJ65" s="45"/>
      <c r="AK65" s="120"/>
      <c r="AL65" s="121"/>
      <c r="AM65" s="121"/>
      <c r="AN65" s="121"/>
      <c r="AO65" s="121"/>
      <c r="AQ65" s="88"/>
      <c r="AR65" s="88"/>
      <c r="AS65" s="83"/>
      <c r="AT65" s="89" t="s">
        <v>107</v>
      </c>
      <c r="AV65" s="87"/>
      <c r="AW65" s="107" t="s">
        <v>82</v>
      </c>
      <c r="AX65" s="72" t="s">
        <v>105</v>
      </c>
      <c r="AY65" s="73" t="s">
        <v>85</v>
      </c>
      <c r="AZ65" s="74" t="str">
        <f t="shared" si="8"/>
        <v>計画-海岸-調査-管理照査</v>
      </c>
      <c r="BH65" s="113"/>
      <c r="BI65" s="113"/>
      <c r="BJ65" s="113"/>
      <c r="BK65" s="113"/>
      <c r="BL65" s="113"/>
      <c r="BM65" s="113"/>
      <c r="BO65" s="108" t="s">
        <v>43</v>
      </c>
      <c r="BP65" s="108" t="s">
        <v>66</v>
      </c>
      <c r="BQ65" s="108" t="s">
        <v>76</v>
      </c>
      <c r="BR65" s="108" t="s">
        <v>85</v>
      </c>
      <c r="BS65" s="79" t="str">
        <f t="shared" si="7"/>
        <v>計画・調査・設計業務-海岸-調査-管理技術者・照査技術者</v>
      </c>
      <c r="BT65" s="109" t="str">
        <f t="shared" si="9"/>
        <v>2-13-2-5</v>
      </c>
      <c r="BU65" s="42"/>
    </row>
    <row r="66" spans="36:73" ht="20.100000000000001" customHeight="1" x14ac:dyDescent="0.2">
      <c r="AJ66" s="45"/>
      <c r="AK66" s="120"/>
      <c r="AL66" s="121"/>
      <c r="AM66" s="121"/>
      <c r="AN66" s="121"/>
      <c r="AO66" s="121"/>
      <c r="AQ66" s="88"/>
      <c r="AR66" s="88"/>
      <c r="AS66" s="83"/>
      <c r="AT66" s="89" t="s">
        <v>70</v>
      </c>
      <c r="AV66" s="72" t="s">
        <v>297</v>
      </c>
      <c r="AW66" s="73" t="s">
        <v>269</v>
      </c>
      <c r="AX66" s="72" t="s">
        <v>298</v>
      </c>
      <c r="AY66" s="73" t="s">
        <v>85</v>
      </c>
      <c r="AZ66" s="74" t="str">
        <f t="shared" si="8"/>
        <v>計画-道路-計調設-管理照査</v>
      </c>
      <c r="BH66" s="113"/>
      <c r="BI66" s="113"/>
      <c r="BJ66" s="113"/>
      <c r="BK66" s="113"/>
      <c r="BL66" s="113"/>
      <c r="BM66" s="113"/>
      <c r="BO66" s="108" t="s">
        <v>43</v>
      </c>
      <c r="BP66" s="108" t="s">
        <v>106</v>
      </c>
      <c r="BQ66" s="108" t="s">
        <v>84</v>
      </c>
      <c r="BR66" s="108" t="s">
        <v>85</v>
      </c>
      <c r="BS66" s="79" t="str">
        <f t="shared" si="7"/>
        <v>計画・調査・設計業務-道路-計画・調査・設計-管理技術者・照査技術者</v>
      </c>
      <c r="BT66" s="109" t="str">
        <f t="shared" si="9"/>
        <v>2-14-4-5</v>
      </c>
      <c r="BU66" s="42"/>
    </row>
    <row r="67" spans="36:73" ht="20.100000000000001" customHeight="1" x14ac:dyDescent="0.2">
      <c r="AJ67" s="45"/>
      <c r="AK67" s="120"/>
      <c r="AL67" s="121"/>
      <c r="AM67" s="121"/>
      <c r="AN67" s="121"/>
      <c r="AO67" s="121"/>
      <c r="AQ67" s="88"/>
      <c r="AR67" s="88"/>
      <c r="AS67" s="83"/>
      <c r="AT67" s="89" t="s">
        <v>113</v>
      </c>
      <c r="AV67" s="72" t="s">
        <v>299</v>
      </c>
      <c r="AW67" s="73" t="s">
        <v>269</v>
      </c>
      <c r="AX67" s="72" t="s">
        <v>300</v>
      </c>
      <c r="AY67" s="73" t="s">
        <v>85</v>
      </c>
      <c r="AZ67" s="74" t="str">
        <f t="shared" si="8"/>
        <v>計画-橋梁-計調設-管理照査</v>
      </c>
      <c r="BO67" s="108" t="s">
        <v>43</v>
      </c>
      <c r="BP67" s="108" t="s">
        <v>107</v>
      </c>
      <c r="BQ67" s="108" t="s">
        <v>84</v>
      </c>
      <c r="BR67" s="108" t="s">
        <v>85</v>
      </c>
      <c r="BS67" s="79" t="str">
        <f t="shared" si="7"/>
        <v>計画・調査・設計業務-橋梁-計画・調査・設計-管理技術者・照査技術者</v>
      </c>
      <c r="BT67" s="109" t="str">
        <f t="shared" si="9"/>
        <v>2-15-4-5</v>
      </c>
      <c r="BU67" s="42"/>
    </row>
    <row r="68" spans="36:73" ht="20.100000000000001" customHeight="1" x14ac:dyDescent="0.2">
      <c r="AJ68" s="45"/>
      <c r="AK68" s="120"/>
      <c r="AL68" s="121"/>
      <c r="AM68" s="121"/>
      <c r="AN68" s="121"/>
      <c r="AO68" s="121"/>
      <c r="AQ68" s="88"/>
      <c r="AR68" s="88"/>
      <c r="AS68" s="83"/>
      <c r="AT68" s="89" t="s">
        <v>72</v>
      </c>
      <c r="AV68" s="72" t="s">
        <v>301</v>
      </c>
      <c r="AW68" s="73" t="s">
        <v>269</v>
      </c>
      <c r="AX68" s="72" t="s">
        <v>302</v>
      </c>
      <c r="AY68" s="73" t="s">
        <v>85</v>
      </c>
      <c r="AZ68" s="74" t="str">
        <f t="shared" si="8"/>
        <v>計画-トンネル-計調設-管理照査</v>
      </c>
      <c r="BO68" s="108" t="s">
        <v>43</v>
      </c>
      <c r="BP68" s="108" t="s">
        <v>70</v>
      </c>
      <c r="BQ68" s="108" t="s">
        <v>84</v>
      </c>
      <c r="BR68" s="108" t="s">
        <v>85</v>
      </c>
      <c r="BS68" s="79" t="str">
        <f t="shared" si="7"/>
        <v>計画・調査・設計業務-トンネル-計画・調査・設計-管理技術者・照査技術者</v>
      </c>
      <c r="BT68" s="109" t="str">
        <f t="shared" si="9"/>
        <v>2-16-4-5</v>
      </c>
      <c r="BU68" s="42"/>
    </row>
    <row r="69" spans="36:73" ht="20.100000000000001" customHeight="1" x14ac:dyDescent="0.2">
      <c r="AJ69" s="45"/>
      <c r="AK69" s="120"/>
      <c r="AL69" s="121"/>
      <c r="AM69" s="121"/>
      <c r="AN69" s="121"/>
      <c r="AO69" s="121"/>
      <c r="AQ69" s="88"/>
      <c r="AR69" s="88"/>
      <c r="AS69" s="97"/>
      <c r="AT69" s="89" t="s">
        <v>74</v>
      </c>
      <c r="AV69" s="72" t="s">
        <v>303</v>
      </c>
      <c r="AW69" s="73" t="s">
        <v>269</v>
      </c>
      <c r="AX69" s="72" t="s">
        <v>304</v>
      </c>
      <c r="AY69" s="73" t="s">
        <v>85</v>
      </c>
      <c r="AZ69" s="74" t="str">
        <f t="shared" si="8"/>
        <v>計画-舗装-計調設-管理照査</v>
      </c>
      <c r="BO69" s="108" t="s">
        <v>43</v>
      </c>
      <c r="BP69" s="108" t="s">
        <v>113</v>
      </c>
      <c r="BQ69" s="108" t="s">
        <v>84</v>
      </c>
      <c r="BR69" s="108" t="s">
        <v>85</v>
      </c>
      <c r="BS69" s="79" t="str">
        <f t="shared" si="7"/>
        <v>計画・調査・設計業務-舗装-計画・調査・設計-管理技術者・照査技術者</v>
      </c>
      <c r="BT69" s="109" t="str">
        <f t="shared" si="9"/>
        <v>2-21-4-5</v>
      </c>
      <c r="BU69" s="42"/>
    </row>
    <row r="70" spans="36:73" ht="20.100000000000001" customHeight="1" x14ac:dyDescent="0.2">
      <c r="AJ70" s="45"/>
      <c r="AK70" s="120"/>
      <c r="AL70" s="121"/>
      <c r="AM70" s="121"/>
      <c r="AN70" s="121"/>
      <c r="AO70" s="121"/>
      <c r="AQ70" s="88"/>
      <c r="AR70" s="88"/>
      <c r="AS70" s="88"/>
      <c r="AT70" s="88"/>
      <c r="AV70" s="84" t="s">
        <v>305</v>
      </c>
      <c r="AW70" s="107" t="s">
        <v>90</v>
      </c>
      <c r="AX70" s="72" t="s">
        <v>306</v>
      </c>
      <c r="AY70" s="73" t="s">
        <v>85</v>
      </c>
      <c r="AZ70" s="74" t="str">
        <f t="shared" si="8"/>
        <v>計画-港湾-計調全般-管理照査</v>
      </c>
      <c r="BO70" s="108" t="s">
        <v>43</v>
      </c>
      <c r="BP70" s="108" t="s">
        <v>72</v>
      </c>
      <c r="BQ70" s="108" t="s">
        <v>90</v>
      </c>
      <c r="BR70" s="108" t="s">
        <v>85</v>
      </c>
      <c r="BS70" s="79" t="str">
        <f t="shared" si="7"/>
        <v>計画・調査・設計業務-港湾-計画・調査（全般）-管理技術者・照査技術者</v>
      </c>
      <c r="BT70" s="109" t="str">
        <f t="shared" si="9"/>
        <v>2-17-5-5</v>
      </c>
      <c r="BU70" s="42"/>
    </row>
    <row r="71" spans="36:73" ht="20.100000000000001" customHeight="1" x14ac:dyDescent="0.2">
      <c r="AJ71" s="45"/>
      <c r="AK71" s="120"/>
      <c r="AL71" s="121"/>
      <c r="AM71" s="121"/>
      <c r="AN71" s="121"/>
      <c r="AO71" s="121"/>
      <c r="AQ71" s="88"/>
      <c r="AR71" s="88"/>
      <c r="AS71" s="88"/>
      <c r="AT71" s="88"/>
      <c r="AV71" s="86"/>
      <c r="AW71" s="107" t="s">
        <v>93</v>
      </c>
      <c r="AX71" s="72" t="s">
        <v>307</v>
      </c>
      <c r="AY71" s="73" t="s">
        <v>85</v>
      </c>
      <c r="AZ71" s="74" t="str">
        <f t="shared" si="8"/>
        <v>計画-港湾-計調深浅-管理照査</v>
      </c>
      <c r="BO71" s="108" t="s">
        <v>43</v>
      </c>
      <c r="BP71" s="108" t="s">
        <v>72</v>
      </c>
      <c r="BQ71" s="108" t="s">
        <v>93</v>
      </c>
      <c r="BR71" s="108" t="s">
        <v>85</v>
      </c>
      <c r="BS71" s="79" t="str">
        <f t="shared" si="7"/>
        <v>計画・調査・設計業務-港湾-計画・調査（深浅測量・水路測量）-管理技術者・照査技術者</v>
      </c>
      <c r="BT71" s="109" t="str">
        <f t="shared" si="9"/>
        <v>2-17-6-5</v>
      </c>
      <c r="BU71" s="42"/>
    </row>
    <row r="72" spans="36:73" ht="20.100000000000001" customHeight="1" x14ac:dyDescent="0.2">
      <c r="AJ72" s="45"/>
      <c r="AK72" s="120"/>
      <c r="AL72" s="121"/>
      <c r="AM72" s="121"/>
      <c r="AN72" s="121"/>
      <c r="AO72" s="121"/>
      <c r="AQ72" s="88"/>
      <c r="AR72" s="88"/>
      <c r="AS72" s="88"/>
      <c r="AT72" s="88"/>
      <c r="AV72" s="86"/>
      <c r="AW72" s="107" t="s">
        <v>95</v>
      </c>
      <c r="AX72" s="72" t="s">
        <v>308</v>
      </c>
      <c r="AY72" s="73" t="s">
        <v>85</v>
      </c>
      <c r="AZ72" s="74" t="str">
        <f t="shared" si="8"/>
        <v>計画-港湾-計調磁気-管理照査</v>
      </c>
      <c r="BO72" s="108" t="s">
        <v>43</v>
      </c>
      <c r="BP72" s="108" t="s">
        <v>72</v>
      </c>
      <c r="BQ72" s="108" t="s">
        <v>95</v>
      </c>
      <c r="BR72" s="108" t="s">
        <v>85</v>
      </c>
      <c r="BS72" s="79" t="str">
        <f t="shared" si="7"/>
        <v>計画・調査・設計業務-港湾-計画・調査（磁気探査）-管理技術者・照査技術者</v>
      </c>
      <c r="BT72" s="109" t="str">
        <f t="shared" si="9"/>
        <v>2-17-7-5</v>
      </c>
      <c r="BU72" s="42"/>
    </row>
    <row r="73" spans="36:73" ht="20.100000000000001" customHeight="1" x14ac:dyDescent="0.2">
      <c r="AJ73" s="45"/>
      <c r="AK73" s="120"/>
      <c r="AL73" s="121"/>
      <c r="AM73" s="121"/>
      <c r="AN73" s="121"/>
      <c r="AO73" s="121"/>
      <c r="AQ73" s="88"/>
      <c r="AR73" s="88"/>
      <c r="AS73" s="88"/>
      <c r="AT73" s="88"/>
      <c r="AV73" s="86"/>
      <c r="AW73" s="73" t="s">
        <v>97</v>
      </c>
      <c r="AX73" s="72" t="s">
        <v>309</v>
      </c>
      <c r="AY73" s="73" t="s">
        <v>85</v>
      </c>
      <c r="AZ73" s="74" t="str">
        <f t="shared" si="8"/>
        <v>計画-港湾-計調潜水-管理照査</v>
      </c>
      <c r="BO73" s="108" t="s">
        <v>43</v>
      </c>
      <c r="BP73" s="108" t="s">
        <v>72</v>
      </c>
      <c r="BQ73" s="108" t="s">
        <v>97</v>
      </c>
      <c r="BR73" s="108" t="s">
        <v>85</v>
      </c>
      <c r="BS73" s="79" t="str">
        <f t="shared" si="7"/>
        <v>計画・調査・設計業務-港湾-計画・調査（潜水探査）-管理技術者・照査技術者</v>
      </c>
      <c r="BT73" s="109" t="str">
        <f t="shared" si="9"/>
        <v>2-17-8-5</v>
      </c>
      <c r="BU73" s="42"/>
    </row>
    <row r="74" spans="36:73" ht="20.100000000000001" customHeight="1" x14ac:dyDescent="0.2">
      <c r="AJ74" s="45"/>
      <c r="AK74" s="120"/>
      <c r="AL74" s="121"/>
      <c r="AM74" s="121"/>
      <c r="AN74" s="121"/>
      <c r="AO74" s="121"/>
      <c r="AQ74" s="88"/>
      <c r="AR74" s="88"/>
      <c r="AS74" s="88"/>
      <c r="AT74" s="88"/>
      <c r="AV74" s="86"/>
      <c r="AW74" s="73" t="s">
        <v>99</v>
      </c>
      <c r="AX74" s="72" t="s">
        <v>310</v>
      </c>
      <c r="AY74" s="73" t="s">
        <v>85</v>
      </c>
      <c r="AZ74" s="74" t="str">
        <f t="shared" si="8"/>
        <v>計画-港湾-計調気象-管理照査</v>
      </c>
      <c r="BO74" s="108" t="s">
        <v>160</v>
      </c>
      <c r="BP74" s="108" t="s">
        <v>72</v>
      </c>
      <c r="BQ74" s="108" t="s">
        <v>99</v>
      </c>
      <c r="BR74" s="108" t="s">
        <v>109</v>
      </c>
      <c r="BS74" s="79" t="str">
        <f t="shared" si="7"/>
        <v>計画・調査・設計業務-港湾-計画・調査（気象・海象調査）-管理技術者・照査技術者</v>
      </c>
      <c r="BT74" s="109" t="str">
        <f t="shared" si="9"/>
        <v>2-17-9-5</v>
      </c>
      <c r="BU74" s="42"/>
    </row>
    <row r="75" spans="36:73" ht="19.95" customHeight="1" x14ac:dyDescent="0.2">
      <c r="AJ75" s="45"/>
      <c r="AK75" s="120"/>
      <c r="AL75" s="121"/>
      <c r="AM75" s="121"/>
      <c r="AN75" s="121"/>
      <c r="AO75" s="121"/>
      <c r="AQ75" s="88"/>
      <c r="AR75" s="88"/>
      <c r="AS75" s="88"/>
      <c r="AT75" s="88"/>
      <c r="AV75" s="86"/>
      <c r="AW75" s="73" t="s">
        <v>100</v>
      </c>
      <c r="AX75" s="72" t="s">
        <v>311</v>
      </c>
      <c r="AY75" s="73" t="s">
        <v>85</v>
      </c>
      <c r="AZ75" s="74" t="str">
        <f t="shared" si="8"/>
        <v>計画-港湾-計調地質-管理照査</v>
      </c>
      <c r="BO75" s="108" t="s">
        <v>43</v>
      </c>
      <c r="BP75" s="108" t="s">
        <v>72</v>
      </c>
      <c r="BQ75" s="108" t="s">
        <v>100</v>
      </c>
      <c r="BR75" s="108" t="s">
        <v>85</v>
      </c>
      <c r="BS75" s="79" t="str">
        <f t="shared" si="7"/>
        <v>計画・調査・設計業務-港湾-計画・調査（海洋地質・土質調査）-管理技術者・照査技術者</v>
      </c>
      <c r="BT75" s="109" t="str">
        <f t="shared" si="9"/>
        <v>2-17-10-5</v>
      </c>
      <c r="BU75" s="42"/>
    </row>
    <row r="76" spans="36:73" ht="20.399999999999999" customHeight="1" x14ac:dyDescent="0.2">
      <c r="AJ76" s="45"/>
      <c r="AK76" s="120"/>
      <c r="AL76" s="121"/>
      <c r="AM76" s="121"/>
      <c r="AN76" s="121"/>
      <c r="AO76" s="121"/>
      <c r="AQ76" s="88"/>
      <c r="AR76" s="88"/>
      <c r="AS76" s="88"/>
      <c r="AT76" s="88"/>
      <c r="AV76" s="86"/>
      <c r="AW76" s="73" t="s">
        <v>102</v>
      </c>
      <c r="AX76" s="72" t="s">
        <v>312</v>
      </c>
      <c r="AY76" s="73" t="s">
        <v>85</v>
      </c>
      <c r="AZ76" s="74" t="str">
        <f t="shared" si="8"/>
        <v>計画-港湾-計調環境-管理照査</v>
      </c>
      <c r="BO76" s="108" t="s">
        <v>43</v>
      </c>
      <c r="BP76" s="108" t="s">
        <v>72</v>
      </c>
      <c r="BQ76" s="108" t="s">
        <v>102</v>
      </c>
      <c r="BR76" s="108" t="s">
        <v>109</v>
      </c>
      <c r="BS76" s="79" t="str">
        <f t="shared" si="7"/>
        <v>計画・調査・設計業務-港湾-計画・調査（海洋環境調査）-管理技術者・照査技術者</v>
      </c>
      <c r="BT76" s="109" t="str">
        <f t="shared" si="9"/>
        <v>2-17-11-5</v>
      </c>
      <c r="BU76" s="42"/>
    </row>
    <row r="77" spans="36:73" ht="19.95" customHeight="1" x14ac:dyDescent="0.2">
      <c r="AJ77" s="45"/>
      <c r="AK77" s="120"/>
      <c r="AL77" s="121"/>
      <c r="AM77" s="121"/>
      <c r="AN77" s="121"/>
      <c r="AO77" s="121"/>
      <c r="AQ77" s="88"/>
      <c r="AR77" s="88"/>
      <c r="AS77" s="88"/>
      <c r="AT77" s="88"/>
      <c r="AV77" s="86"/>
      <c r="AW77" s="73" t="s">
        <v>104</v>
      </c>
      <c r="AX77" s="72" t="s">
        <v>110</v>
      </c>
      <c r="AY77" s="73" t="s">
        <v>48</v>
      </c>
      <c r="AZ77" s="74" t="str">
        <f t="shared" si="8"/>
        <v>計画-港湾-調査潜水-担当</v>
      </c>
      <c r="BO77" s="108" t="s">
        <v>43</v>
      </c>
      <c r="BP77" s="108" t="s">
        <v>72</v>
      </c>
      <c r="BQ77" s="108" t="s">
        <v>104</v>
      </c>
      <c r="BR77" s="108" t="s">
        <v>48</v>
      </c>
      <c r="BS77" s="79" t="str">
        <f t="shared" si="7"/>
        <v>計画・調査・設計業務-港湾-調査（潜水）-担当技術者</v>
      </c>
      <c r="BT77" s="109" t="str">
        <f t="shared" si="9"/>
        <v>2-17-12-2</v>
      </c>
      <c r="BU77" s="42"/>
    </row>
    <row r="78" spans="36:73" ht="19.95" customHeight="1" x14ac:dyDescent="0.2">
      <c r="AJ78" s="45"/>
      <c r="AK78" s="120"/>
      <c r="AL78" s="121"/>
      <c r="AM78" s="121"/>
      <c r="AN78" s="121"/>
      <c r="AO78" s="121"/>
      <c r="AQ78" s="88"/>
      <c r="AR78" s="88"/>
      <c r="AS78" s="88"/>
      <c r="AT78" s="88"/>
      <c r="AV78" s="87"/>
      <c r="AW78" s="107" t="s">
        <v>58</v>
      </c>
      <c r="AX78" s="72" t="s">
        <v>112</v>
      </c>
      <c r="AY78" s="73" t="s">
        <v>85</v>
      </c>
      <c r="AZ78" s="74" t="str">
        <f t="shared" si="8"/>
        <v>計画-港湾-設計-管理照査</v>
      </c>
      <c r="BO78" s="108" t="s">
        <v>43</v>
      </c>
      <c r="BP78" s="108" t="s">
        <v>72</v>
      </c>
      <c r="BQ78" s="108" t="s">
        <v>111</v>
      </c>
      <c r="BR78" s="108" t="s">
        <v>85</v>
      </c>
      <c r="BS78" s="79" t="str">
        <f t="shared" si="7"/>
        <v>計画・調査・設計業務-港湾-設計-管理技術者・照査技術者</v>
      </c>
      <c r="BT78" s="109" t="str">
        <f t="shared" si="9"/>
        <v>2-17-3-5</v>
      </c>
      <c r="BU78" s="42"/>
    </row>
    <row r="79" spans="36:73" ht="19.95" customHeight="1" x14ac:dyDescent="0.2">
      <c r="AJ79" s="45"/>
      <c r="AK79" s="6"/>
      <c r="AL79" s="122"/>
      <c r="AM79" s="122"/>
      <c r="AN79" s="122"/>
      <c r="AO79" s="122"/>
      <c r="AQ79" s="88"/>
      <c r="AR79" s="88"/>
      <c r="AS79" s="88"/>
      <c r="AT79" s="88"/>
      <c r="AV79" s="72" t="s">
        <v>313</v>
      </c>
      <c r="AW79" s="73" t="s">
        <v>269</v>
      </c>
      <c r="AX79" s="72" t="s">
        <v>314</v>
      </c>
      <c r="AY79" s="73" t="s">
        <v>109</v>
      </c>
      <c r="AZ79" s="74" t="str">
        <f t="shared" si="8"/>
        <v>計画-空港-計調設-管理照査</v>
      </c>
      <c r="BO79" s="108" t="s">
        <v>43</v>
      </c>
      <c r="BP79" s="108" t="s">
        <v>108</v>
      </c>
      <c r="BQ79" s="108" t="s">
        <v>84</v>
      </c>
      <c r="BR79" s="108" t="s">
        <v>85</v>
      </c>
      <c r="BS79" s="79" t="str">
        <f t="shared" ref="BS79:BS81" si="10">BO79&amp;"-"&amp;BP79&amp;"-"&amp;BQ79&amp;"-"&amp;BR79</f>
        <v>計画・調査・設計業務-空港-計画・調査・設計-管理技術者・照査技術者</v>
      </c>
      <c r="BT79" s="109" t="str">
        <f t="shared" si="9"/>
        <v>2-18-4-5</v>
      </c>
      <c r="BU79" s="42"/>
    </row>
    <row r="80" spans="36:73" ht="19.95" customHeight="1" x14ac:dyDescent="0.2">
      <c r="AJ80" s="45"/>
      <c r="AL80" s="114"/>
      <c r="AM80" s="114"/>
      <c r="AN80" s="114"/>
      <c r="AO80" s="114"/>
      <c r="AQ80" s="88"/>
      <c r="AR80" s="88"/>
      <c r="AS80" s="58" t="s">
        <v>185</v>
      </c>
      <c r="AT80" s="57" t="s">
        <v>186</v>
      </c>
      <c r="AV80" s="59" t="s">
        <v>185</v>
      </c>
      <c r="AW80" s="60" t="s">
        <v>186</v>
      </c>
      <c r="AX80" s="59" t="s">
        <v>185</v>
      </c>
      <c r="AY80" s="60" t="s">
        <v>186</v>
      </c>
      <c r="AZ80" s="61" t="s">
        <v>187</v>
      </c>
      <c r="BO80" s="66" t="s">
        <v>34</v>
      </c>
      <c r="BP80" s="66" t="s">
        <v>9</v>
      </c>
      <c r="BQ80" s="66" t="s">
        <v>0</v>
      </c>
      <c r="BR80" s="66" t="s">
        <v>10</v>
      </c>
      <c r="BS80" s="67" t="s">
        <v>11</v>
      </c>
      <c r="BT80" s="66" t="s">
        <v>192</v>
      </c>
      <c r="BU80" s="42"/>
    </row>
    <row r="81" spans="36:73" ht="19.95" customHeight="1" x14ac:dyDescent="0.2">
      <c r="AJ81" s="45"/>
      <c r="AL81" s="114"/>
      <c r="AM81" s="114"/>
      <c r="AN81" s="114"/>
      <c r="AO81" s="114"/>
      <c r="AQ81" s="88"/>
      <c r="AR81" s="88"/>
      <c r="AS81" s="115" t="s">
        <v>198</v>
      </c>
      <c r="AT81" s="89" t="s">
        <v>163</v>
      </c>
      <c r="AV81" s="72" t="s">
        <v>315</v>
      </c>
      <c r="AW81" s="107" t="s">
        <v>165</v>
      </c>
      <c r="AX81" s="72" t="s">
        <v>316</v>
      </c>
      <c r="AY81" s="73" t="s">
        <v>77</v>
      </c>
      <c r="AZ81" s="74" t="str">
        <f>VLOOKUP(BO81,$BB$14:$BD$16,3,0)&amp;"-"&amp;VLOOKUP(BP81,$BE$57:$BG$58,3,0)&amp;"-"&amp;VLOOKUP(BQ81,$BH$57:$BJ$58,3,0)&amp;"-"&amp;VLOOKUP(BR81,$BK$57:$BM$58,3,0)</f>
        <v>横断-全施設-測量UAV-管理</v>
      </c>
      <c r="BO81" s="116" t="s">
        <v>162</v>
      </c>
      <c r="BP81" s="78" t="s">
        <v>163</v>
      </c>
      <c r="BQ81" s="78" t="s">
        <v>167</v>
      </c>
      <c r="BR81" s="116" t="s">
        <v>166</v>
      </c>
      <c r="BS81" s="79" t="str">
        <f t="shared" si="10"/>
        <v>横断型業務-全施設-測量(UAV)-管理技術者又は主任技術者</v>
      </c>
      <c r="BT81" s="80" t="str">
        <f>VLOOKUP(BO81,$BB$14:$BC$16,2,0)&amp;"-"&amp;VLOOKUP(BP81,$BE$57:$BF$58,2,0)&amp;"-"&amp;VLOOKUP(BQ81,$BH$57:$BI$58,2,0)&amp;"-"&amp;VLOOKUP(BR81,$BK$57:$BL$58,2,0)</f>
        <v>3-1-1-1</v>
      </c>
      <c r="BU81" s="42"/>
    </row>
    <row r="82" spans="36:73" ht="19.95" customHeight="1" thickBot="1" x14ac:dyDescent="0.25">
      <c r="AJ82" s="117"/>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9"/>
    </row>
    <row r="83" spans="36:73" ht="19.95" customHeight="1" x14ac:dyDescent="0.2"/>
    <row r="84" spans="36:73" ht="19.95" customHeight="1" x14ac:dyDescent="0.2"/>
    <row r="85" spans="36:73" ht="19.95" customHeight="1" x14ac:dyDescent="0.2"/>
    <row r="86" spans="36:73" ht="19.95" customHeight="1" x14ac:dyDescent="0.2"/>
    <row r="87" spans="36:73" ht="19.95" customHeight="1" x14ac:dyDescent="0.2"/>
    <row r="88" spans="36:73" ht="19.95" customHeight="1" x14ac:dyDescent="0.2"/>
  </sheetData>
  <sheetProtection selectLockedCells="1"/>
  <dataConsolidate/>
  <mergeCells count="13">
    <mergeCell ref="AL10:AO10"/>
    <mergeCell ref="AE2:AG3"/>
    <mergeCell ref="C4:AG4"/>
    <mergeCell ref="U5:AG5"/>
    <mergeCell ref="N7:R7"/>
    <mergeCell ref="S7:AG7"/>
    <mergeCell ref="BS10:BT10"/>
    <mergeCell ref="AQ10:AR10"/>
    <mergeCell ref="AS10:AT10"/>
    <mergeCell ref="AV10:AW10"/>
    <mergeCell ref="AX10:AY10"/>
    <mergeCell ref="BB10:BM10"/>
    <mergeCell ref="BO10:BR10"/>
  </mergeCells>
  <phoneticPr fontId="1"/>
  <dataValidations count="5">
    <dataValidation type="list" allowBlank="1" showInputMessage="1" showErrorMessage="1" sqref="D13:D52" xr:uid="{6BC2522C-517B-48EA-A05A-60DD0EE35F06}">
      <formula1>区分</formula1>
    </dataValidation>
    <dataValidation imeMode="halfAlpha" allowBlank="1" showInputMessage="1" showErrorMessage="1" sqref="I13:AH52" xr:uid="{7ECD060B-9FEC-42DB-ABA6-1C1A665C54C3}"/>
    <dataValidation type="list" allowBlank="1" showInputMessage="1" showErrorMessage="1" sqref="F13:F52" xr:uid="{A2944F45-20BB-4BB2-BFAE-50ACDCD35818}">
      <formula1>INDIRECT(AL13&amp;AM13)</formula1>
    </dataValidation>
    <dataValidation type="list" allowBlank="1" showInputMessage="1" showErrorMessage="1" sqref="G13:G52" xr:uid="{8A1CBD9B-04CA-433C-8189-38C2FEF2FC18}">
      <formula1>INDIRECT(AL13&amp;AM13&amp;AN13)</formula1>
    </dataValidation>
    <dataValidation type="list" allowBlank="1" showInputMessage="1" showErrorMessage="1" sqref="E13:E52" xr:uid="{B977C4C6-E075-43C3-A97A-41541E2C2A37}">
      <formula1>INDIRECT(AL13)</formula1>
    </dataValidation>
  </dataValidations>
  <printOptions horizontalCentered="1"/>
  <pageMargins left="0.78740157480314965" right="0.78740157480314965" top="0.78740157480314965" bottom="0.78740157480314965" header="0.39370078740157483" footer="0.39370078740157483"/>
  <pageSetup paperSize="8" scale="60" fitToHeight="0" orientation="landscape" r:id="rId1"/>
  <headerFooter alignWithMargins="0"/>
  <colBreaks count="1" manualBreakCount="1">
    <brk id="85" min="1" max="93" man="1"/>
  </colBreaks>
  <ignoredErrors>
    <ignoredError sqref="C13:C5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214</vt:i4>
      </vt:variant>
    </vt:vector>
  </HeadingPairs>
  <TitlesOfParts>
    <vt:vector size="217" baseType="lpstr">
      <vt:lpstr>様式0（更新）記入例</vt:lpstr>
      <vt:lpstr>様式→</vt:lpstr>
      <vt:lpstr>様式0（更新）</vt:lpstr>
      <vt:lpstr>'様式0（更新）'!Print_Area</vt:lpstr>
      <vt:lpstr>'様式0（更新）記入例'!Print_Area</vt:lpstr>
      <vt:lpstr>'様式0（更新）'!横断</vt:lpstr>
      <vt:lpstr>横断</vt:lpstr>
      <vt:lpstr>'様式0（更新）'!横断全施設</vt:lpstr>
      <vt:lpstr>横断全施設</vt:lpstr>
      <vt:lpstr>'様式0（更新）'!横断全施設測量UAV</vt:lpstr>
      <vt:lpstr>横断全施設測量UAV</vt:lpstr>
      <vt:lpstr>'様式0（更新）'!区分</vt:lpstr>
      <vt:lpstr>区分</vt:lpstr>
      <vt:lpstr>'様式0（更新）'!計画</vt:lpstr>
      <vt:lpstr>計画</vt:lpstr>
      <vt:lpstr>'様式0（更新）'!計画トンネル</vt:lpstr>
      <vt:lpstr>計画トンネル</vt:lpstr>
      <vt:lpstr>'様式0（更新）'!計画トンネル計調設</vt:lpstr>
      <vt:lpstr>計画トンネル計調設</vt:lpstr>
      <vt:lpstr>'様式0（更新）'!計画下水</vt:lpstr>
      <vt:lpstr>計画下水</vt:lpstr>
      <vt:lpstr>'様式0（更新）'!計画下水計調設</vt:lpstr>
      <vt:lpstr>計画下水計調設</vt:lpstr>
      <vt:lpstr>'様式0（更新）'!計画河川ダム</vt:lpstr>
      <vt:lpstr>計画河川ダム</vt:lpstr>
      <vt:lpstr>'様式0（更新）'!計画河川ダム計調設</vt:lpstr>
      <vt:lpstr>計画河川ダム計調設</vt:lpstr>
      <vt:lpstr>'様式0（更新）'!計画海岸</vt:lpstr>
      <vt:lpstr>計画海岸</vt:lpstr>
      <vt:lpstr>'様式0（更新）'!計画海岸計調設</vt:lpstr>
      <vt:lpstr>計画海岸計調設</vt:lpstr>
      <vt:lpstr>'様式0（更新）'!計画海岸調査</vt:lpstr>
      <vt:lpstr>計画海岸調査</vt:lpstr>
      <vt:lpstr>'様式0（更新）'!計画急傾斜地</vt:lpstr>
      <vt:lpstr>計画急傾斜地</vt:lpstr>
      <vt:lpstr>'様式0（更新）'!計画急傾斜地計調設</vt:lpstr>
      <vt:lpstr>計画急傾斜地計調設</vt:lpstr>
      <vt:lpstr>'様式0（更新）'!計画橋梁</vt:lpstr>
      <vt:lpstr>計画橋梁</vt:lpstr>
      <vt:lpstr>'様式0（更新）'!計画橋梁計調設</vt:lpstr>
      <vt:lpstr>計画橋梁計調設</vt:lpstr>
      <vt:lpstr>'様式0（更新）'!計画空港</vt:lpstr>
      <vt:lpstr>計画空港</vt:lpstr>
      <vt:lpstr>'様式0（更新）'!計画空港計調設</vt:lpstr>
      <vt:lpstr>計画空港計調設</vt:lpstr>
      <vt:lpstr>'様式0（更新）'!計画建設環境</vt:lpstr>
      <vt:lpstr>計画建設環境</vt:lpstr>
      <vt:lpstr>'様式0（更新）'!計画建設環境調査</vt:lpstr>
      <vt:lpstr>計画建設環境調査</vt:lpstr>
      <vt:lpstr>'様式0（更新）'!計画建設機械</vt:lpstr>
      <vt:lpstr>計画建設機械</vt:lpstr>
      <vt:lpstr>'様式0（更新）'!計画建設機械計調設</vt:lpstr>
      <vt:lpstr>計画建設機械計調設</vt:lpstr>
      <vt:lpstr>'様式0（更新）'!計画公園</vt:lpstr>
      <vt:lpstr>計画公園</vt:lpstr>
      <vt:lpstr>'様式0（更新）'!計画公園計調設</vt:lpstr>
      <vt:lpstr>計画公園計調設</vt:lpstr>
      <vt:lpstr>'様式0（更新）'!計画港湾</vt:lpstr>
      <vt:lpstr>計画港湾</vt:lpstr>
      <vt:lpstr>'様式0（更新）'!計画港湾計調環境</vt:lpstr>
      <vt:lpstr>計画港湾計調環境</vt:lpstr>
      <vt:lpstr>'様式0（更新）'!計画港湾計調気象</vt:lpstr>
      <vt:lpstr>計画港湾計調気象</vt:lpstr>
      <vt:lpstr>'様式0（更新）'!計画港湾計調磁気</vt:lpstr>
      <vt:lpstr>計画港湾計調磁気</vt:lpstr>
      <vt:lpstr>'様式0（更新）'!計画港湾計調深浅</vt:lpstr>
      <vt:lpstr>計画港湾計調深浅</vt:lpstr>
      <vt:lpstr>'様式0（更新）'!計画港湾計調潜水</vt:lpstr>
      <vt:lpstr>計画港湾計調潜水</vt:lpstr>
      <vt:lpstr>'様式0（更新）'!計画港湾計調全般</vt:lpstr>
      <vt:lpstr>計画港湾計調全般</vt:lpstr>
      <vt:lpstr>'様式0（更新）'!計画港湾計調地質</vt:lpstr>
      <vt:lpstr>計画港湾計調地質</vt:lpstr>
      <vt:lpstr>'様式0（更新）'!計画港湾設計</vt:lpstr>
      <vt:lpstr>計画港湾設計</vt:lpstr>
      <vt:lpstr>'様式0（更新）'!計画港湾調査潜水</vt:lpstr>
      <vt:lpstr>計画港湾調査潜水</vt:lpstr>
      <vt:lpstr>'様式0（更新）'!計画砂防</vt:lpstr>
      <vt:lpstr>計画砂防</vt:lpstr>
      <vt:lpstr>'様式0（更新）'!計画砂防計調設</vt:lpstr>
      <vt:lpstr>計画砂防計調設</vt:lpstr>
      <vt:lpstr>'様式0（更新）'!計画宅地</vt:lpstr>
      <vt:lpstr>計画宅地</vt:lpstr>
      <vt:lpstr>'様式0（更新）'!計画宅地計調設</vt:lpstr>
      <vt:lpstr>計画宅地計調設</vt:lpstr>
      <vt:lpstr>'様式0（更新）'!計画地すべり</vt:lpstr>
      <vt:lpstr>計画地すべり</vt:lpstr>
      <vt:lpstr>'様式0（更新）'!計画地すべり計調設</vt:lpstr>
      <vt:lpstr>計画地すべり計調設</vt:lpstr>
      <vt:lpstr>'様式0（更新）'!計画地質</vt:lpstr>
      <vt:lpstr>計画地質</vt:lpstr>
      <vt:lpstr>'様式0（更新）'!計画地質調査</vt:lpstr>
      <vt:lpstr>計画地質調査</vt:lpstr>
      <vt:lpstr>'様式0（更新）'!計画地籍</vt:lpstr>
      <vt:lpstr>計画地籍</vt:lpstr>
      <vt:lpstr>'様式0（更新）'!計画地籍調査</vt:lpstr>
      <vt:lpstr>計画地籍調査</vt:lpstr>
      <vt:lpstr>'様式0（更新）'!計画電気</vt:lpstr>
      <vt:lpstr>計画電気</vt:lpstr>
      <vt:lpstr>'様式0（更新）'!計画電気計調設</vt:lpstr>
      <vt:lpstr>計画電気計調設</vt:lpstr>
      <vt:lpstr>'様式0（更新）'!計画都市</vt:lpstr>
      <vt:lpstr>計画都市</vt:lpstr>
      <vt:lpstr>'様式0（更新）'!計画都市計調設</vt:lpstr>
      <vt:lpstr>計画都市計調設</vt:lpstr>
      <vt:lpstr>'様式0（更新）'!計画土木機械</vt:lpstr>
      <vt:lpstr>計画土木機械</vt:lpstr>
      <vt:lpstr>'様式0（更新）'!計画土木機械計調設</vt:lpstr>
      <vt:lpstr>計画土木機械計調設</vt:lpstr>
      <vt:lpstr>'様式0（更新）'!計画道路</vt:lpstr>
      <vt:lpstr>計画道路</vt:lpstr>
      <vt:lpstr>'様式0（更新）'!計画道路計調設</vt:lpstr>
      <vt:lpstr>計画道路計調設</vt:lpstr>
      <vt:lpstr>'様式0（更新）'!計画舗装</vt:lpstr>
      <vt:lpstr>計画舗装</vt:lpstr>
      <vt:lpstr>'様式0（更新）'!計画舗装計調設</vt:lpstr>
      <vt:lpstr>計画舗装計調設</vt:lpstr>
      <vt:lpstr>'様式0（更新）'!点検</vt:lpstr>
      <vt:lpstr>点検</vt:lpstr>
      <vt:lpstr>'様式0（更新）'!点検Con橋</vt:lpstr>
      <vt:lpstr>点検Con橋</vt:lpstr>
      <vt:lpstr>'様式0（更新）'!点検Con橋診断</vt:lpstr>
      <vt:lpstr>点検Con橋診断</vt:lpstr>
      <vt:lpstr>'様式0（更新）'!点検Con橋点検</vt:lpstr>
      <vt:lpstr>点検Con橋点検</vt:lpstr>
      <vt:lpstr>'様式0（更新）'!点検シェッド等</vt:lpstr>
      <vt:lpstr>点検シェッド等</vt:lpstr>
      <vt:lpstr>'様式0（更新）'!点検シェッド等診断</vt:lpstr>
      <vt:lpstr>点検シェッド等診断</vt:lpstr>
      <vt:lpstr>'様式0（更新）'!点検シェッド等点検</vt:lpstr>
      <vt:lpstr>点検シェッド等点検</vt:lpstr>
      <vt:lpstr>'様式0（更新）'!点検トンネル</vt:lpstr>
      <vt:lpstr>点検トンネル</vt:lpstr>
      <vt:lpstr>'様式0（更新）'!点検トンネル診断</vt:lpstr>
      <vt:lpstr>点検トンネル診断</vt:lpstr>
      <vt:lpstr>'様式0（更新）'!点検トンネル点検</vt:lpstr>
      <vt:lpstr>点検トンネル点検</vt:lpstr>
      <vt:lpstr>'様式0（更新）'!点検下水</vt:lpstr>
      <vt:lpstr>点検下水</vt:lpstr>
      <vt:lpstr>'様式0（更新）'!点検下水点検</vt:lpstr>
      <vt:lpstr>点検下水点検</vt:lpstr>
      <vt:lpstr>'様式0（更新）'!点検下水点検診断</vt:lpstr>
      <vt:lpstr>点検下水点検診断</vt:lpstr>
      <vt:lpstr>'様式0（更新）'!点検海岸</vt:lpstr>
      <vt:lpstr>点検海岸</vt:lpstr>
      <vt:lpstr>'様式0（更新）'!点検海岸点検診断</vt:lpstr>
      <vt:lpstr>点検海岸点検診断</vt:lpstr>
      <vt:lpstr>'様式0（更新）'!点検急傾斜地</vt:lpstr>
      <vt:lpstr>点検急傾斜地</vt:lpstr>
      <vt:lpstr>'様式0（更新）'!点検急傾斜地点検診断</vt:lpstr>
      <vt:lpstr>点検急傾斜地点検診断</vt:lpstr>
      <vt:lpstr>'様式0（更新）'!点検空港</vt:lpstr>
      <vt:lpstr>点検空港</vt:lpstr>
      <vt:lpstr>'様式0（更新）'!点検空港設計</vt:lpstr>
      <vt:lpstr>点検空港設計</vt:lpstr>
      <vt:lpstr>'様式0（更新）'!点検空港点検診断</vt:lpstr>
      <vt:lpstr>点検空港点検診断</vt:lpstr>
      <vt:lpstr>'様式0（更新）'!点検公園</vt:lpstr>
      <vt:lpstr>点検公園</vt:lpstr>
      <vt:lpstr>'様式0（更新）'!点検公園診断</vt:lpstr>
      <vt:lpstr>点検公園診断</vt:lpstr>
      <vt:lpstr>'様式0（更新）'!点検公園点検</vt:lpstr>
      <vt:lpstr>点検公園点検</vt:lpstr>
      <vt:lpstr>'様式0（更新）'!点検港湾</vt:lpstr>
      <vt:lpstr>点検港湾</vt:lpstr>
      <vt:lpstr>'様式0（更新）'!点検港湾計画策定</vt:lpstr>
      <vt:lpstr>点検港湾計画策定</vt:lpstr>
      <vt:lpstr>'様式0（更新）'!点検港湾設計</vt:lpstr>
      <vt:lpstr>点検港湾設計</vt:lpstr>
      <vt:lpstr>'様式0（更新）'!点検港湾点検診断</vt:lpstr>
      <vt:lpstr>点検港湾点検診断</vt:lpstr>
      <vt:lpstr>'様式0（更新）'!点検鋼Con橋以外</vt:lpstr>
      <vt:lpstr>点検鋼Con橋以外</vt:lpstr>
      <vt:lpstr>'様式0（更新）'!点検鋼Con橋以外診断</vt:lpstr>
      <vt:lpstr>点検鋼Con橋以外診断</vt:lpstr>
      <vt:lpstr>'様式0（更新）'!点検鋼Con橋以外点検</vt:lpstr>
      <vt:lpstr>点検鋼Con橋以外点検</vt:lpstr>
      <vt:lpstr>'様式0（更新）'!点検鋼橋</vt:lpstr>
      <vt:lpstr>点検鋼橋</vt:lpstr>
      <vt:lpstr>'様式0（更新）'!点検鋼橋診断</vt:lpstr>
      <vt:lpstr>点検鋼橋診断</vt:lpstr>
      <vt:lpstr>'様式0（更新）'!点検鋼橋点検</vt:lpstr>
      <vt:lpstr>点検鋼橋点検</vt:lpstr>
      <vt:lpstr>'様式0（更新）'!点検砂防</vt:lpstr>
      <vt:lpstr>点検砂防</vt:lpstr>
      <vt:lpstr>'様式0（更新）'!点検砂防点検診断</vt:lpstr>
      <vt:lpstr>点検砂防点検診断</vt:lpstr>
      <vt:lpstr>'様式0（更新）'!点検小規模</vt:lpstr>
      <vt:lpstr>点検小規模</vt:lpstr>
      <vt:lpstr>'様式0（更新）'!点検小規模診断</vt:lpstr>
      <vt:lpstr>点検小規模診断</vt:lpstr>
      <vt:lpstr>'様式0（更新）'!点検小規模点検</vt:lpstr>
      <vt:lpstr>点検小規模点検</vt:lpstr>
      <vt:lpstr>'様式0（更新）'!点検地すべり</vt:lpstr>
      <vt:lpstr>点検地すべり</vt:lpstr>
      <vt:lpstr>'様式0（更新）'!点検地すべり点検診断</vt:lpstr>
      <vt:lpstr>点検地すべり点検診断</vt:lpstr>
      <vt:lpstr>'様式0（更新）'!点検堤防</vt:lpstr>
      <vt:lpstr>点検堤防</vt:lpstr>
      <vt:lpstr>'様式0（更新）'!点検堤防点検診断</vt:lpstr>
      <vt:lpstr>点検堤防点検診断</vt:lpstr>
      <vt:lpstr>'様式0（更新）'!点検土木機械</vt:lpstr>
      <vt:lpstr>点検土木機械</vt:lpstr>
      <vt:lpstr>'様式0（更新）'!点検土木機械診断</vt:lpstr>
      <vt:lpstr>点検土木機械診断</vt:lpstr>
      <vt:lpstr>'様式0（更新）'!点検道路土工</vt:lpstr>
      <vt:lpstr>点検道路土工</vt:lpstr>
      <vt:lpstr>'様式0（更新）'!点検道路土工診断</vt:lpstr>
      <vt:lpstr>点検道路土工診断</vt:lpstr>
      <vt:lpstr>'様式0（更新）'!点検道路土工点検</vt:lpstr>
      <vt:lpstr>点検道路土工点検</vt:lpstr>
      <vt:lpstr>'様式0（更新）'!点検舗装</vt:lpstr>
      <vt:lpstr>点検舗装</vt:lpstr>
      <vt:lpstr>'様式0（更新）'!点検舗装診断</vt:lpstr>
      <vt:lpstr>点検舗装診断</vt:lpstr>
      <vt:lpstr>'様式0（更新）'!点検舗装点検</vt:lpstr>
      <vt:lpstr>点検舗装点検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m.shimojima</dc:creator>
  <cp:lastModifiedBy>佐々木 正</cp:lastModifiedBy>
  <cp:lastPrinted>2018-10-30T03:44:52Z</cp:lastPrinted>
  <dcterms:created xsi:type="dcterms:W3CDTF">2015-09-25T08:03:09Z</dcterms:created>
  <dcterms:modified xsi:type="dcterms:W3CDTF">2023-09-27T07:44:41Z</dcterms:modified>
</cp:coreProperties>
</file>