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75" windowWidth="12225" windowHeight="4950" activeTab="0"/>
  </bookViews>
  <sheets>
    <sheet name="財源・その他" sheetId="1" r:id="rId1"/>
  </sheets>
  <definedNames>
    <definedName name="_xlnm.Print_Area" localSheetId="0">'財源・その他'!$A$1:$M$77</definedName>
  </definedNames>
  <calcPr fullCalcOnLoad="1"/>
</workbook>
</file>

<file path=xl/sharedStrings.xml><?xml version="1.0" encoding="utf-8"?>
<sst xmlns="http://schemas.openxmlformats.org/spreadsheetml/2006/main" count="78" uniqueCount="76">
  <si>
    <t>北海道</t>
  </si>
  <si>
    <t>市町村負担金</t>
  </si>
  <si>
    <t>(単位：千円)</t>
  </si>
  <si>
    <t>都道府県名</t>
  </si>
  <si>
    <t>事　業　費</t>
  </si>
  <si>
    <t>財　　　　　　　　　　源　　　　　　　　　　内　　　　　　　　　　訳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</si>
  <si>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</si>
  <si>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</si>
  <si>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</si>
  <si>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</si>
  <si>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</si>
  <si>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</si>
  <si>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</si>
  <si>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</si>
  <si>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都道府県
補 助 金</t>
  </si>
  <si>
    <t>都市計画税</t>
  </si>
  <si>
    <t>都道府県</t>
  </si>
  <si>
    <t>市町村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</si>
  <si>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</si>
  <si>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</si>
  <si>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</si>
  <si>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</si>
  <si>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</si>
  <si>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</si>
  <si>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</si>
  <si>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</si>
  <si>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</si>
  <si>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</si>
  <si>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財源・その他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</si>
  <si>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</si>
  <si>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</si>
  <si>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</si>
  <si>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</si>
  <si>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</si>
  <si>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</si>
  <si>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</si>
  <si>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</si>
  <si>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</si>
  <si>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</si>
  <si>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</si>
  <si>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</si>
  <si>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</si>
  <si>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</si>
  <si>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</si>
  <si>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</si>
  <si>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</si>
  <si>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</si>
  <si>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</si>
  <si>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</si>
  <si>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</si>
  <si>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</si>
  <si>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</si>
  <si>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</si>
  <si>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</si>
  <si>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</si>
  <si>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</si>
  <si>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</si>
  <si>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</si>
  <si>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</si>
  <si>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</si>
  <si>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</si>
  <si>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</si>
  <si>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</si>
  <si>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</si>
  <si>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</si>
  <si>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</si>
  <si>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</si>
  <si>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</si>
  <si>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</si>
  <si>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</si>
  <si>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</si>
  <si>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</si>
  <si>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</si>
  <si>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</si>
  <si>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</si>
  <si>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/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</si>
</sst>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[&lt;=999]000;[&lt;=99999]000\-00;000\-0000"/>
    <numFmt numFmtId="185" formatCode="[=0]&quot;-&quot;;General;#,###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_);[Red]\(0\)"/>
    <numFmt numFmtId="195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vertical="top"/>
    </xf>
    <xf numFmtId="183" fontId="4" fillId="0" borderId="11" xfId="0" applyNumberFormat="1" applyFont="1" applyFill="1" applyBorder="1" applyAlignment="1" applyProtection="1">
      <alignment horizontal="right" vertical="top"/>
      <protection locked="0"/>
    </xf>
    <xf numFmtId="183" fontId="4" fillId="0" borderId="10" xfId="0" applyNumberFormat="1" applyFont="1" applyFill="1" applyBorder="1" applyAlignment="1" applyProtection="1">
      <alignment horizontal="right" vertical="top"/>
      <protection locked="0"/>
    </xf>
    <xf numFmtId="183" fontId="8" fillId="0" borderId="0" xfId="49" applyNumberFormat="1" applyFont="1" applyFill="1" applyBorder="1" applyAlignment="1">
      <alignment horizontal="distributed" vertical="top"/>
    </xf>
    <xf numFmtId="183" fontId="4" fillId="0" borderId="12" xfId="0" applyNumberFormat="1" applyFont="1" applyFill="1" applyBorder="1" applyAlignment="1" applyProtection="1">
      <alignment horizontal="right" vertical="top"/>
      <protection locked="0"/>
    </xf>
    <xf numFmtId="183" fontId="4" fillId="0" borderId="0" xfId="0" applyNumberFormat="1" applyFont="1" applyFill="1" applyBorder="1" applyAlignment="1" applyProtection="1">
      <alignment horizontal="right" vertical="top"/>
      <protection locked="0"/>
    </xf>
    <xf numFmtId="185" fontId="8" fillId="0" borderId="12" xfId="0" applyNumberFormat="1" applyFont="1" applyFill="1" applyBorder="1" applyAlignment="1" applyProtection="1">
      <alignment horizontal="right" vertical="top"/>
      <protection locked="0"/>
    </xf>
    <xf numFmtId="185" fontId="8" fillId="0" borderId="0" xfId="0" applyNumberFormat="1" applyFont="1" applyFill="1" applyBorder="1" applyAlignment="1" applyProtection="1">
      <alignment horizontal="right" vertical="top"/>
      <protection locked="0"/>
    </xf>
    <xf numFmtId="183" fontId="4" fillId="0" borderId="13" xfId="0" applyNumberFormat="1" applyFont="1" applyFill="1" applyBorder="1" applyAlignment="1" applyProtection="1">
      <alignment horizontal="right" vertical="top"/>
      <protection locked="0"/>
    </xf>
    <xf numFmtId="194" fontId="4" fillId="0" borderId="0" xfId="49" applyNumberFormat="1" applyFont="1" applyFill="1" applyBorder="1" applyAlignment="1">
      <alignment horizontal="distributed" vertical="top"/>
    </xf>
    <xf numFmtId="183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5" fontId="8" fillId="0" borderId="13" xfId="0" applyNumberFormat="1" applyFont="1" applyFill="1" applyBorder="1" applyAlignment="1" applyProtection="1">
      <alignment horizontal="right" vertical="top"/>
      <protection locked="0"/>
    </xf>
    <xf numFmtId="183" fontId="45" fillId="0" borderId="13" xfId="0" applyNumberFormat="1" applyFont="1" applyFill="1" applyBorder="1" applyAlignment="1" applyProtection="1">
      <alignment horizontal="right" vertical="top"/>
      <protection locked="0"/>
    </xf>
    <xf numFmtId="183" fontId="4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" fontId="8" fillId="0" borderId="0" xfId="49" applyNumberFormat="1" applyFont="1" applyFill="1" applyBorder="1" applyAlignment="1">
      <alignment horizontal="distributed" vertical="top"/>
    </xf>
    <xf numFmtId="18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3" fontId="45" fillId="0" borderId="12" xfId="0" applyNumberFormat="1" applyFont="1" applyFill="1" applyBorder="1" applyAlignment="1" applyProtection="1">
      <alignment horizontal="right" vertical="top"/>
      <protection locked="0"/>
    </xf>
    <xf numFmtId="38" fontId="6" fillId="0" borderId="0" xfId="51" applyFont="1" applyFill="1" applyBorder="1" applyAlignment="1">
      <alignment horizontal="center" vertical="center"/>
    </xf>
    <xf numFmtId="38" fontId="6" fillId="0" borderId="0" xfId="5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3"/>
  <sheetViews>
    <sheetView showGridLines="0" tabSelected="1" view="pageBreakPreview" zoomScale="80" zoomScaleNormal="75" zoomScaleSheetLayoutView="80" zoomScalePageLayoutView="0" workbookViewId="0" topLeftCell="A2">
      <selection activeCell="A2" sqref="A2"/>
    </sheetView>
  </sheetViews>
  <sheetFormatPr defaultColWidth="12.625" defaultRowHeight="16.5" customHeight="1"/>
  <cols>
    <col min="1" max="1" width="23.625" style="17" customWidth="1"/>
    <col min="2" max="6" width="24.625" style="19" customWidth="1"/>
    <col min="7" max="11" width="20.625" style="19" customWidth="1"/>
    <col min="12" max="12" width="21.625" style="19" customWidth="1"/>
    <col min="13" max="13" width="21.625" style="18" customWidth="1"/>
    <col min="14" max="15" width="22.50390625" style="33" customWidth="1"/>
    <col min="16" max="16384" width="12.625" style="13" customWidth="1"/>
  </cols>
  <sheetData>
    <row r="2" spans="1:15" ht="24" customHeight="1">
      <c r="A2" s="12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8" t="s">
        <v>2</v>
      </c>
      <c r="M2" s="28"/>
      <c r="N2" s="32"/>
      <c r="O2" s="32"/>
    </row>
    <row r="3" spans="1:13" ht="16.5" customHeight="1">
      <c r="A3" s="25" t="s">
        <v>3</v>
      </c>
      <c r="B3" s="26" t="s">
        <v>4</v>
      </c>
      <c r="C3" s="26" t="s">
        <v>5</v>
      </c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33.75" customHeight="1">
      <c r="A4" s="25"/>
      <c r="B4" s="26"/>
      <c r="C4" s="26" t="s">
        <v>6</v>
      </c>
      <c r="D4" s="30" t="s">
        <v>7</v>
      </c>
      <c r="E4" s="26" t="s">
        <v>8</v>
      </c>
      <c r="F4" s="26"/>
      <c r="G4" s="29" t="s">
        <v>9</v>
      </c>
      <c r="H4" s="26" t="s">
        <v>10</v>
      </c>
      <c r="I4" s="26"/>
      <c r="J4" s="26"/>
      <c r="K4" s="26" t="s">
        <v>11</v>
      </c>
      <c r="L4" s="29" t="s">
        <v>12</v>
      </c>
      <c r="M4" s="27"/>
    </row>
    <row r="5" spans="1:13" ht="33.75" customHeight="1">
      <c r="A5" s="25"/>
      <c r="B5" s="26"/>
      <c r="C5" s="26"/>
      <c r="D5" s="31"/>
      <c r="E5" s="14" t="s">
        <v>13</v>
      </c>
      <c r="F5" s="14" t="s">
        <v>1</v>
      </c>
      <c r="G5" s="29"/>
      <c r="H5" s="14" t="s">
        <v>13</v>
      </c>
      <c r="I5" s="16" t="s">
        <v>14</v>
      </c>
      <c r="J5" s="14" t="s">
        <v>15</v>
      </c>
      <c r="K5" s="26"/>
      <c r="L5" s="14" t="s">
        <v>16</v>
      </c>
      <c r="M5" s="15" t="s">
        <v>17</v>
      </c>
    </row>
    <row r="6" spans="1:13" ht="1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s="37" customFormat="1" ht="15" customHeight="1">
      <c r="A7" s="34" t="s">
        <v>18</v>
      </c>
      <c r="B7" s="7">
        <v>701581709</v>
      </c>
      <c r="C7" s="22">
        <v>30922805</v>
      </c>
      <c r="D7" s="8">
        <v>15534210</v>
      </c>
      <c r="E7" s="8">
        <v>11558842</v>
      </c>
      <c r="F7" s="8">
        <v>2534478</v>
      </c>
      <c r="G7" s="8">
        <v>655119855</v>
      </c>
      <c r="H7" s="8">
        <v>29537122</v>
      </c>
      <c r="I7" s="8">
        <v>1899139</v>
      </c>
      <c r="J7" s="8">
        <v>49224027</v>
      </c>
      <c r="K7" s="8">
        <v>4839</v>
      </c>
      <c r="L7" s="8">
        <v>0</v>
      </c>
      <c r="M7" s="8">
        <v>0</v>
      </c>
      <c r="N7" s="35">
        <v>435672229</v>
      </c>
      <c r="O7" s="36" t="s">
        <v>75</v>
      </c>
    </row>
    <row r="8" spans="1:15" s="37" customFormat="1" ht="15" customHeight="1">
      <c r="A8" s="10"/>
      <c r="B8" s="5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35">
        <f aca="true" t="shared" si="0" ref="N8:N71">C8+D8+G8+K8</f>
        <v>0</v>
      </c>
      <c r="O8" s="36">
        <f aca="true" t="shared" si="1" ref="O8:O71">IF(N8=B8,"","false")</f>
      </c>
    </row>
    <row r="9" spans="1:15" s="37" customFormat="1" ht="15" customHeight="1">
      <c r="A9" s="4" t="s">
        <v>0</v>
      </c>
      <c r="B9" s="7">
        <v>4483453</v>
      </c>
      <c r="C9" s="8">
        <v>0</v>
      </c>
      <c r="D9" s="8">
        <v>0</v>
      </c>
      <c r="E9" s="8">
        <v>0</v>
      </c>
      <c r="F9" s="8">
        <v>0</v>
      </c>
      <c r="G9" s="8">
        <v>4483453</v>
      </c>
      <c r="H9" s="8">
        <v>394000</v>
      </c>
      <c r="I9" s="8">
        <v>0</v>
      </c>
      <c r="J9" s="8">
        <v>2935997</v>
      </c>
      <c r="K9" s="8">
        <v>0</v>
      </c>
      <c r="L9" s="8">
        <v>0</v>
      </c>
      <c r="M9" s="8">
        <v>0</v>
      </c>
      <c r="N9" s="35">
        <f t="shared" si="0"/>
        <v>4483453</v>
      </c>
      <c r="O9" s="36">
        <f t="shared" si="1"/>
      </c>
    </row>
    <row r="10" spans="1:15" s="37" customFormat="1" ht="15" customHeight="1">
      <c r="A10" s="4" t="s">
        <v>19</v>
      </c>
      <c r="B10" s="7">
        <v>16628832</v>
      </c>
      <c r="C10" s="8">
        <v>12784641</v>
      </c>
      <c r="D10" s="8">
        <v>0</v>
      </c>
      <c r="E10" s="8">
        <v>0</v>
      </c>
      <c r="F10" s="8">
        <v>0</v>
      </c>
      <c r="G10" s="8">
        <v>3839352</v>
      </c>
      <c r="H10" s="8">
        <v>192200</v>
      </c>
      <c r="I10" s="8">
        <v>99235</v>
      </c>
      <c r="J10" s="8">
        <v>745588</v>
      </c>
      <c r="K10" s="8">
        <v>4839</v>
      </c>
      <c r="L10" s="8">
        <v>0</v>
      </c>
      <c r="M10" s="8">
        <v>0</v>
      </c>
      <c r="N10" s="35">
        <f t="shared" si="0"/>
        <v>16628832</v>
      </c>
      <c r="O10" s="36">
        <f t="shared" si="1"/>
      </c>
    </row>
    <row r="11" spans="1:15" s="37" customFormat="1" ht="15" customHeight="1">
      <c r="A11" s="4" t="s">
        <v>20</v>
      </c>
      <c r="B11" s="7">
        <v>62040502</v>
      </c>
      <c r="C11" s="8">
        <v>10826776</v>
      </c>
      <c r="D11" s="8">
        <v>11410320</v>
      </c>
      <c r="E11" s="8">
        <v>8608842</v>
      </c>
      <c r="F11" s="8">
        <v>1389905</v>
      </c>
      <c r="G11" s="8">
        <v>39803406</v>
      </c>
      <c r="H11" s="8">
        <v>5299720</v>
      </c>
      <c r="I11" s="8">
        <v>1574818</v>
      </c>
      <c r="J11" s="8">
        <v>17385804</v>
      </c>
      <c r="K11" s="8">
        <v>0</v>
      </c>
      <c r="L11" s="8">
        <v>0</v>
      </c>
      <c r="M11" s="8">
        <v>0</v>
      </c>
      <c r="N11" s="35">
        <f t="shared" si="0"/>
        <v>62040502</v>
      </c>
      <c r="O11" s="36">
        <f t="shared" si="1"/>
      </c>
    </row>
    <row r="12" spans="1:15" s="37" customFormat="1" ht="15" customHeight="1">
      <c r="A12" s="4" t="s">
        <v>21</v>
      </c>
      <c r="B12" s="7">
        <v>250188</v>
      </c>
      <c r="C12" s="8">
        <v>125339</v>
      </c>
      <c r="D12" s="8">
        <v>0</v>
      </c>
      <c r="E12" s="8">
        <v>0</v>
      </c>
      <c r="F12" s="8">
        <v>0</v>
      </c>
      <c r="G12" s="8">
        <v>124849</v>
      </c>
      <c r="H12" s="8">
        <v>112100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35">
        <f t="shared" si="0"/>
        <v>250188</v>
      </c>
      <c r="O12" s="36">
        <f t="shared" si="1"/>
      </c>
    </row>
    <row r="13" spans="1:15" s="37" customFormat="1" ht="15" customHeight="1">
      <c r="A13" s="4" t="s">
        <v>22</v>
      </c>
      <c r="B13" s="7">
        <v>18061384</v>
      </c>
      <c r="C13" s="8">
        <v>235295</v>
      </c>
      <c r="D13" s="8">
        <v>0</v>
      </c>
      <c r="E13" s="8">
        <v>0</v>
      </c>
      <c r="F13" s="8">
        <v>0</v>
      </c>
      <c r="G13" s="8">
        <v>17826089</v>
      </c>
      <c r="H13" s="8">
        <v>2354769</v>
      </c>
      <c r="I13" s="8">
        <v>4750</v>
      </c>
      <c r="J13" s="8">
        <v>5995096</v>
      </c>
      <c r="K13" s="8">
        <v>0</v>
      </c>
      <c r="L13" s="8">
        <v>0</v>
      </c>
      <c r="M13" s="8">
        <v>0</v>
      </c>
      <c r="N13" s="35">
        <f t="shared" si="0"/>
        <v>18061384</v>
      </c>
      <c r="O13" s="36">
        <f t="shared" si="1"/>
      </c>
    </row>
    <row r="14" spans="1:15" s="37" customFormat="1" ht="15" customHeight="1">
      <c r="A14" s="4" t="s">
        <v>23</v>
      </c>
      <c r="B14" s="7">
        <v>587430243</v>
      </c>
      <c r="C14" s="8">
        <v>6168852</v>
      </c>
      <c r="D14" s="8">
        <v>4101128</v>
      </c>
      <c r="E14" s="8">
        <v>2950000</v>
      </c>
      <c r="F14" s="8">
        <v>1144573</v>
      </c>
      <c r="G14" s="8">
        <v>577160263</v>
      </c>
      <c r="H14" s="8">
        <v>20569400</v>
      </c>
      <c r="I14" s="8">
        <v>219166</v>
      </c>
      <c r="J14" s="8">
        <v>16264012</v>
      </c>
      <c r="K14" s="8">
        <v>0</v>
      </c>
      <c r="L14" s="8">
        <v>0</v>
      </c>
      <c r="M14" s="8">
        <v>0</v>
      </c>
      <c r="N14" s="35">
        <f t="shared" si="0"/>
        <v>587430243</v>
      </c>
      <c r="O14" s="36">
        <f t="shared" si="1"/>
      </c>
    </row>
    <row r="15" spans="1:15" s="37" customFormat="1" ht="15" customHeight="1">
      <c r="A15" s="4" t="s">
        <v>24</v>
      </c>
      <c r="B15" s="7">
        <v>11428138</v>
      </c>
      <c r="C15" s="8">
        <v>214924</v>
      </c>
      <c r="D15" s="8">
        <v>0</v>
      </c>
      <c r="E15" s="8">
        <v>0</v>
      </c>
      <c r="F15" s="8">
        <v>0</v>
      </c>
      <c r="G15" s="8">
        <v>11213214</v>
      </c>
      <c r="H15" s="8">
        <v>95700</v>
      </c>
      <c r="I15" s="8">
        <v>0</v>
      </c>
      <c r="J15" s="8">
        <v>5850214</v>
      </c>
      <c r="K15" s="8">
        <v>0</v>
      </c>
      <c r="L15" s="8">
        <v>0</v>
      </c>
      <c r="M15" s="8">
        <v>0</v>
      </c>
      <c r="N15" s="35">
        <f t="shared" si="0"/>
        <v>11428138</v>
      </c>
      <c r="O15" s="36">
        <f>IF(N15=B15,"","false")</f>
      </c>
    </row>
    <row r="16" spans="1:15" s="37" customFormat="1" ht="15" customHeight="1">
      <c r="A16" s="4" t="s">
        <v>25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35">
        <f t="shared" si="0"/>
        <v>0</v>
      </c>
      <c r="O16" s="36">
        <f t="shared" si="1"/>
      </c>
    </row>
    <row r="17" spans="1:15" s="37" customFormat="1" ht="15" customHeight="1">
      <c r="A17" s="4" t="s">
        <v>26</v>
      </c>
      <c r="B17" s="7">
        <v>1258969</v>
      </c>
      <c r="C17" s="8">
        <v>566978</v>
      </c>
      <c r="D17" s="8">
        <v>22762</v>
      </c>
      <c r="E17" s="8">
        <v>0</v>
      </c>
      <c r="F17" s="8">
        <v>0</v>
      </c>
      <c r="G17" s="8">
        <v>669229</v>
      </c>
      <c r="H17" s="8">
        <v>519233</v>
      </c>
      <c r="I17" s="8">
        <v>1170</v>
      </c>
      <c r="J17" s="8">
        <v>47316</v>
      </c>
      <c r="K17" s="8">
        <v>0</v>
      </c>
      <c r="L17" s="8">
        <v>0</v>
      </c>
      <c r="M17" s="8">
        <v>0</v>
      </c>
      <c r="N17" s="35">
        <f t="shared" si="0"/>
        <v>1258969</v>
      </c>
      <c r="O17" s="36">
        <f t="shared" si="1"/>
      </c>
    </row>
    <row r="18" spans="1:15" s="37" customFormat="1" ht="15" customHeight="1">
      <c r="A18" s="4" t="s">
        <v>27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35">
        <f t="shared" si="0"/>
        <v>0</v>
      </c>
      <c r="O18" s="36">
        <f t="shared" si="1"/>
      </c>
    </row>
    <row r="19" spans="1:15" s="38" customFormat="1" ht="15" customHeight="1">
      <c r="A19" s="10"/>
      <c r="B19" s="5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35">
        <f t="shared" si="0"/>
        <v>0</v>
      </c>
      <c r="O19" s="36">
        <f t="shared" si="1"/>
      </c>
    </row>
    <row r="20" spans="1:15" s="11" customFormat="1" ht="15" customHeight="1">
      <c r="A20" s="10" t="s">
        <v>0</v>
      </c>
      <c r="B20" s="5">
        <v>4483453</v>
      </c>
      <c r="C20" s="9">
        <v>0</v>
      </c>
      <c r="D20" s="6">
        <v>0</v>
      </c>
      <c r="E20" s="6">
        <v>0</v>
      </c>
      <c r="F20" s="6">
        <v>0</v>
      </c>
      <c r="G20" s="6">
        <v>4483453</v>
      </c>
      <c r="H20" s="6">
        <v>394000</v>
      </c>
      <c r="I20" s="6">
        <v>0</v>
      </c>
      <c r="J20" s="6">
        <v>2935997</v>
      </c>
      <c r="K20" s="6">
        <v>0</v>
      </c>
      <c r="L20" s="6">
        <v>0</v>
      </c>
      <c r="M20" s="6">
        <v>0</v>
      </c>
      <c r="N20" s="35">
        <f t="shared" si="0"/>
        <v>4483453</v>
      </c>
      <c r="O20" s="36">
        <f t="shared" si="1"/>
      </c>
    </row>
    <row r="21" spans="1:15" s="11" customFormat="1" ht="15" customHeight="1">
      <c r="A21" s="10"/>
      <c r="B21" s="5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35">
        <f t="shared" si="0"/>
        <v>0</v>
      </c>
      <c r="O21" s="36">
        <f t="shared" si="1"/>
      </c>
    </row>
    <row r="22" spans="1:15" s="11" customFormat="1" ht="15" customHeight="1">
      <c r="A22" s="10" t="s">
        <v>29</v>
      </c>
      <c r="B22" s="5">
        <v>0</v>
      </c>
      <c r="C22" s="9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35">
        <f t="shared" si="0"/>
        <v>0</v>
      </c>
      <c r="O22" s="36">
        <f t="shared" si="1"/>
      </c>
    </row>
    <row r="23" spans="1:15" s="11" customFormat="1" ht="15" customHeight="1">
      <c r="A23" s="10" t="s">
        <v>30</v>
      </c>
      <c r="B23" s="5">
        <v>10112080</v>
      </c>
      <c r="C23" s="9">
        <v>9624000</v>
      </c>
      <c r="D23" s="6">
        <v>0</v>
      </c>
      <c r="E23" s="6">
        <v>0</v>
      </c>
      <c r="F23" s="6">
        <v>0</v>
      </c>
      <c r="G23" s="6">
        <v>488080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35">
        <f t="shared" si="0"/>
        <v>10112080</v>
      </c>
      <c r="O23" s="36">
        <f t="shared" si="1"/>
      </c>
    </row>
    <row r="24" spans="1:15" s="11" customFormat="1" ht="15" customHeight="1">
      <c r="A24" s="10" t="s">
        <v>31</v>
      </c>
      <c r="B24" s="5">
        <v>6393842</v>
      </c>
      <c r="C24" s="9">
        <v>3136401</v>
      </c>
      <c r="D24" s="6">
        <v>0</v>
      </c>
      <c r="E24" s="6">
        <v>0</v>
      </c>
      <c r="F24" s="6">
        <v>0</v>
      </c>
      <c r="G24" s="6">
        <v>3257441</v>
      </c>
      <c r="H24" s="6">
        <v>115000</v>
      </c>
      <c r="I24" s="6">
        <v>99235</v>
      </c>
      <c r="J24" s="6">
        <v>745588</v>
      </c>
      <c r="K24" s="6">
        <v>0</v>
      </c>
      <c r="L24" s="6">
        <v>0</v>
      </c>
      <c r="M24" s="6">
        <v>0</v>
      </c>
      <c r="N24" s="35">
        <f t="shared" si="0"/>
        <v>6393842</v>
      </c>
      <c r="O24" s="36">
        <f t="shared" si="1"/>
      </c>
    </row>
    <row r="25" spans="1:15" s="11" customFormat="1" ht="15" customHeight="1">
      <c r="A25" s="10" t="s">
        <v>32</v>
      </c>
      <c r="B25" s="5">
        <v>109465</v>
      </c>
      <c r="C25" s="9">
        <v>24240</v>
      </c>
      <c r="D25" s="6">
        <v>0</v>
      </c>
      <c r="E25" s="6">
        <v>0</v>
      </c>
      <c r="F25" s="6">
        <v>0</v>
      </c>
      <c r="G25" s="6">
        <v>85225</v>
      </c>
      <c r="H25" s="6">
        <v>77200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35">
        <f t="shared" si="0"/>
        <v>109465</v>
      </c>
      <c r="O25" s="36">
        <f t="shared" si="1"/>
      </c>
    </row>
    <row r="26" spans="1:15" s="11" customFormat="1" ht="15" customHeight="1">
      <c r="A26" s="10" t="s">
        <v>33</v>
      </c>
      <c r="B26" s="5">
        <v>13445</v>
      </c>
      <c r="C26" s="9">
        <v>0</v>
      </c>
      <c r="D26" s="6">
        <v>0</v>
      </c>
      <c r="E26" s="6">
        <v>0</v>
      </c>
      <c r="F26" s="6">
        <v>0</v>
      </c>
      <c r="G26" s="6">
        <v>8606</v>
      </c>
      <c r="H26" s="6">
        <v>0</v>
      </c>
      <c r="I26" s="6">
        <v>0</v>
      </c>
      <c r="J26" s="6">
        <v>0</v>
      </c>
      <c r="K26" s="6">
        <v>4839</v>
      </c>
      <c r="L26" s="6">
        <v>0</v>
      </c>
      <c r="M26" s="6">
        <v>0</v>
      </c>
      <c r="N26" s="35">
        <f t="shared" si="0"/>
        <v>13445</v>
      </c>
      <c r="O26" s="36">
        <f t="shared" si="1"/>
      </c>
    </row>
    <row r="27" spans="1:15" s="11" customFormat="1" ht="15" customHeight="1">
      <c r="A27" s="10" t="s">
        <v>34</v>
      </c>
      <c r="B27" s="5">
        <v>0</v>
      </c>
      <c r="C27" s="9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35">
        <f t="shared" si="0"/>
        <v>0</v>
      </c>
      <c r="O27" s="36">
        <f t="shared" si="1"/>
      </c>
    </row>
    <row r="28" spans="1:15" s="11" customFormat="1" ht="15" customHeight="1">
      <c r="A28" s="10"/>
      <c r="B28" s="5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35">
        <f t="shared" si="0"/>
        <v>0</v>
      </c>
      <c r="O28" s="36">
        <f t="shared" si="1"/>
      </c>
    </row>
    <row r="29" spans="1:15" s="11" customFormat="1" ht="15" customHeight="1">
      <c r="A29" s="10" t="s">
        <v>35</v>
      </c>
      <c r="B29" s="5">
        <v>298075</v>
      </c>
      <c r="C29" s="9">
        <v>119230</v>
      </c>
      <c r="D29" s="6">
        <v>0</v>
      </c>
      <c r="E29" s="6">
        <v>0</v>
      </c>
      <c r="F29" s="6">
        <v>0</v>
      </c>
      <c r="G29" s="6">
        <v>178845</v>
      </c>
      <c r="H29" s="6">
        <v>169900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35">
        <f t="shared" si="0"/>
        <v>298075</v>
      </c>
      <c r="O29" s="36">
        <f t="shared" si="1"/>
      </c>
    </row>
    <row r="30" spans="1:15" s="11" customFormat="1" ht="15" customHeight="1">
      <c r="A30" s="10" t="s">
        <v>36</v>
      </c>
      <c r="B30" s="5">
        <v>715684</v>
      </c>
      <c r="C30" s="9">
        <v>0</v>
      </c>
      <c r="D30" s="6">
        <v>0</v>
      </c>
      <c r="E30" s="6">
        <v>0</v>
      </c>
      <c r="F30" s="6">
        <v>0</v>
      </c>
      <c r="G30" s="6">
        <v>715684</v>
      </c>
      <c r="H30" s="6">
        <v>0</v>
      </c>
      <c r="I30" s="6">
        <v>520697</v>
      </c>
      <c r="J30" s="6">
        <v>194987</v>
      </c>
      <c r="K30" s="6">
        <v>0</v>
      </c>
      <c r="L30" s="6">
        <v>0</v>
      </c>
      <c r="M30" s="6">
        <v>0</v>
      </c>
      <c r="N30" s="35">
        <f t="shared" si="0"/>
        <v>715684</v>
      </c>
      <c r="O30" s="36">
        <f t="shared" si="1"/>
      </c>
    </row>
    <row r="31" spans="1:15" s="11" customFormat="1" ht="15" customHeight="1">
      <c r="A31" s="10" t="s">
        <v>37</v>
      </c>
      <c r="B31" s="5">
        <v>0</v>
      </c>
      <c r="C31" s="9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35">
        <f t="shared" si="0"/>
        <v>0</v>
      </c>
      <c r="O31" s="36">
        <f t="shared" si="1"/>
      </c>
    </row>
    <row r="32" spans="1:15" s="11" customFormat="1" ht="15" customHeight="1">
      <c r="A32" s="10" t="s">
        <v>38</v>
      </c>
      <c r="B32" s="5">
        <v>10056836</v>
      </c>
      <c r="C32" s="9">
        <v>5155019</v>
      </c>
      <c r="D32" s="6">
        <v>71902</v>
      </c>
      <c r="E32" s="6">
        <v>4390800</v>
      </c>
      <c r="F32" s="6">
        <v>831183</v>
      </c>
      <c r="G32" s="6">
        <v>4829915</v>
      </c>
      <c r="H32" s="6">
        <v>0</v>
      </c>
      <c r="I32" s="6">
        <v>0</v>
      </c>
      <c r="J32" s="6">
        <v>1880759</v>
      </c>
      <c r="K32" s="6">
        <v>0</v>
      </c>
      <c r="L32" s="6">
        <v>0</v>
      </c>
      <c r="M32" s="6">
        <v>0</v>
      </c>
      <c r="N32" s="35">
        <f t="shared" si="0"/>
        <v>10056836</v>
      </c>
      <c r="O32" s="36">
        <f t="shared" si="1"/>
      </c>
    </row>
    <row r="33" spans="1:15" s="11" customFormat="1" ht="15" customHeight="1">
      <c r="A33" s="10" t="s">
        <v>39</v>
      </c>
      <c r="B33" s="5">
        <v>2994031</v>
      </c>
      <c r="C33" s="9">
        <v>1194589</v>
      </c>
      <c r="D33" s="6">
        <v>1237569</v>
      </c>
      <c r="E33" s="6">
        <v>0</v>
      </c>
      <c r="F33" s="6">
        <v>412930</v>
      </c>
      <c r="G33" s="6">
        <v>561873</v>
      </c>
      <c r="H33" s="6">
        <v>107700</v>
      </c>
      <c r="I33" s="6">
        <v>0</v>
      </c>
      <c r="J33" s="6">
        <v>454157</v>
      </c>
      <c r="K33" s="6">
        <v>0</v>
      </c>
      <c r="L33" s="6">
        <v>0</v>
      </c>
      <c r="M33" s="6">
        <v>0</v>
      </c>
      <c r="N33" s="35">
        <f t="shared" si="0"/>
        <v>2994031</v>
      </c>
      <c r="O33" s="36">
        <f t="shared" si="1"/>
      </c>
    </row>
    <row r="34" spans="1:15" s="11" customFormat="1" ht="15" customHeight="1">
      <c r="A34" s="10" t="s">
        <v>40</v>
      </c>
      <c r="B34" s="5">
        <v>30196254</v>
      </c>
      <c r="C34" s="9">
        <v>2391791</v>
      </c>
      <c r="D34" s="6">
        <v>10100849</v>
      </c>
      <c r="E34" s="6">
        <v>4218042</v>
      </c>
      <c r="F34" s="6">
        <v>145792</v>
      </c>
      <c r="G34" s="6">
        <v>17703614</v>
      </c>
      <c r="H34" s="6">
        <v>860400</v>
      </c>
      <c r="I34" s="6">
        <v>439305</v>
      </c>
      <c r="J34" s="6">
        <v>8429100</v>
      </c>
      <c r="K34" s="6">
        <v>0</v>
      </c>
      <c r="L34" s="6">
        <v>0</v>
      </c>
      <c r="M34" s="6">
        <v>0</v>
      </c>
      <c r="N34" s="35">
        <f t="shared" si="0"/>
        <v>30196254</v>
      </c>
      <c r="O34" s="36">
        <f t="shared" si="1"/>
      </c>
    </row>
    <row r="35" spans="1:15" s="11" customFormat="1" ht="15" customHeight="1">
      <c r="A35" s="10" t="s">
        <v>41</v>
      </c>
      <c r="B35" s="5">
        <v>17495254</v>
      </c>
      <c r="C35" s="9">
        <v>1774247</v>
      </c>
      <c r="D35" s="6">
        <v>0</v>
      </c>
      <c r="E35" s="6">
        <v>0</v>
      </c>
      <c r="F35" s="6">
        <v>0</v>
      </c>
      <c r="G35" s="6">
        <f>15313011+407996</f>
        <v>15721007</v>
      </c>
      <c r="H35" s="6">
        <f>3764224+397496</f>
        <v>4161720</v>
      </c>
      <c r="I35" s="6">
        <f>604624+10192</f>
        <v>614816</v>
      </c>
      <c r="J35" s="6">
        <v>6426801</v>
      </c>
      <c r="K35" s="6">
        <f>407996-407996</f>
        <v>0</v>
      </c>
      <c r="L35" s="6">
        <v>0</v>
      </c>
      <c r="M35" s="6">
        <v>0</v>
      </c>
      <c r="N35" s="35">
        <f t="shared" si="0"/>
        <v>17495254</v>
      </c>
      <c r="O35" s="36">
        <f t="shared" si="1"/>
      </c>
    </row>
    <row r="36" spans="1:15" s="11" customFormat="1" ht="15" customHeight="1">
      <c r="A36" s="10" t="s">
        <v>42</v>
      </c>
      <c r="B36" s="5">
        <v>0</v>
      </c>
      <c r="C36" s="9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35">
        <f t="shared" si="0"/>
        <v>0</v>
      </c>
      <c r="O36" s="36">
        <f t="shared" si="1"/>
      </c>
    </row>
    <row r="37" spans="1:15" s="11" customFormat="1" ht="15" customHeight="1">
      <c r="A37" s="10" t="s">
        <v>43</v>
      </c>
      <c r="B37" s="5">
        <v>284368</v>
      </c>
      <c r="C37" s="9">
        <v>191900</v>
      </c>
      <c r="D37" s="6">
        <v>0</v>
      </c>
      <c r="E37" s="6">
        <v>0</v>
      </c>
      <c r="F37" s="6">
        <v>0</v>
      </c>
      <c r="G37" s="6">
        <v>92468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35">
        <f t="shared" si="0"/>
        <v>284368</v>
      </c>
      <c r="O37" s="36">
        <f t="shared" si="1"/>
      </c>
    </row>
    <row r="38" spans="1:15" s="11" customFormat="1" ht="15" customHeight="1">
      <c r="A38" s="10"/>
      <c r="B38" s="5"/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35">
        <f t="shared" si="0"/>
        <v>0</v>
      </c>
      <c r="O38" s="36">
        <f t="shared" si="1"/>
      </c>
    </row>
    <row r="39" spans="1:15" s="11" customFormat="1" ht="15" customHeight="1">
      <c r="A39" s="10" t="s">
        <v>44</v>
      </c>
      <c r="B39" s="5">
        <v>0</v>
      </c>
      <c r="C39" s="9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35">
        <f t="shared" si="0"/>
        <v>0</v>
      </c>
      <c r="O39" s="36">
        <f t="shared" si="1"/>
      </c>
    </row>
    <row r="40" spans="1:15" s="11" customFormat="1" ht="15" customHeight="1">
      <c r="A40" s="10" t="s">
        <v>45</v>
      </c>
      <c r="B40" s="5">
        <v>72317</v>
      </c>
      <c r="C40" s="9">
        <v>39339</v>
      </c>
      <c r="D40" s="6">
        <v>0</v>
      </c>
      <c r="E40" s="6">
        <v>0</v>
      </c>
      <c r="F40" s="6">
        <v>0</v>
      </c>
      <c r="G40" s="6">
        <v>32978</v>
      </c>
      <c r="H40" s="6">
        <v>29500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35">
        <f t="shared" si="0"/>
        <v>72317</v>
      </c>
      <c r="O40" s="36">
        <f t="shared" si="1"/>
      </c>
    </row>
    <row r="41" spans="1:15" s="11" customFormat="1" ht="15" customHeight="1">
      <c r="A41" s="10" t="s">
        <v>46</v>
      </c>
      <c r="B41" s="5">
        <v>177871</v>
      </c>
      <c r="C41" s="9">
        <v>86000</v>
      </c>
      <c r="D41" s="6">
        <v>0</v>
      </c>
      <c r="E41" s="6">
        <v>0</v>
      </c>
      <c r="F41" s="6">
        <v>0</v>
      </c>
      <c r="G41" s="6">
        <v>91871</v>
      </c>
      <c r="H41" s="6">
        <v>82600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35">
        <f t="shared" si="0"/>
        <v>177871</v>
      </c>
      <c r="O41" s="36">
        <f t="shared" si="1"/>
      </c>
    </row>
    <row r="42" spans="1:15" s="11" customFormat="1" ht="15" customHeight="1">
      <c r="A42" s="10"/>
      <c r="B42" s="5"/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35">
        <f t="shared" si="0"/>
        <v>0</v>
      </c>
      <c r="O42" s="36">
        <f t="shared" si="1"/>
      </c>
    </row>
    <row r="43" spans="1:15" s="11" customFormat="1" ht="15" customHeight="1">
      <c r="A43" s="10" t="s">
        <v>47</v>
      </c>
      <c r="B43" s="5">
        <v>121803</v>
      </c>
      <c r="C43" s="9">
        <v>38111</v>
      </c>
      <c r="D43" s="6">
        <v>0</v>
      </c>
      <c r="E43" s="6">
        <v>0</v>
      </c>
      <c r="F43" s="6">
        <v>0</v>
      </c>
      <c r="G43" s="6">
        <v>83692</v>
      </c>
      <c r="H43" s="6">
        <v>32800</v>
      </c>
      <c r="I43" s="6">
        <v>0</v>
      </c>
      <c r="J43" s="6">
        <v>983</v>
      </c>
      <c r="K43" s="6">
        <v>0</v>
      </c>
      <c r="L43" s="6">
        <v>0</v>
      </c>
      <c r="M43" s="6">
        <v>0</v>
      </c>
      <c r="N43" s="35">
        <f t="shared" si="0"/>
        <v>121803</v>
      </c>
      <c r="O43" s="36">
        <f t="shared" si="1"/>
      </c>
    </row>
    <row r="44" spans="1:15" s="11" customFormat="1" ht="15" customHeight="1">
      <c r="A44" s="10" t="s">
        <v>48</v>
      </c>
      <c r="B44" s="39">
        <v>11507668</v>
      </c>
      <c r="C44" s="23">
        <v>10827</v>
      </c>
      <c r="D44" s="24">
        <v>0</v>
      </c>
      <c r="E44" s="24">
        <v>0</v>
      </c>
      <c r="F44" s="24">
        <v>0</v>
      </c>
      <c r="G44" s="24">
        <v>11496841</v>
      </c>
      <c r="H44" s="24">
        <v>263000</v>
      </c>
      <c r="I44" s="24">
        <v>4750</v>
      </c>
      <c r="J44" s="24">
        <v>3180697</v>
      </c>
      <c r="K44" s="24">
        <v>0</v>
      </c>
      <c r="L44" s="24">
        <v>0</v>
      </c>
      <c r="M44" s="24">
        <v>0</v>
      </c>
      <c r="N44" s="35">
        <f t="shared" si="0"/>
        <v>11507668</v>
      </c>
      <c r="O44" s="36">
        <f t="shared" si="1"/>
      </c>
    </row>
    <row r="45" spans="1:15" s="11" customFormat="1" ht="15" customHeight="1">
      <c r="A45" s="10" t="s">
        <v>49</v>
      </c>
      <c r="B45" s="5">
        <v>6431913</v>
      </c>
      <c r="C45" s="9">
        <v>186357</v>
      </c>
      <c r="D45" s="6">
        <v>0</v>
      </c>
      <c r="E45" s="6">
        <v>0</v>
      </c>
      <c r="F45" s="6">
        <v>0</v>
      </c>
      <c r="G45" s="6">
        <v>6245556</v>
      </c>
      <c r="H45" s="6">
        <v>2058969</v>
      </c>
      <c r="I45" s="6">
        <v>0</v>
      </c>
      <c r="J45" s="6">
        <v>2813416</v>
      </c>
      <c r="K45" s="6">
        <v>0</v>
      </c>
      <c r="L45" s="6">
        <v>0</v>
      </c>
      <c r="M45" s="6">
        <v>0</v>
      </c>
      <c r="N45" s="35">
        <f t="shared" si="0"/>
        <v>6431913</v>
      </c>
      <c r="O45" s="36">
        <f t="shared" si="1"/>
      </c>
    </row>
    <row r="46" spans="1:15" s="11" customFormat="1" ht="15" customHeight="1">
      <c r="A46" s="10" t="s">
        <v>50</v>
      </c>
      <c r="B46" s="5">
        <v>0</v>
      </c>
      <c r="C46" s="9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35">
        <f t="shared" si="0"/>
        <v>0</v>
      </c>
      <c r="O46" s="36">
        <f t="shared" si="1"/>
      </c>
    </row>
    <row r="47" spans="1:15" s="11" customFormat="1" ht="15" customHeight="1">
      <c r="A47" s="10"/>
      <c r="B47" s="5"/>
      <c r="C47" s="9"/>
      <c r="D47" s="6"/>
      <c r="E47" s="6"/>
      <c r="F47" s="6"/>
      <c r="G47" s="6"/>
      <c r="H47" s="6"/>
      <c r="I47" s="6"/>
      <c r="J47" s="6"/>
      <c r="K47" s="6"/>
      <c r="L47" s="6"/>
      <c r="M47" s="6"/>
      <c r="N47" s="35">
        <f t="shared" si="0"/>
        <v>0</v>
      </c>
      <c r="O47" s="36">
        <f t="shared" si="1"/>
      </c>
    </row>
    <row r="48" spans="1:15" s="11" customFormat="1" ht="15" customHeight="1">
      <c r="A48" s="10" t="s">
        <v>51</v>
      </c>
      <c r="B48" s="5">
        <v>299122</v>
      </c>
      <c r="C48" s="9">
        <v>122369</v>
      </c>
      <c r="D48" s="6">
        <v>0</v>
      </c>
      <c r="E48" s="6">
        <v>0</v>
      </c>
      <c r="F48" s="6">
        <v>0</v>
      </c>
      <c r="G48" s="6">
        <v>176753</v>
      </c>
      <c r="H48" s="6">
        <v>67700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35">
        <f t="shared" si="0"/>
        <v>299122</v>
      </c>
      <c r="O48" s="36">
        <f t="shared" si="1"/>
      </c>
    </row>
    <row r="49" spans="1:15" s="11" customFormat="1" ht="15" customHeight="1">
      <c r="A49" s="10" t="s">
        <v>52</v>
      </c>
      <c r="B49" s="5">
        <v>426760</v>
      </c>
      <c r="C49" s="9">
        <v>23701</v>
      </c>
      <c r="D49" s="6">
        <v>0</v>
      </c>
      <c r="E49" s="6">
        <v>0</v>
      </c>
      <c r="F49" s="6">
        <v>0</v>
      </c>
      <c r="G49" s="6">
        <v>403059</v>
      </c>
      <c r="H49" s="6">
        <v>0</v>
      </c>
      <c r="I49" s="6">
        <v>12513</v>
      </c>
      <c r="J49" s="6">
        <v>0</v>
      </c>
      <c r="K49" s="6">
        <v>0</v>
      </c>
      <c r="L49" s="6">
        <v>0</v>
      </c>
      <c r="M49" s="6">
        <v>0</v>
      </c>
      <c r="N49" s="35">
        <f t="shared" si="0"/>
        <v>426760</v>
      </c>
      <c r="O49" s="36">
        <f t="shared" si="1"/>
      </c>
    </row>
    <row r="50" spans="1:15" s="11" customFormat="1" ht="15" customHeight="1">
      <c r="A50" s="10" t="s">
        <v>53</v>
      </c>
      <c r="B50" s="5">
        <v>1196284</v>
      </c>
      <c r="C50" s="9">
        <v>72154</v>
      </c>
      <c r="D50" s="6">
        <v>0</v>
      </c>
      <c r="E50" s="6">
        <v>0</v>
      </c>
      <c r="F50" s="6">
        <v>0</v>
      </c>
      <c r="G50" s="6">
        <v>1124130</v>
      </c>
      <c r="H50" s="6">
        <v>50700</v>
      </c>
      <c r="I50" s="6">
        <v>15750</v>
      </c>
      <c r="J50" s="6">
        <v>587497</v>
      </c>
      <c r="K50" s="6">
        <v>0</v>
      </c>
      <c r="L50" s="6">
        <v>0</v>
      </c>
      <c r="M50" s="6">
        <v>0</v>
      </c>
      <c r="N50" s="35">
        <f t="shared" si="0"/>
        <v>1196284</v>
      </c>
      <c r="O50" s="36">
        <f t="shared" si="1"/>
      </c>
    </row>
    <row r="51" spans="1:15" s="11" customFormat="1" ht="15" customHeight="1">
      <c r="A51" s="10" t="s">
        <v>54</v>
      </c>
      <c r="B51" s="5">
        <v>578625080</v>
      </c>
      <c r="C51" s="9">
        <v>5919228</v>
      </c>
      <c r="D51" s="6">
        <v>4101128</v>
      </c>
      <c r="E51" s="6">
        <v>2950000</v>
      </c>
      <c r="F51" s="6">
        <v>1144573</v>
      </c>
      <c r="G51" s="6">
        <v>568604724</v>
      </c>
      <c r="H51" s="6">
        <v>20000000</v>
      </c>
      <c r="I51" s="6">
        <v>190446</v>
      </c>
      <c r="J51" s="6">
        <v>11573808</v>
      </c>
      <c r="K51" s="6">
        <v>0</v>
      </c>
      <c r="L51" s="6">
        <v>0</v>
      </c>
      <c r="M51" s="6">
        <v>0</v>
      </c>
      <c r="N51" s="35">
        <f t="shared" si="0"/>
        <v>578625080</v>
      </c>
      <c r="O51" s="36">
        <f t="shared" si="1"/>
      </c>
    </row>
    <row r="52" spans="1:15" s="11" customFormat="1" ht="15" customHeight="1">
      <c r="A52" s="10" t="s">
        <v>55</v>
      </c>
      <c r="B52" s="5">
        <v>6882997</v>
      </c>
      <c r="C52" s="9">
        <v>31400</v>
      </c>
      <c r="D52" s="6">
        <v>0</v>
      </c>
      <c r="E52" s="6">
        <v>0</v>
      </c>
      <c r="F52" s="6">
        <v>0</v>
      </c>
      <c r="G52" s="6">
        <v>6851597</v>
      </c>
      <c r="H52" s="6">
        <v>451000</v>
      </c>
      <c r="I52" s="6">
        <v>457</v>
      </c>
      <c r="J52" s="6">
        <v>4102707</v>
      </c>
      <c r="K52" s="6">
        <v>0</v>
      </c>
      <c r="L52" s="6">
        <v>0</v>
      </c>
      <c r="M52" s="6">
        <v>0</v>
      </c>
      <c r="N52" s="35">
        <f t="shared" si="0"/>
        <v>6882997</v>
      </c>
      <c r="O52" s="36">
        <f t="shared" si="1"/>
      </c>
    </row>
    <row r="53" spans="1:15" s="11" customFormat="1" ht="15" customHeight="1">
      <c r="A53" s="10" t="s">
        <v>56</v>
      </c>
      <c r="B53" s="5">
        <v>0</v>
      </c>
      <c r="C53" s="9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35">
        <f t="shared" si="0"/>
        <v>0</v>
      </c>
      <c r="O53" s="36">
        <f t="shared" si="1"/>
      </c>
    </row>
    <row r="54" spans="1:15" s="11" customFormat="1" ht="15" customHeight="1">
      <c r="A54" s="10" t="s">
        <v>57</v>
      </c>
      <c r="B54" s="5">
        <v>0</v>
      </c>
      <c r="C54" s="9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35">
        <f t="shared" si="0"/>
        <v>0</v>
      </c>
      <c r="O54" s="36">
        <f t="shared" si="1"/>
      </c>
    </row>
    <row r="55" spans="1:15" s="11" customFormat="1" ht="15" customHeight="1">
      <c r="A55" s="10"/>
      <c r="B55" s="5"/>
      <c r="C55" s="9"/>
      <c r="D55" s="6"/>
      <c r="E55" s="6"/>
      <c r="F55" s="6"/>
      <c r="G55" s="6"/>
      <c r="H55" s="6"/>
      <c r="I55" s="6"/>
      <c r="J55" s="6"/>
      <c r="K55" s="6"/>
      <c r="L55" s="6"/>
      <c r="M55" s="6"/>
      <c r="N55" s="35">
        <f t="shared" si="0"/>
        <v>0</v>
      </c>
      <c r="O55" s="36">
        <f t="shared" si="1"/>
      </c>
    </row>
    <row r="56" spans="1:15" s="11" customFormat="1" ht="15" customHeight="1">
      <c r="A56" s="10" t="s">
        <v>58</v>
      </c>
      <c r="B56" s="5">
        <v>0</v>
      </c>
      <c r="C56" s="9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35">
        <f t="shared" si="0"/>
        <v>0</v>
      </c>
      <c r="O56" s="36">
        <f t="shared" si="1"/>
      </c>
    </row>
    <row r="57" spans="1:15" s="11" customFormat="1" ht="15" customHeight="1">
      <c r="A57" s="10" t="s">
        <v>59</v>
      </c>
      <c r="B57" s="5">
        <v>0</v>
      </c>
      <c r="C57" s="9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35">
        <f t="shared" si="0"/>
        <v>0</v>
      </c>
      <c r="O57" s="36">
        <f t="shared" si="1"/>
      </c>
    </row>
    <row r="58" spans="1:15" s="11" customFormat="1" ht="15" customHeight="1">
      <c r="A58" s="10" t="s">
        <v>60</v>
      </c>
      <c r="B58" s="5">
        <v>348397</v>
      </c>
      <c r="C58" s="9">
        <v>119360</v>
      </c>
      <c r="D58" s="6">
        <v>0</v>
      </c>
      <c r="E58" s="6">
        <v>0</v>
      </c>
      <c r="F58" s="6">
        <v>0</v>
      </c>
      <c r="G58" s="6">
        <v>229037</v>
      </c>
      <c r="H58" s="6">
        <v>87900</v>
      </c>
      <c r="I58" s="6">
        <v>0</v>
      </c>
      <c r="J58" s="6">
        <v>129779</v>
      </c>
      <c r="K58" s="6">
        <v>0</v>
      </c>
      <c r="L58" s="6">
        <v>0</v>
      </c>
      <c r="M58" s="6">
        <v>0</v>
      </c>
      <c r="N58" s="35">
        <f t="shared" si="0"/>
        <v>348397</v>
      </c>
      <c r="O58" s="36">
        <f t="shared" si="1"/>
      </c>
    </row>
    <row r="59" spans="1:15" s="11" customFormat="1" ht="15" customHeight="1">
      <c r="A59" s="10" t="s">
        <v>61</v>
      </c>
      <c r="B59" s="5">
        <v>10975922</v>
      </c>
      <c r="C59" s="9">
        <v>0</v>
      </c>
      <c r="D59" s="6">
        <v>0</v>
      </c>
      <c r="E59" s="6">
        <v>0</v>
      </c>
      <c r="F59" s="6">
        <v>0</v>
      </c>
      <c r="G59" s="6">
        <v>10975922</v>
      </c>
      <c r="H59" s="6">
        <v>0</v>
      </c>
      <c r="I59" s="6">
        <v>0</v>
      </c>
      <c r="J59" s="6">
        <v>5720165</v>
      </c>
      <c r="K59" s="6">
        <v>0</v>
      </c>
      <c r="L59" s="6">
        <v>0</v>
      </c>
      <c r="M59" s="6">
        <v>0</v>
      </c>
      <c r="N59" s="35">
        <f t="shared" si="0"/>
        <v>10975922</v>
      </c>
      <c r="O59" s="36">
        <f t="shared" si="1"/>
      </c>
    </row>
    <row r="60" spans="1:15" s="11" customFormat="1" ht="15" customHeight="1">
      <c r="A60" s="10" t="s">
        <v>62</v>
      </c>
      <c r="B60" s="5">
        <v>103819</v>
      </c>
      <c r="C60" s="9">
        <v>95564</v>
      </c>
      <c r="D60" s="6">
        <v>0</v>
      </c>
      <c r="E60" s="6">
        <v>0</v>
      </c>
      <c r="F60" s="6">
        <v>0</v>
      </c>
      <c r="G60" s="6">
        <v>8255</v>
      </c>
      <c r="H60" s="6">
        <v>7800</v>
      </c>
      <c r="I60" s="6">
        <v>0</v>
      </c>
      <c r="J60" s="6">
        <v>270</v>
      </c>
      <c r="K60" s="6">
        <v>0</v>
      </c>
      <c r="L60" s="6">
        <v>0</v>
      </c>
      <c r="M60" s="6">
        <v>0</v>
      </c>
      <c r="N60" s="35">
        <f t="shared" si="0"/>
        <v>103819</v>
      </c>
      <c r="O60" s="36">
        <f t="shared" si="1"/>
      </c>
    </row>
    <row r="61" spans="1:15" s="11" customFormat="1" ht="15" customHeight="1">
      <c r="A61" s="10"/>
      <c r="B61" s="5"/>
      <c r="C61" s="9"/>
      <c r="D61" s="6"/>
      <c r="E61" s="6"/>
      <c r="F61" s="6"/>
      <c r="G61" s="6"/>
      <c r="H61" s="6"/>
      <c r="I61" s="6"/>
      <c r="J61" s="6"/>
      <c r="K61" s="6"/>
      <c r="L61" s="6"/>
      <c r="M61" s="6"/>
      <c r="N61" s="35">
        <f t="shared" si="0"/>
        <v>0</v>
      </c>
      <c r="O61" s="36">
        <f t="shared" si="1"/>
      </c>
    </row>
    <row r="62" spans="1:15" s="11" customFormat="1" ht="15" customHeight="1">
      <c r="A62" s="10" t="s">
        <v>63</v>
      </c>
      <c r="B62" s="5">
        <v>0</v>
      </c>
      <c r="C62" s="9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35">
        <f t="shared" si="0"/>
        <v>0</v>
      </c>
      <c r="O62" s="36">
        <f t="shared" si="1"/>
      </c>
    </row>
    <row r="63" spans="1:15" s="11" customFormat="1" ht="15" customHeight="1">
      <c r="A63" s="10" t="s">
        <v>64</v>
      </c>
      <c r="B63" s="5">
        <v>0</v>
      </c>
      <c r="C63" s="9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35">
        <f t="shared" si="0"/>
        <v>0</v>
      </c>
      <c r="O63" s="36">
        <f t="shared" si="1"/>
      </c>
    </row>
    <row r="64" spans="1:15" s="11" customFormat="1" ht="15" customHeight="1">
      <c r="A64" s="10" t="s">
        <v>65</v>
      </c>
      <c r="B64" s="5">
        <v>0</v>
      </c>
      <c r="C64" s="9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35">
        <f t="shared" si="0"/>
        <v>0</v>
      </c>
      <c r="O64" s="36">
        <f t="shared" si="1"/>
      </c>
    </row>
    <row r="65" spans="1:15" s="11" customFormat="1" ht="15" customHeight="1">
      <c r="A65" s="10" t="s">
        <v>66</v>
      </c>
      <c r="B65" s="5">
        <v>0</v>
      </c>
      <c r="C65" s="9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35">
        <f t="shared" si="0"/>
        <v>0</v>
      </c>
      <c r="O65" s="36">
        <f t="shared" si="1"/>
      </c>
    </row>
    <row r="66" spans="1:15" s="11" customFormat="1" ht="15" customHeight="1">
      <c r="A66" s="10"/>
      <c r="B66" s="5"/>
      <c r="C66" s="9"/>
      <c r="D66" s="6"/>
      <c r="E66" s="6"/>
      <c r="F66" s="6"/>
      <c r="G66" s="6"/>
      <c r="H66" s="6"/>
      <c r="I66" s="6"/>
      <c r="J66" s="6"/>
      <c r="K66" s="6"/>
      <c r="L66" s="6"/>
      <c r="M66" s="6"/>
      <c r="N66" s="35">
        <f t="shared" si="0"/>
        <v>0</v>
      </c>
      <c r="O66" s="36">
        <f t="shared" si="1"/>
      </c>
    </row>
    <row r="67" spans="1:15" s="11" customFormat="1" ht="15" customHeight="1">
      <c r="A67" s="10" t="s">
        <v>67</v>
      </c>
      <c r="B67" s="5">
        <v>352113</v>
      </c>
      <c r="C67" s="9">
        <v>184538</v>
      </c>
      <c r="D67" s="6">
        <v>22762</v>
      </c>
      <c r="E67" s="6">
        <v>0</v>
      </c>
      <c r="F67" s="6">
        <v>0</v>
      </c>
      <c r="G67" s="6">
        <v>144813</v>
      </c>
      <c r="H67" s="6">
        <v>125833</v>
      </c>
      <c r="I67" s="6">
        <v>1170</v>
      </c>
      <c r="J67" s="6">
        <v>16900</v>
      </c>
      <c r="K67" s="6">
        <v>0</v>
      </c>
      <c r="L67" s="6">
        <v>0</v>
      </c>
      <c r="M67" s="6">
        <v>0</v>
      </c>
      <c r="N67" s="35">
        <f t="shared" si="0"/>
        <v>352113</v>
      </c>
      <c r="O67" s="36">
        <f t="shared" si="1"/>
      </c>
    </row>
    <row r="68" spans="1:15" s="11" customFormat="1" ht="15" customHeight="1">
      <c r="A68" s="10" t="s">
        <v>68</v>
      </c>
      <c r="B68" s="5">
        <v>0</v>
      </c>
      <c r="C68" s="9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35">
        <f t="shared" si="0"/>
        <v>0</v>
      </c>
      <c r="O68" s="36">
        <f t="shared" si="1"/>
      </c>
    </row>
    <row r="69" spans="1:15" s="11" customFormat="1" ht="15" customHeight="1">
      <c r="A69" s="10" t="s">
        <v>69</v>
      </c>
      <c r="B69" s="5">
        <v>0</v>
      </c>
      <c r="C69" s="9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35">
        <f t="shared" si="0"/>
        <v>0</v>
      </c>
      <c r="O69" s="36">
        <f t="shared" si="1"/>
      </c>
    </row>
    <row r="70" spans="1:15" s="11" customFormat="1" ht="15" customHeight="1">
      <c r="A70" s="10" t="s">
        <v>70</v>
      </c>
      <c r="B70" s="5">
        <v>32012</v>
      </c>
      <c r="C70" s="9">
        <v>0</v>
      </c>
      <c r="D70" s="6">
        <v>0</v>
      </c>
      <c r="E70" s="6">
        <v>0</v>
      </c>
      <c r="F70" s="6">
        <v>0</v>
      </c>
      <c r="G70" s="6">
        <v>32012</v>
      </c>
      <c r="H70" s="6">
        <v>0</v>
      </c>
      <c r="I70" s="6">
        <v>0</v>
      </c>
      <c r="J70" s="6">
        <v>1150</v>
      </c>
      <c r="K70" s="6">
        <v>0</v>
      </c>
      <c r="L70" s="6">
        <v>0</v>
      </c>
      <c r="M70" s="6">
        <v>0</v>
      </c>
      <c r="N70" s="35">
        <f t="shared" si="0"/>
        <v>32012</v>
      </c>
      <c r="O70" s="36">
        <f t="shared" si="1"/>
      </c>
    </row>
    <row r="71" spans="1:15" s="11" customFormat="1" ht="15" customHeight="1">
      <c r="A71" s="10" t="s">
        <v>71</v>
      </c>
      <c r="B71" s="5">
        <v>756622</v>
      </c>
      <c r="C71" s="9">
        <v>335270</v>
      </c>
      <c r="D71" s="6">
        <v>0</v>
      </c>
      <c r="E71" s="6">
        <v>0</v>
      </c>
      <c r="F71" s="6">
        <v>0</v>
      </c>
      <c r="G71" s="6">
        <v>421352</v>
      </c>
      <c r="H71" s="6">
        <v>326000</v>
      </c>
      <c r="I71" s="6">
        <v>0</v>
      </c>
      <c r="J71" s="6">
        <v>29266</v>
      </c>
      <c r="K71" s="6">
        <v>0</v>
      </c>
      <c r="L71" s="6">
        <v>0</v>
      </c>
      <c r="M71" s="6">
        <v>0</v>
      </c>
      <c r="N71" s="35">
        <f t="shared" si="0"/>
        <v>756622</v>
      </c>
      <c r="O71" s="36">
        <f t="shared" si="1"/>
      </c>
    </row>
    <row r="72" spans="1:15" s="11" customFormat="1" ht="15" customHeight="1">
      <c r="A72" s="10" t="s">
        <v>72</v>
      </c>
      <c r="B72" s="5">
        <v>0</v>
      </c>
      <c r="C72" s="9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35">
        <f>C72+D72+G72+K72</f>
        <v>0</v>
      </c>
      <c r="O72" s="36">
        <f>IF(N72=B72,"","false")</f>
      </c>
    </row>
    <row r="73" spans="1:15" s="11" customFormat="1" ht="15" customHeight="1">
      <c r="A73" s="10" t="s">
        <v>73</v>
      </c>
      <c r="B73" s="5">
        <v>118222</v>
      </c>
      <c r="C73" s="9">
        <v>47170</v>
      </c>
      <c r="D73" s="6">
        <v>0</v>
      </c>
      <c r="E73" s="6">
        <v>0</v>
      </c>
      <c r="F73" s="6">
        <v>0</v>
      </c>
      <c r="G73" s="6">
        <v>71052</v>
      </c>
      <c r="H73" s="6">
        <v>67400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35">
        <f>C73+D73+G73+K73</f>
        <v>118222</v>
      </c>
      <c r="O73" s="36">
        <f>IF(N73=B73,"","false")</f>
      </c>
    </row>
    <row r="74" spans="1:15" s="11" customFormat="1" ht="15" customHeight="1">
      <c r="A74" s="10"/>
      <c r="B74" s="5"/>
      <c r="C74" s="9"/>
      <c r="D74" s="6"/>
      <c r="E74" s="6"/>
      <c r="F74" s="6"/>
      <c r="G74" s="6"/>
      <c r="H74" s="6"/>
      <c r="I74" s="6"/>
      <c r="J74" s="6"/>
      <c r="K74" s="6"/>
      <c r="L74" s="6"/>
      <c r="M74" s="6"/>
      <c r="N74" s="35">
        <f>C74+D74+G74+K74</f>
        <v>0</v>
      </c>
      <c r="O74" s="36">
        <f>IF(N74=B74,"","false")</f>
      </c>
    </row>
    <row r="75" spans="1:15" s="11" customFormat="1" ht="15" customHeight="1">
      <c r="A75" s="10" t="s">
        <v>74</v>
      </c>
      <c r="B75" s="5">
        <v>0</v>
      </c>
      <c r="C75" s="9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35">
        <f>C75+D75+G75+K75</f>
        <v>0</v>
      </c>
      <c r="O75" s="36">
        <f>IF(N75=B75,"","false")</f>
      </c>
    </row>
    <row r="76" spans="1:15" s="11" customFormat="1" ht="15" customHeight="1">
      <c r="A76" s="20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40"/>
      <c r="O76" s="41"/>
    </row>
    <row r="77" spans="2:12" ht="15.7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3" s="33" customFormat="1" ht="16.5" customHeigh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s="33" customFormat="1" ht="16.5" customHeight="1">
      <c r="A79" s="42"/>
      <c r="B79" s="44">
        <f>SUM(B20:B75)</f>
        <v>701581709</v>
      </c>
      <c r="C79" s="44">
        <f aca="true" t="shared" si="2" ref="C79:M79">SUM(C20:C75)</f>
        <v>30922805</v>
      </c>
      <c r="D79" s="44">
        <f t="shared" si="2"/>
        <v>15534210</v>
      </c>
      <c r="E79" s="44">
        <f t="shared" si="2"/>
        <v>11558842</v>
      </c>
      <c r="F79" s="44">
        <f t="shared" si="2"/>
        <v>2534478</v>
      </c>
      <c r="G79" s="44">
        <f t="shared" si="2"/>
        <v>655119855</v>
      </c>
      <c r="H79" s="44">
        <f t="shared" si="2"/>
        <v>29537122</v>
      </c>
      <c r="I79" s="44">
        <f t="shared" si="2"/>
        <v>1899139</v>
      </c>
      <c r="J79" s="44">
        <f t="shared" si="2"/>
        <v>49224027</v>
      </c>
      <c r="K79" s="44">
        <f t="shared" si="2"/>
        <v>4839</v>
      </c>
      <c r="L79" s="44">
        <f t="shared" si="2"/>
        <v>0</v>
      </c>
      <c r="M79" s="44">
        <f t="shared" si="2"/>
        <v>0</v>
      </c>
    </row>
    <row r="80" spans="1:13" s="33" customFormat="1" ht="16.5" customHeight="1">
      <c r="A80" s="42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s="33" customFormat="1" ht="16.5" customHeight="1">
      <c r="A81" s="42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s="33" customFormat="1" ht="16.5" customHeight="1">
      <c r="A82" s="42"/>
      <c r="B82" s="44">
        <f>IF(B79=B7,"","false")</f>
      </c>
      <c r="C82" s="44">
        <f aca="true" t="shared" si="3" ref="C82:M82">IF(C79=C7,"","false")</f>
      </c>
      <c r="D82" s="44">
        <f t="shared" si="3"/>
      </c>
      <c r="E82" s="44">
        <f t="shared" si="3"/>
      </c>
      <c r="F82" s="44">
        <f t="shared" si="3"/>
      </c>
      <c r="G82" s="44">
        <f t="shared" si="3"/>
      </c>
      <c r="H82" s="44">
        <f t="shared" si="3"/>
      </c>
      <c r="I82" s="44">
        <f>IF(I79=I7,"","false")</f>
      </c>
      <c r="J82" s="44">
        <f t="shared" si="3"/>
      </c>
      <c r="K82" s="44">
        <f t="shared" si="3"/>
      </c>
      <c r="L82" s="44">
        <f t="shared" si="3"/>
      </c>
      <c r="M82" s="44">
        <f t="shared" si="3"/>
      </c>
    </row>
    <row r="83" spans="1:13" s="33" customFormat="1" ht="16.5" customHeight="1">
      <c r="A83" s="42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s="33" customFormat="1" ht="16.5" customHeight="1">
      <c r="A84" s="4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s="33" customFormat="1" ht="16.5" customHeight="1">
      <c r="A85" s="42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s="33" customFormat="1" ht="16.5" customHeight="1">
      <c r="A86" s="4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s="33" customFormat="1" ht="16.5" customHeight="1">
      <c r="A87" s="42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s="33" customFormat="1" ht="16.5" customHeight="1">
      <c r="A88" s="4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s="33" customFormat="1" ht="16.5" customHeight="1">
      <c r="A89" s="42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s="33" customFormat="1" ht="16.5" customHeight="1">
      <c r="A90" s="42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s="33" customFormat="1" ht="16.5" customHeight="1">
      <c r="A91" s="4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5" s="46" customFormat="1" ht="16.5" customHeight="1">
      <c r="A92" s="42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33"/>
      <c r="O92" s="33"/>
    </row>
    <row r="93" spans="1:15" s="46" customFormat="1" ht="16.5" customHeight="1">
      <c r="A93" s="42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33"/>
      <c r="O93" s="33"/>
    </row>
  </sheetData>
  <sheetProtection/>
  <mergeCells count="11">
    <mergeCell ref="L4:M4"/>
    <mergeCell ref="A3:A5"/>
    <mergeCell ref="B3:B5"/>
    <mergeCell ref="C3:M3"/>
    <mergeCell ref="L2:M2"/>
    <mergeCell ref="E4:F4"/>
    <mergeCell ref="G4:G5"/>
    <mergeCell ref="H4:J4"/>
    <mergeCell ref="K4:K5"/>
    <mergeCell ref="C4:C5"/>
    <mergeCell ref="D4:D5"/>
  </mergeCells>
  <printOptions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2005-11-04T07:47:15Z</cp:lastPrinted>
  <dcterms:created xsi:type="dcterms:W3CDTF">1999-07-05T02:11:17Z</dcterms:created>
  <dcterms:modified xsi:type="dcterms:W3CDTF">2020-05-28T09:31:06Z</dcterms:modified>
  <cp:category/>
  <cp:version/>
  <cp:contentType/>
  <cp:contentStatus/>
</cp:coreProperties>
</file>