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4335" windowWidth="10530" windowHeight="5850" activeTab="0"/>
  </bookViews>
  <sheets>
    <sheet name="公表資料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<sst xmlns="http://schemas.openxmlformats.org/spreadsheetml/2006/main" count="85" uniqueCount="61">
  <si>
    <t>国土交通省　総合政策局　労働資材対策室</t>
  </si>
  <si>
    <t>セメント</t>
  </si>
  <si>
    <t>生コンクリート</t>
  </si>
  <si>
    <t>木材</t>
  </si>
  <si>
    <t>普通鋼鋼材</t>
  </si>
  <si>
    <t>アスファルト</t>
  </si>
  <si>
    <t>（販売等量）</t>
  </si>
  <si>
    <t>（出 荷 量）</t>
  </si>
  <si>
    <t>（製材品出荷量）</t>
  </si>
  <si>
    <t>（建設向け受注量）</t>
  </si>
  <si>
    <t>形鋼</t>
  </si>
  <si>
    <t>小形棒鋼</t>
  </si>
  <si>
    <t>（建設向け販売等量）</t>
  </si>
  <si>
    <t>（建設向け出荷量）</t>
  </si>
  <si>
    <t>千ｔ</t>
  </si>
  <si>
    <t>前年比(％)</t>
  </si>
  <si>
    <t>千ｍ3</t>
  </si>
  <si>
    <t>平成　２年度</t>
  </si>
  <si>
    <t>―</t>
  </si>
  <si>
    <t>３年度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</si>
  <si>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</si>
  <si>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</si>
  <si>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</si>
  <si>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</si>
  <si>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</si>
  <si>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</si>
  <si>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</si>
  <si>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</si>
  <si>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</si>
  <si>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</si>
  <si>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</si>
  <si>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</si>
  <si>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</si>
  <si>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</si>
  <si>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</si>
  <si>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</si>
  <si>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</si>
  <si>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</si>
  <si>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</si>
  <si>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（注１）　各資材の需要量は四捨五入して算出しているため、各月の合計と年度計とは一致しない。</t>
  </si>
  <si>
    <t>・ セメント … 社団法人セメント協会資料</t>
  </si>
  <si>
    <t>・ 木材 … 農林水産省資料 （製材統計）</t>
  </si>
  <si>
    <t>・ アスファルト … 社団法人日本アスファルト協会資料 （石油アスファルト統計月報）</t>
  </si>
  <si>
    <t>・ 生コンクリート … 全国生コンクリート工業組合連合会 ・ 協同組合連合会資料</t>
  </si>
  <si>
    <t>・ 普通鋼鋼材、 形鋼、 小形棒鋼 … 社団法人日本鉄鋼連盟資料</t>
  </si>
  <si>
    <r>
      <t>年度計　</t>
    </r>
    <r>
      <rPr>
        <sz val="9"/>
        <rFont val="ＭＳ Ｐゴシック"/>
        <family val="3"/>
      </rPr>
      <t>（平成二年度～）</t>
    </r>
  </si>
  <si>
    <t>１２年度</t>
  </si>
  <si>
    <r>
      <t>１３年度</t>
    </r>
    <r>
      <rPr>
        <sz val="10"/>
        <rFont val="ＭＳ Ｐ明朝"/>
        <family val="1"/>
      </rPr>
      <t>（H13.4～累計）</t>
    </r>
  </si>
  <si>
    <t>Ｐ</t>
  </si>
  <si>
    <t>平成十二年度</t>
  </si>
  <si>
    <t>平成１２年　４月</t>
  </si>
  <si>
    <t>平成１３年　１月</t>
  </si>
  <si>
    <t>平成十三年度</t>
  </si>
  <si>
    <t>平成１４年　１月</t>
  </si>
  <si>
    <t>Ｐ</t>
  </si>
  <si>
    <t>〈 出 典 〉</t>
  </si>
  <si>
    <t>（注２）　前年比欄の▲はマイナス。</t>
  </si>
  <si>
    <t>（注３）　前年比欄にＰとある数値は速報値。</t>
  </si>
  <si>
    <t>　＜主要建設資材の国内需要量の推移＞</t>
  </si>
  <si>
    <t>別　　表</t>
  </si>
  <si>
    <t>平成１４年６月１０日　現在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</si>
</sst>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#,##0.0_);[Red]\(#,##0.0\)"/>
    <numFmt numFmtId="182" formatCode="#,##0.00_ "/>
    <numFmt numFmtId="183" formatCode="#,##0;[Red]#,##0"/>
    <numFmt numFmtId="184" formatCode="0.0;[Red]0.0"/>
    <numFmt numFmtId="185" formatCode="0.0"/>
    <numFmt numFmtId="186" formatCode="\ \ \ \ ##0;\-#,##0"/>
    <numFmt numFmtId="187" formatCode="\P\ \ \ \ #,##0;\-#,##0"/>
    <numFmt numFmtId="188" formatCode="\P\ \ #,##0;\-#,##0"/>
    <numFmt numFmtId="189" formatCode="#,##0.0;\-#,##0.0"/>
    <numFmt numFmtId="190" formatCode="0.00000"/>
    <numFmt numFmtId="191" formatCode="0.0000"/>
    <numFmt numFmtId="192" formatCode="0.000"/>
    <numFmt numFmtId="193" formatCode="0.0_ "/>
    <numFmt numFmtId="194" formatCode="0.00_ "/>
    <numFmt numFmtId="195" formatCode="0.0;&quot;▲ &quot;0.0"/>
    <numFmt numFmtId="196" formatCode="#,##0.00;&quot;▲ &quot;#,##0.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i/>
      <sz val="12"/>
      <name val="ＭＳ Ｐゴシック"/>
      <family val="3"/>
    </font>
    <font>
      <sz val="9"/>
      <name val="ＭＳ Ｐゴシック"/>
      <family val="3"/>
    </font>
    <font>
      <sz val="9"/>
      <name val="HG丸ｺﾞｼｯｸM-PRO"/>
      <family val="3"/>
    </font>
    <font>
      <sz val="11"/>
      <color indexed="8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38" fontId="0" fillId="0" borderId="0" xfId="17" applyFont="1" applyAlignment="1">
      <alignment horizontal="right"/>
    </xf>
    <xf numFmtId="38" fontId="0" fillId="0" borderId="0" xfId="17" applyFont="1" applyAlignment="1">
      <alignment/>
    </xf>
    <xf numFmtId="0" fontId="0" fillId="0" borderId="0" xfId="0" applyFont="1" applyAlignment="1">
      <alignment/>
    </xf>
    <xf numFmtId="38" fontId="0" fillId="0" borderId="0" xfId="17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38" fontId="0" fillId="0" borderId="0" xfId="17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10" xfId="0" applyFont="1" applyBorder="1" applyAlignment="1">
      <alignment vertical="top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6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183" fontId="8" fillId="0" borderId="1" xfId="0" applyNumberFormat="1" applyFont="1" applyBorder="1" applyAlignment="1">
      <alignment horizontal="right" vertical="center"/>
    </xf>
    <xf numFmtId="37" fontId="8" fillId="0" borderId="1" xfId="0" applyNumberFormat="1" applyFont="1" applyBorder="1" applyAlignment="1">
      <alignment vertical="center"/>
    </xf>
    <xf numFmtId="178" fontId="8" fillId="0" borderId="2" xfId="0" applyNumberFormat="1" applyFont="1" applyBorder="1" applyAlignment="1">
      <alignment vertical="center"/>
    </xf>
    <xf numFmtId="178" fontId="8" fillId="0" borderId="2" xfId="0" applyNumberFormat="1" applyFont="1" applyBorder="1" applyAlignment="1">
      <alignment horizontal="centerContinuous" vertical="center"/>
    </xf>
    <xf numFmtId="37" fontId="8" fillId="0" borderId="3" xfId="0" applyNumberFormat="1" applyFont="1" applyBorder="1" applyAlignment="1">
      <alignment vertical="center"/>
    </xf>
    <xf numFmtId="183" fontId="8" fillId="0" borderId="2" xfId="0" applyNumberFormat="1" applyFont="1" applyBorder="1" applyAlignment="1">
      <alignment horizontal="right" vertical="center"/>
    </xf>
    <xf numFmtId="178" fontId="8" fillId="0" borderId="5" xfId="0" applyNumberFormat="1" applyFont="1" applyBorder="1" applyAlignment="1">
      <alignment vertical="center"/>
    </xf>
    <xf numFmtId="183" fontId="8" fillId="0" borderId="6" xfId="0" applyNumberFormat="1" applyFont="1" applyBorder="1" applyAlignment="1" applyProtection="1">
      <alignment vertical="center"/>
      <protection/>
    </xf>
    <xf numFmtId="0" fontId="13" fillId="0" borderId="6" xfId="0" applyFont="1" applyBorder="1" applyAlignment="1">
      <alignment vertical="center"/>
    </xf>
    <xf numFmtId="178" fontId="8" fillId="0" borderId="0" xfId="0" applyNumberFormat="1" applyFont="1" applyBorder="1" applyAlignment="1" applyProtection="1">
      <alignment vertical="center"/>
      <protection/>
    </xf>
    <xf numFmtId="185" fontId="8" fillId="0" borderId="7" xfId="0" applyNumberFormat="1" applyFont="1" applyBorder="1" applyAlignment="1" applyProtection="1">
      <alignment vertical="center"/>
      <protection/>
    </xf>
    <xf numFmtId="183" fontId="8" fillId="0" borderId="0" xfId="0" applyNumberFormat="1" applyFont="1" applyBorder="1" applyAlignment="1" applyProtection="1">
      <alignment vertical="center"/>
      <protection/>
    </xf>
    <xf numFmtId="178" fontId="8" fillId="0" borderId="10" xfId="0" applyNumberFormat="1" applyFont="1" applyBorder="1" applyAlignment="1" applyProtection="1">
      <alignment vertical="center"/>
      <protection/>
    </xf>
    <xf numFmtId="185" fontId="8" fillId="0" borderId="7" xfId="0" applyNumberFormat="1" applyFont="1" applyBorder="1" applyAlignment="1" applyProtection="1">
      <alignment horizontal="centerContinuous" vertical="center"/>
      <protection/>
    </xf>
    <xf numFmtId="0" fontId="6" fillId="0" borderId="21" xfId="0" applyFont="1" applyBorder="1" applyAlignment="1">
      <alignment horizontal="right" vertical="center"/>
    </xf>
    <xf numFmtId="183" fontId="8" fillId="0" borderId="22" xfId="0" applyNumberFormat="1" applyFont="1" applyBorder="1" applyAlignment="1" applyProtection="1">
      <alignment vertical="center"/>
      <protection/>
    </xf>
    <xf numFmtId="0" fontId="13" fillId="0" borderId="22" xfId="0" applyFont="1" applyBorder="1" applyAlignment="1">
      <alignment vertical="center"/>
    </xf>
    <xf numFmtId="178" fontId="8" fillId="0" borderId="23" xfId="0" applyNumberFormat="1" applyFont="1" applyBorder="1" applyAlignment="1" applyProtection="1">
      <alignment vertical="center"/>
      <protection/>
    </xf>
    <xf numFmtId="185" fontId="8" fillId="0" borderId="24" xfId="0" applyNumberFormat="1" applyFont="1" applyBorder="1" applyAlignment="1" applyProtection="1">
      <alignment horizontal="centerContinuous" vertical="center"/>
      <protection/>
    </xf>
    <xf numFmtId="183" fontId="8" fillId="0" borderId="25" xfId="0" applyNumberFormat="1" applyFont="1" applyBorder="1" applyAlignment="1" applyProtection="1">
      <alignment vertical="center"/>
      <protection/>
    </xf>
    <xf numFmtId="183" fontId="8" fillId="0" borderId="23" xfId="0" applyNumberFormat="1" applyFont="1" applyBorder="1" applyAlignment="1" applyProtection="1">
      <alignment vertical="center"/>
      <protection/>
    </xf>
    <xf numFmtId="178" fontId="8" fillId="0" borderId="26" xfId="0" applyNumberFormat="1" applyFont="1" applyBorder="1" applyAlignment="1" applyProtection="1">
      <alignment vertical="center"/>
      <protection/>
    </xf>
    <xf numFmtId="183" fontId="13" fillId="0" borderId="6" xfId="0" applyNumberFormat="1" applyFont="1" applyBorder="1" applyAlignment="1" applyProtection="1">
      <alignment vertical="center"/>
      <protection/>
    </xf>
    <xf numFmtId="178" fontId="13" fillId="0" borderId="0" xfId="0" applyNumberFormat="1" applyFont="1" applyBorder="1" applyAlignment="1" applyProtection="1">
      <alignment vertical="center"/>
      <protection/>
    </xf>
    <xf numFmtId="185" fontId="13" fillId="0" borderId="7" xfId="0" applyNumberFormat="1" applyFont="1" applyBorder="1" applyAlignment="1" applyProtection="1">
      <alignment vertical="center"/>
      <protection/>
    </xf>
    <xf numFmtId="183" fontId="13" fillId="0" borderId="0" xfId="0" applyNumberFormat="1" applyFont="1" applyBorder="1" applyAlignment="1" applyProtection="1">
      <alignment vertical="center"/>
      <protection/>
    </xf>
    <xf numFmtId="0" fontId="8" fillId="0" borderId="6" xfId="0" applyFont="1" applyBorder="1" applyAlignment="1">
      <alignment vertical="center"/>
    </xf>
    <xf numFmtId="178" fontId="13" fillId="0" borderId="10" xfId="0" applyNumberFormat="1" applyFont="1" applyBorder="1" applyAlignment="1" applyProtection="1">
      <alignment vertical="center"/>
      <protection/>
    </xf>
    <xf numFmtId="0" fontId="6" fillId="0" borderId="27" xfId="0" applyFont="1" applyBorder="1" applyAlignment="1">
      <alignment horizontal="right" vertical="center"/>
    </xf>
    <xf numFmtId="183" fontId="8" fillId="0" borderId="28" xfId="0" applyNumberFormat="1" applyFont="1" applyBorder="1" applyAlignment="1" applyProtection="1">
      <alignment vertical="center"/>
      <protection/>
    </xf>
    <xf numFmtId="0" fontId="8" fillId="0" borderId="29" xfId="0" applyFont="1" applyBorder="1" applyAlignment="1">
      <alignment vertical="center"/>
    </xf>
    <xf numFmtId="178" fontId="8" fillId="0" borderId="30" xfId="0" applyNumberFormat="1" applyFont="1" applyBorder="1" applyAlignment="1" applyProtection="1">
      <alignment vertical="center"/>
      <protection/>
    </xf>
    <xf numFmtId="183" fontId="8" fillId="0" borderId="29" xfId="0" applyNumberFormat="1" applyFont="1" applyBorder="1" applyAlignment="1" applyProtection="1">
      <alignment vertical="center"/>
      <protection/>
    </xf>
    <xf numFmtId="185" fontId="8" fillId="0" borderId="31" xfId="0" applyNumberFormat="1" applyFont="1" applyBorder="1" applyAlignment="1" applyProtection="1">
      <alignment vertical="center"/>
      <protection/>
    </xf>
    <xf numFmtId="183" fontId="8" fillId="0" borderId="30" xfId="0" applyNumberFormat="1" applyFont="1" applyBorder="1" applyAlignment="1" applyProtection="1">
      <alignment vertical="center"/>
      <protection/>
    </xf>
    <xf numFmtId="178" fontId="8" fillId="0" borderId="32" xfId="0" applyNumberFormat="1" applyFont="1" applyBorder="1" applyAlignment="1" applyProtection="1">
      <alignment vertical="center"/>
      <protection/>
    </xf>
    <xf numFmtId="180" fontId="8" fillId="0" borderId="33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85" fontId="13" fillId="0" borderId="7" xfId="0" applyNumberFormat="1" applyFont="1" applyBorder="1" applyAlignment="1" applyProtection="1">
      <alignment horizontal="centerContinuous" vertical="center"/>
      <protection/>
    </xf>
    <xf numFmtId="0" fontId="9" fillId="0" borderId="27" xfId="0" applyFont="1" applyBorder="1" applyAlignment="1">
      <alignment horizontal="right" vertical="center"/>
    </xf>
    <xf numFmtId="183" fontId="13" fillId="0" borderId="28" xfId="0" applyNumberFormat="1" applyFont="1" applyBorder="1" applyAlignment="1" applyProtection="1">
      <alignment vertical="center"/>
      <protection/>
    </xf>
    <xf numFmtId="178" fontId="8" fillId="0" borderId="34" xfId="0" applyNumberFormat="1" applyFont="1" applyBorder="1" applyAlignment="1" applyProtection="1">
      <alignment vertical="center"/>
      <protection/>
    </xf>
    <xf numFmtId="183" fontId="13" fillId="0" borderId="29" xfId="0" applyNumberFormat="1" applyFont="1" applyBorder="1" applyAlignment="1" applyProtection="1">
      <alignment vertical="center"/>
      <protection/>
    </xf>
    <xf numFmtId="178" fontId="8" fillId="0" borderId="35" xfId="0" applyNumberFormat="1" applyFont="1" applyBorder="1" applyAlignment="1" applyProtection="1">
      <alignment vertical="center"/>
      <protection/>
    </xf>
    <xf numFmtId="185" fontId="13" fillId="0" borderId="31" xfId="0" applyNumberFormat="1" applyFont="1" applyBorder="1" applyAlignment="1" applyProtection="1">
      <alignment horizontal="centerContinuous" vertical="center"/>
      <protection/>
    </xf>
    <xf numFmtId="183" fontId="13" fillId="0" borderId="30" xfId="0" applyNumberFormat="1" applyFont="1" applyBorder="1" applyAlignment="1" applyProtection="1">
      <alignment vertical="center"/>
      <protection/>
    </xf>
    <xf numFmtId="185" fontId="8" fillId="0" borderId="31" xfId="0" applyNumberFormat="1" applyFont="1" applyBorder="1" applyAlignment="1" applyProtection="1">
      <alignment horizontal="centerContinuous" vertical="center"/>
      <protection/>
    </xf>
    <xf numFmtId="178" fontId="8" fillId="0" borderId="36" xfId="0" applyNumberFormat="1" applyFont="1" applyBorder="1" applyAlignment="1" applyProtection="1">
      <alignment vertical="center"/>
      <protection/>
    </xf>
    <xf numFmtId="183" fontId="8" fillId="0" borderId="11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>
      <alignment vertical="center"/>
    </xf>
    <xf numFmtId="178" fontId="8" fillId="0" borderId="12" xfId="0" applyNumberFormat="1" applyFont="1" applyBorder="1" applyAlignment="1" applyProtection="1">
      <alignment vertical="center"/>
      <protection/>
    </xf>
    <xf numFmtId="185" fontId="8" fillId="0" borderId="13" xfId="0" applyNumberFormat="1" applyFont="1" applyBorder="1" applyAlignment="1" applyProtection="1">
      <alignment horizontal="centerContinuous" vertical="center"/>
      <protection/>
    </xf>
    <xf numFmtId="183" fontId="8" fillId="0" borderId="12" xfId="0" applyNumberFormat="1" applyFont="1" applyBorder="1" applyAlignment="1" applyProtection="1">
      <alignment vertical="center"/>
      <protection/>
    </xf>
    <xf numFmtId="178" fontId="8" fillId="0" borderId="37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4" fillId="0" borderId="0" xfId="0" applyFont="1" applyAlignment="1">
      <alignment vertical="top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'[1]Ｈ12、13年度'!#REF!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'[1]Ｈ12、13年度'!#REF!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'[1]Ｈ12、13年度'!#REF!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'[1]Ｈ12、13年度'!#REF!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'[1]Ｈ12、13年度'!#REF!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'[1]Ｈ12、13年度'!#REF!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'[1]Ｈ12、13年度'!#REF!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'[1]Ｈ12、13年度'!#REF!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'[1]Ｈ12、13年度'!#REF!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'[1]Ｈ12、13年度'!#REF!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'[1]Ｈ12、13年度'!#REF!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'[1]Ｈ12、13年度'!#REF!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'[1]Ｈ12、13年度'!#REF!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'[1]Ｈ12、13年度'!#REF!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'[1]Ｈ12、13年度'!#REF!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'[1]Ｈ12、13年度'!#REF!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'[1]Ｈ12、13年度'!#REF!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'[1]Ｈ12、13年度'!#REF!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'[1]Ｈ12、13年度'!#REF!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'[1]Ｈ12、13年度'!#REF!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'[1]Ｈ12、13年度'!#REF!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1257458"/>
        <c:axId val="34208259"/>
      </c:line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08259"/>
        <c:crosses val="autoZero"/>
        <c:auto val="0"/>
        <c:lblOffset val="100"/>
        <c:noMultiLvlLbl val="0"/>
      </c:catAx>
      <c:valAx>
        <c:axId val="34208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25745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11696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&#36039;&#26448;&#20418;&#21729;\&#9632;&#36039;&#26448;&#12487;&#12540;&#12479;&#9632;\&#38656;&#35201;&#37327;\&#20027;&#35201;&#36039;&#26448;&#22269;&#20869;&#38656;&#35201;&#373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Ｈ12、13年度"/>
      <sheetName val="Ｈ11、12年度"/>
      <sheetName val="各月（H6～）"/>
      <sheetName val="Ａｓ"/>
      <sheetName val="Sheet５"/>
      <sheetName val="Sheet６"/>
      <sheetName val="Sheet７"/>
      <sheetName val="Sheet８"/>
      <sheetName val="Sheet９"/>
      <sheetName val="Sheet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1">
      <selection activeCell="A1" sqref="A1"/>
    </sheetView>
  </sheetViews>
  <sheetFormatPr defaultColWidth="10.625" defaultRowHeight="13.5"/>
  <cols>
    <col min="1" max="1" width="3.625" style="2" customWidth="1"/>
    <col min="2" max="2" width="19.625" style="2" customWidth="1"/>
    <col min="3" max="3" width="10.625" style="2" customWidth="1"/>
    <col min="4" max="4" width="2.625" style="2" customWidth="1"/>
    <col min="5" max="5" width="7.625" style="2" customWidth="1"/>
    <col min="6" max="6" width="10.625" style="2" customWidth="1"/>
    <col min="7" max="7" width="2.625" style="2" customWidth="1"/>
    <col min="8" max="8" width="7.625" style="2" customWidth="1"/>
    <col min="9" max="9" width="2.625" style="2" customWidth="1"/>
    <col min="10" max="10" width="8.625" style="2" customWidth="1"/>
    <col min="11" max="11" width="2.625" style="2" customWidth="1"/>
    <col min="12" max="12" width="7.625" style="2" customWidth="1"/>
    <col min="13" max="13" width="2.625" style="2" customWidth="1"/>
    <col min="14" max="14" width="8.625" style="2" customWidth="1"/>
    <col min="15" max="15" width="2.625" style="2" customWidth="1"/>
    <col min="16" max="16" width="7.625" style="2" customWidth="1"/>
    <col min="17" max="17" width="2.625" style="2" customWidth="1"/>
    <col min="18" max="18" width="8.625" style="2" customWidth="1"/>
    <col min="19" max="19" width="2.625" style="2" customWidth="1"/>
    <col min="20" max="20" width="7.625" style="2" customWidth="1"/>
    <col min="21" max="21" width="2.625" style="2" customWidth="1"/>
    <col min="22" max="22" width="8.625" style="2" customWidth="1"/>
    <col min="23" max="23" width="2.625" style="2" customWidth="1"/>
    <col min="24" max="24" width="7.625" style="2" customWidth="1"/>
    <col min="25" max="25" width="2.625" style="2" customWidth="1"/>
    <col min="26" max="26" width="8.625" style="2" customWidth="1"/>
    <col min="27" max="27" width="2.625" style="2" customWidth="1"/>
    <col min="28" max="28" width="7.625" style="2" customWidth="1"/>
    <col min="29" max="29" width="7.50390625" style="3" customWidth="1"/>
    <col min="30" max="30" width="7.50390625" style="2" customWidth="1"/>
    <col min="31" max="31" width="8.50390625" style="3" customWidth="1"/>
    <col min="32" max="16384" width="10.625" style="2" customWidth="1"/>
  </cols>
  <sheetData>
    <row r="1" spans="27:28" ht="13.5">
      <c r="AA1" s="106" t="s">
        <v>59</v>
      </c>
      <c r="AB1" s="107"/>
    </row>
    <row r="2" spans="1:29" ht="15" customHeight="1">
      <c r="A2" s="105" t="s">
        <v>58</v>
      </c>
      <c r="B2" s="104"/>
      <c r="C2" s="104"/>
      <c r="D2" s="104"/>
      <c r="E2" s="104"/>
      <c r="F2" s="104"/>
      <c r="G2" s="104"/>
      <c r="H2" s="10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6"/>
      <c r="Y2" s="6"/>
      <c r="Z2" s="6"/>
      <c r="AA2" s="6"/>
      <c r="AB2" s="14" t="s">
        <v>0</v>
      </c>
      <c r="AC2" s="7"/>
    </row>
    <row r="3" spans="2:29" ht="1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6"/>
      <c r="Z3" s="6"/>
      <c r="AA3" s="6"/>
      <c r="AB3" s="15" t="s">
        <v>60</v>
      </c>
      <c r="AC3" s="7"/>
    </row>
    <row r="4" spans="1:28" ht="16.5" customHeight="1">
      <c r="A4" s="111"/>
      <c r="B4" s="112"/>
      <c r="C4" s="16" t="s">
        <v>1</v>
      </c>
      <c r="D4" s="17"/>
      <c r="E4" s="17"/>
      <c r="F4" s="16" t="s">
        <v>2</v>
      </c>
      <c r="G4" s="17"/>
      <c r="H4" s="17"/>
      <c r="I4" s="18" t="s">
        <v>3</v>
      </c>
      <c r="J4" s="17"/>
      <c r="K4" s="17"/>
      <c r="L4" s="17"/>
      <c r="M4" s="18" t="s">
        <v>4</v>
      </c>
      <c r="N4" s="17"/>
      <c r="O4" s="17"/>
      <c r="P4" s="17"/>
      <c r="Q4" s="17"/>
      <c r="R4" s="19"/>
      <c r="S4" s="19"/>
      <c r="T4" s="19"/>
      <c r="U4" s="19"/>
      <c r="V4" s="19"/>
      <c r="W4" s="19"/>
      <c r="X4" s="19"/>
      <c r="Y4" s="18" t="s">
        <v>5</v>
      </c>
      <c r="Z4" s="17"/>
      <c r="AA4" s="17"/>
      <c r="AB4" s="20"/>
    </row>
    <row r="5" spans="1:28" ht="16.5" customHeight="1">
      <c r="A5" s="113"/>
      <c r="B5" s="114"/>
      <c r="C5" s="21" t="s">
        <v>6</v>
      </c>
      <c r="D5" s="22"/>
      <c r="E5" s="22"/>
      <c r="F5" s="21" t="s">
        <v>7</v>
      </c>
      <c r="G5" s="22"/>
      <c r="H5" s="22"/>
      <c r="I5" s="23" t="s">
        <v>8</v>
      </c>
      <c r="J5" s="24"/>
      <c r="K5" s="22"/>
      <c r="L5" s="22"/>
      <c r="M5" s="23" t="s">
        <v>9</v>
      </c>
      <c r="N5" s="24"/>
      <c r="O5" s="22"/>
      <c r="P5" s="22"/>
      <c r="Q5" s="25" t="s">
        <v>10</v>
      </c>
      <c r="R5" s="26"/>
      <c r="S5" s="26"/>
      <c r="T5" s="26"/>
      <c r="U5" s="27" t="s">
        <v>11</v>
      </c>
      <c r="V5" s="28"/>
      <c r="W5" s="28"/>
      <c r="X5" s="28"/>
      <c r="Y5" s="23" t="s">
        <v>12</v>
      </c>
      <c r="Z5" s="24"/>
      <c r="AA5" s="22"/>
      <c r="AB5" s="29"/>
    </row>
    <row r="6" spans="1:28" ht="16.5" customHeight="1">
      <c r="A6" s="113"/>
      <c r="B6" s="114"/>
      <c r="C6" s="30"/>
      <c r="D6" s="32"/>
      <c r="E6" s="32"/>
      <c r="F6" s="30"/>
      <c r="G6" s="32"/>
      <c r="H6" s="32"/>
      <c r="I6" s="31"/>
      <c r="J6" s="32"/>
      <c r="K6" s="32"/>
      <c r="L6" s="32"/>
      <c r="M6" s="31"/>
      <c r="N6" s="32"/>
      <c r="O6" s="32"/>
      <c r="P6" s="32"/>
      <c r="Q6" s="23" t="s">
        <v>9</v>
      </c>
      <c r="R6" s="24"/>
      <c r="S6" s="22"/>
      <c r="T6" s="22"/>
      <c r="U6" s="23" t="s">
        <v>13</v>
      </c>
      <c r="V6" s="24"/>
      <c r="W6" s="22"/>
      <c r="X6" s="22"/>
      <c r="Y6" s="31"/>
      <c r="Z6" s="32"/>
      <c r="AA6" s="32"/>
      <c r="AB6" s="44"/>
    </row>
    <row r="7" spans="1:31" ht="16.5" customHeight="1" thickBot="1">
      <c r="A7" s="115"/>
      <c r="B7" s="116"/>
      <c r="C7" s="33" t="s">
        <v>14</v>
      </c>
      <c r="D7" s="45" t="s">
        <v>15</v>
      </c>
      <c r="E7" s="46"/>
      <c r="F7" s="33" t="s">
        <v>16</v>
      </c>
      <c r="G7" s="45" t="s">
        <v>15</v>
      </c>
      <c r="H7" s="47"/>
      <c r="I7" s="35" t="s">
        <v>16</v>
      </c>
      <c r="J7" s="34"/>
      <c r="K7" s="45" t="s">
        <v>15</v>
      </c>
      <c r="L7" s="47"/>
      <c r="M7" s="35" t="s">
        <v>14</v>
      </c>
      <c r="N7" s="34"/>
      <c r="O7" s="45" t="s">
        <v>15</v>
      </c>
      <c r="P7" s="47"/>
      <c r="Q7" s="35" t="s">
        <v>14</v>
      </c>
      <c r="R7" s="34"/>
      <c r="S7" s="45" t="s">
        <v>15</v>
      </c>
      <c r="T7" s="47"/>
      <c r="U7" s="35" t="s">
        <v>14</v>
      </c>
      <c r="V7" s="34"/>
      <c r="W7" s="45" t="s">
        <v>15</v>
      </c>
      <c r="X7" s="47"/>
      <c r="Y7" s="35" t="s">
        <v>14</v>
      </c>
      <c r="Z7" s="34"/>
      <c r="AA7" s="45" t="s">
        <v>15</v>
      </c>
      <c r="AB7" s="48"/>
      <c r="AC7" s="8"/>
      <c r="AD7" s="9"/>
      <c r="AE7" s="10"/>
    </row>
    <row r="8" spans="1:31" ht="15" customHeight="1">
      <c r="A8" s="117" t="s">
        <v>45</v>
      </c>
      <c r="B8" s="36" t="s">
        <v>17</v>
      </c>
      <c r="C8" s="49">
        <v>86286</v>
      </c>
      <c r="D8" s="50"/>
      <c r="E8" s="51">
        <v>9.6</v>
      </c>
      <c r="F8" s="49">
        <v>197542</v>
      </c>
      <c r="G8" s="50"/>
      <c r="H8" s="52" t="s">
        <v>18</v>
      </c>
      <c r="I8" s="53"/>
      <c r="J8" s="54">
        <v>29886</v>
      </c>
      <c r="K8" s="50"/>
      <c r="L8" s="51">
        <v>0.2</v>
      </c>
      <c r="M8" s="53"/>
      <c r="N8" s="54">
        <v>36145</v>
      </c>
      <c r="O8" s="50"/>
      <c r="P8" s="51">
        <v>6.7</v>
      </c>
      <c r="Q8" s="53"/>
      <c r="R8" s="54">
        <v>10118</v>
      </c>
      <c r="S8" s="50"/>
      <c r="T8" s="51">
        <v>8.3</v>
      </c>
      <c r="U8" s="53"/>
      <c r="V8" s="54">
        <v>14839</v>
      </c>
      <c r="W8" s="50"/>
      <c r="X8" s="51">
        <v>11.4</v>
      </c>
      <c r="Y8" s="53"/>
      <c r="Z8" s="54">
        <v>4671</v>
      </c>
      <c r="AA8" s="50"/>
      <c r="AB8" s="55">
        <v>1.3</v>
      </c>
      <c r="AC8" s="10"/>
      <c r="AD8" s="11"/>
      <c r="AE8" s="10"/>
    </row>
    <row r="9" spans="1:30" ht="15" customHeight="1">
      <c r="A9" s="108"/>
      <c r="B9" s="42" t="s">
        <v>19</v>
      </c>
      <c r="C9" s="56">
        <v>85287</v>
      </c>
      <c r="D9" s="57"/>
      <c r="E9" s="58">
        <f aca="true" t="shared" si="0" ref="E9:E18">(C9/C8-1)*100</f>
        <v>-1.157777623252898</v>
      </c>
      <c r="F9" s="56">
        <v>192182</v>
      </c>
      <c r="G9" s="57"/>
      <c r="H9" s="58">
        <f aca="true" t="shared" si="1" ref="H9:H18">(F9/F8-1)*100</f>
        <v>-2.713347035060898</v>
      </c>
      <c r="I9" s="59"/>
      <c r="J9" s="60">
        <v>28107</v>
      </c>
      <c r="K9" s="57"/>
      <c r="L9" s="58">
        <f aca="true" t="shared" si="2" ref="L9:L18">(J9/J8-1)*100</f>
        <v>-5.952619955832161</v>
      </c>
      <c r="M9" s="59"/>
      <c r="N9" s="60">
        <v>31812</v>
      </c>
      <c r="O9" s="57"/>
      <c r="P9" s="58">
        <f aca="true" t="shared" si="3" ref="P9:P18">(N9/N8-1)*100</f>
        <v>-11.98782680868723</v>
      </c>
      <c r="Q9" s="59"/>
      <c r="R9" s="60">
        <v>8522</v>
      </c>
      <c r="S9" s="57"/>
      <c r="T9" s="58">
        <f aca="true" t="shared" si="4" ref="T9:T18">(R9/R8-1)*100</f>
        <v>-15.773868353429531</v>
      </c>
      <c r="U9" s="59"/>
      <c r="V9" s="60">
        <v>12742</v>
      </c>
      <c r="W9" s="57"/>
      <c r="X9" s="58">
        <f aca="true" t="shared" si="5" ref="X9:X18">(V9/V8-1)*100</f>
        <v>-14.131680032347194</v>
      </c>
      <c r="Y9" s="59"/>
      <c r="Z9" s="60">
        <v>4558</v>
      </c>
      <c r="AA9" s="57"/>
      <c r="AB9" s="61">
        <f aca="true" t="shared" si="6" ref="AB9:AB18">(Z9/Z8-1)*100</f>
        <v>-2.419182187968316</v>
      </c>
      <c r="AC9" s="2"/>
      <c r="AD9" s="3"/>
    </row>
    <row r="10" spans="1:30" ht="15" customHeight="1">
      <c r="A10" s="108"/>
      <c r="B10" s="42" t="s">
        <v>20</v>
      </c>
      <c r="C10" s="56">
        <v>82142</v>
      </c>
      <c r="D10" s="57"/>
      <c r="E10" s="58">
        <f t="shared" si="0"/>
        <v>-3.6875490989248028</v>
      </c>
      <c r="F10" s="56">
        <v>181958</v>
      </c>
      <c r="G10" s="57"/>
      <c r="H10" s="58">
        <f t="shared" si="1"/>
        <v>-5.319957123976227</v>
      </c>
      <c r="I10" s="59"/>
      <c r="J10" s="60">
        <v>27324</v>
      </c>
      <c r="K10" s="57"/>
      <c r="L10" s="58">
        <f t="shared" si="2"/>
        <v>-2.785782901056677</v>
      </c>
      <c r="M10" s="59"/>
      <c r="N10" s="60">
        <v>28715</v>
      </c>
      <c r="O10" s="57"/>
      <c r="P10" s="58">
        <f t="shared" si="3"/>
        <v>-9.735320005029546</v>
      </c>
      <c r="Q10" s="59"/>
      <c r="R10" s="60">
        <v>8093</v>
      </c>
      <c r="S10" s="57"/>
      <c r="T10" s="58">
        <f t="shared" si="4"/>
        <v>-5.034029570523346</v>
      </c>
      <c r="U10" s="59"/>
      <c r="V10" s="60">
        <v>11212</v>
      </c>
      <c r="W10" s="57"/>
      <c r="X10" s="58">
        <f t="shared" si="5"/>
        <v>-12.007534139067655</v>
      </c>
      <c r="Y10" s="59"/>
      <c r="Z10" s="60">
        <v>4800</v>
      </c>
      <c r="AA10" s="57"/>
      <c r="AB10" s="61">
        <f t="shared" si="6"/>
        <v>5.309346204475651</v>
      </c>
      <c r="AC10" s="2"/>
      <c r="AD10" s="3"/>
    </row>
    <row r="11" spans="1:30" ht="15" customHeight="1">
      <c r="A11" s="108"/>
      <c r="B11" s="42" t="s">
        <v>21</v>
      </c>
      <c r="C11" s="56">
        <v>78616</v>
      </c>
      <c r="D11" s="57"/>
      <c r="E11" s="58">
        <f t="shared" si="0"/>
        <v>-4.292566531129016</v>
      </c>
      <c r="F11" s="56">
        <v>172615</v>
      </c>
      <c r="G11" s="57"/>
      <c r="H11" s="58">
        <f t="shared" si="1"/>
        <v>-5.134701414612164</v>
      </c>
      <c r="I11" s="59"/>
      <c r="J11" s="60">
        <v>26022</v>
      </c>
      <c r="K11" s="57"/>
      <c r="L11" s="58">
        <f t="shared" si="2"/>
        <v>-4.765041721563456</v>
      </c>
      <c r="M11" s="59"/>
      <c r="N11" s="60">
        <v>26633</v>
      </c>
      <c r="O11" s="57"/>
      <c r="P11" s="58">
        <f t="shared" si="3"/>
        <v>-7.250565906320738</v>
      </c>
      <c r="Q11" s="59"/>
      <c r="R11" s="60">
        <v>6892</v>
      </c>
      <c r="S11" s="57"/>
      <c r="T11" s="58">
        <f t="shared" si="4"/>
        <v>-14.839985172371184</v>
      </c>
      <c r="U11" s="59"/>
      <c r="V11" s="60">
        <v>10615</v>
      </c>
      <c r="W11" s="57"/>
      <c r="X11" s="58">
        <f t="shared" si="5"/>
        <v>-5.32465215840171</v>
      </c>
      <c r="Y11" s="59"/>
      <c r="Z11" s="60">
        <v>4573</v>
      </c>
      <c r="AA11" s="57"/>
      <c r="AB11" s="61">
        <f t="shared" si="6"/>
        <v>-4.7291666666666625</v>
      </c>
      <c r="AC11" s="2"/>
      <c r="AD11" s="3"/>
    </row>
    <row r="12" spans="1:31" ht="15" customHeight="1">
      <c r="A12" s="108"/>
      <c r="B12" s="42" t="s">
        <v>22</v>
      </c>
      <c r="C12" s="56">
        <v>79743</v>
      </c>
      <c r="D12" s="57"/>
      <c r="E12" s="58">
        <f t="shared" si="0"/>
        <v>1.4335504223058848</v>
      </c>
      <c r="F12" s="56">
        <v>175775</v>
      </c>
      <c r="G12" s="57"/>
      <c r="H12" s="58">
        <f t="shared" si="1"/>
        <v>1.8306636155606348</v>
      </c>
      <c r="I12" s="59"/>
      <c r="J12" s="60">
        <v>25592</v>
      </c>
      <c r="K12" s="57"/>
      <c r="L12" s="58">
        <f t="shared" si="2"/>
        <v>-1.6524479286757376</v>
      </c>
      <c r="M12" s="59"/>
      <c r="N12" s="60">
        <v>27876</v>
      </c>
      <c r="O12" s="57"/>
      <c r="P12" s="58">
        <f t="shared" si="3"/>
        <v>4.667142267112223</v>
      </c>
      <c r="Q12" s="59"/>
      <c r="R12" s="60">
        <v>7141</v>
      </c>
      <c r="S12" s="57"/>
      <c r="T12" s="58">
        <f t="shared" si="4"/>
        <v>3.6128845037724844</v>
      </c>
      <c r="U12" s="59"/>
      <c r="V12" s="60">
        <v>11837</v>
      </c>
      <c r="W12" s="57"/>
      <c r="X12" s="58">
        <f t="shared" si="5"/>
        <v>11.512011304757408</v>
      </c>
      <c r="Y12" s="59"/>
      <c r="Z12" s="60">
        <v>4361</v>
      </c>
      <c r="AA12" s="57"/>
      <c r="AB12" s="61">
        <f t="shared" si="6"/>
        <v>-4.63590640717253</v>
      </c>
      <c r="AC12" s="12"/>
      <c r="AD12" s="3"/>
      <c r="AE12" s="13"/>
    </row>
    <row r="13" spans="1:31" ht="15" customHeight="1">
      <c r="A13" s="108"/>
      <c r="B13" s="42" t="s">
        <v>23</v>
      </c>
      <c r="C13" s="56">
        <v>80377</v>
      </c>
      <c r="D13" s="57"/>
      <c r="E13" s="58">
        <f t="shared" si="0"/>
        <v>0.7950541113326492</v>
      </c>
      <c r="F13" s="56">
        <v>175722</v>
      </c>
      <c r="G13" s="57"/>
      <c r="H13" s="58">
        <f t="shared" si="1"/>
        <v>-0.03015218318873636</v>
      </c>
      <c r="I13" s="59"/>
      <c r="J13" s="60">
        <v>23880</v>
      </c>
      <c r="K13" s="57"/>
      <c r="L13" s="58">
        <f t="shared" si="2"/>
        <v>-6.689590497030318</v>
      </c>
      <c r="M13" s="59"/>
      <c r="N13" s="60">
        <v>28667.2</v>
      </c>
      <c r="O13" s="57"/>
      <c r="P13" s="58">
        <f t="shared" si="3"/>
        <v>2.838283828382848</v>
      </c>
      <c r="Q13" s="59"/>
      <c r="R13" s="60">
        <v>7226</v>
      </c>
      <c r="S13" s="57"/>
      <c r="T13" s="58">
        <f t="shared" si="4"/>
        <v>1.190309480464924</v>
      </c>
      <c r="U13" s="59"/>
      <c r="V13" s="60">
        <v>11988</v>
      </c>
      <c r="W13" s="57"/>
      <c r="X13" s="58">
        <f t="shared" si="5"/>
        <v>1.2756610627692844</v>
      </c>
      <c r="Y13" s="59"/>
      <c r="Z13" s="60">
        <v>4243</v>
      </c>
      <c r="AA13" s="57"/>
      <c r="AB13" s="61">
        <f t="shared" si="6"/>
        <v>-2.7058014216922777</v>
      </c>
      <c r="AC13" s="12"/>
      <c r="AD13" s="3"/>
      <c r="AE13" s="13"/>
    </row>
    <row r="14" spans="1:30" ht="15" customHeight="1">
      <c r="A14" s="108"/>
      <c r="B14" s="42" t="s">
        <v>24</v>
      </c>
      <c r="C14" s="56">
        <v>82417</v>
      </c>
      <c r="D14" s="57"/>
      <c r="E14" s="58">
        <f t="shared" si="0"/>
        <v>2.5380394889085167</v>
      </c>
      <c r="F14" s="56">
        <v>180255</v>
      </c>
      <c r="G14" s="57"/>
      <c r="H14" s="58">
        <f t="shared" si="1"/>
        <v>2.579642844948271</v>
      </c>
      <c r="I14" s="59"/>
      <c r="J14" s="60">
        <v>24395</v>
      </c>
      <c r="K14" s="57"/>
      <c r="L14" s="58">
        <f t="shared" si="2"/>
        <v>2.156616415410384</v>
      </c>
      <c r="M14" s="59"/>
      <c r="N14" s="60">
        <v>30659</v>
      </c>
      <c r="O14" s="57"/>
      <c r="P14" s="58">
        <f t="shared" si="3"/>
        <v>6.948010269576388</v>
      </c>
      <c r="Q14" s="59"/>
      <c r="R14" s="60">
        <v>8114</v>
      </c>
      <c r="S14" s="57"/>
      <c r="T14" s="58">
        <f t="shared" si="4"/>
        <v>12.288956545806817</v>
      </c>
      <c r="U14" s="59"/>
      <c r="V14" s="60">
        <v>11836</v>
      </c>
      <c r="W14" s="57"/>
      <c r="X14" s="58">
        <f t="shared" si="5"/>
        <v>-1.2679346012679393</v>
      </c>
      <c r="Y14" s="59"/>
      <c r="Z14" s="60">
        <v>4266</v>
      </c>
      <c r="AA14" s="57"/>
      <c r="AB14" s="61">
        <f t="shared" si="6"/>
        <v>0.542069290596281</v>
      </c>
      <c r="AC14" s="2"/>
      <c r="AD14" s="3"/>
    </row>
    <row r="15" spans="1:30" ht="15" customHeight="1">
      <c r="A15" s="108"/>
      <c r="B15" s="42" t="s">
        <v>25</v>
      </c>
      <c r="C15" s="56">
        <v>76573</v>
      </c>
      <c r="D15" s="57"/>
      <c r="E15" s="58">
        <f t="shared" si="0"/>
        <v>-7.090770108108768</v>
      </c>
      <c r="F15" s="56">
        <v>167621</v>
      </c>
      <c r="G15" s="57"/>
      <c r="H15" s="58">
        <f t="shared" si="1"/>
        <v>-7.008959529555348</v>
      </c>
      <c r="I15" s="59"/>
      <c r="J15" s="60">
        <v>21103</v>
      </c>
      <c r="K15" s="57"/>
      <c r="L15" s="58">
        <f t="shared" si="2"/>
        <v>-13.49456855913097</v>
      </c>
      <c r="M15" s="59"/>
      <c r="N15" s="60">
        <v>28642</v>
      </c>
      <c r="O15" s="57"/>
      <c r="P15" s="58">
        <f t="shared" si="3"/>
        <v>-6.578818617697902</v>
      </c>
      <c r="Q15" s="59"/>
      <c r="R15" s="60">
        <v>7303</v>
      </c>
      <c r="S15" s="57"/>
      <c r="T15" s="58">
        <f t="shared" si="4"/>
        <v>-9.99507024895243</v>
      </c>
      <c r="U15" s="59"/>
      <c r="V15" s="60">
        <v>11373</v>
      </c>
      <c r="W15" s="57"/>
      <c r="X15" s="58">
        <f t="shared" si="5"/>
        <v>-3.9117945251774255</v>
      </c>
      <c r="Y15" s="59"/>
      <c r="Z15" s="60">
        <v>4117</v>
      </c>
      <c r="AA15" s="57"/>
      <c r="AB15" s="61">
        <f t="shared" si="6"/>
        <v>-3.4927332395686794</v>
      </c>
      <c r="AC15" s="2"/>
      <c r="AD15" s="3"/>
    </row>
    <row r="16" spans="1:30" ht="15" customHeight="1">
      <c r="A16" s="108"/>
      <c r="B16" s="42" t="s">
        <v>26</v>
      </c>
      <c r="C16" s="56">
        <v>70719</v>
      </c>
      <c r="D16" s="57"/>
      <c r="E16" s="58">
        <f t="shared" si="0"/>
        <v>-7.644992360231417</v>
      </c>
      <c r="F16" s="56">
        <v>153310</v>
      </c>
      <c r="G16" s="57"/>
      <c r="H16" s="58">
        <f t="shared" si="1"/>
        <v>-8.537713055046803</v>
      </c>
      <c r="I16" s="59"/>
      <c r="J16" s="60">
        <v>18924</v>
      </c>
      <c r="K16" s="57"/>
      <c r="L16" s="58">
        <f t="shared" si="2"/>
        <v>-10.325546130881868</v>
      </c>
      <c r="M16" s="59"/>
      <c r="N16" s="60">
        <v>25714.969</v>
      </c>
      <c r="O16" s="57"/>
      <c r="P16" s="58">
        <f t="shared" si="3"/>
        <v>-10.21936666433908</v>
      </c>
      <c r="Q16" s="59"/>
      <c r="R16" s="60">
        <v>6399.13</v>
      </c>
      <c r="S16" s="57"/>
      <c r="T16" s="58">
        <f t="shared" si="4"/>
        <v>-12.376694509105846</v>
      </c>
      <c r="U16" s="59"/>
      <c r="V16" s="60">
        <v>10554</v>
      </c>
      <c r="W16" s="57"/>
      <c r="X16" s="58">
        <f t="shared" si="5"/>
        <v>-7.201266156686891</v>
      </c>
      <c r="Y16" s="59"/>
      <c r="Z16" s="60">
        <v>3777</v>
      </c>
      <c r="AA16" s="57"/>
      <c r="AB16" s="61">
        <f t="shared" si="6"/>
        <v>-8.258440612096186</v>
      </c>
      <c r="AD16" s="3"/>
    </row>
    <row r="17" spans="1:30" ht="15" customHeight="1">
      <c r="A17" s="108"/>
      <c r="B17" s="42" t="s">
        <v>27</v>
      </c>
      <c r="C17" s="56">
        <v>71515</v>
      </c>
      <c r="D17" s="57"/>
      <c r="E17" s="58">
        <f t="shared" si="0"/>
        <v>1.1255815268881086</v>
      </c>
      <c r="F17" s="56">
        <v>151167</v>
      </c>
      <c r="G17" s="57"/>
      <c r="H17" s="58">
        <f t="shared" si="1"/>
        <v>-1.397821407605504</v>
      </c>
      <c r="I17" s="62"/>
      <c r="J17" s="60">
        <v>18396</v>
      </c>
      <c r="K17" s="57"/>
      <c r="L17" s="58">
        <f t="shared" si="2"/>
        <v>-2.7901077996195345</v>
      </c>
      <c r="M17" s="62"/>
      <c r="N17" s="60">
        <v>26863.158</v>
      </c>
      <c r="O17" s="57"/>
      <c r="P17" s="58">
        <f t="shared" si="3"/>
        <v>4.46506079785669</v>
      </c>
      <c r="Q17" s="62"/>
      <c r="R17" s="60">
        <v>6703.936</v>
      </c>
      <c r="S17" s="57"/>
      <c r="T17" s="58">
        <f t="shared" si="4"/>
        <v>4.7632412531078305</v>
      </c>
      <c r="U17" s="62"/>
      <c r="V17" s="60">
        <v>10726</v>
      </c>
      <c r="W17" s="57"/>
      <c r="X17" s="58">
        <f t="shared" si="5"/>
        <v>1.629713852567738</v>
      </c>
      <c r="Y17" s="62"/>
      <c r="Z17" s="60">
        <v>3823.4310000000005</v>
      </c>
      <c r="AA17" s="57"/>
      <c r="AB17" s="61">
        <f t="shared" si="6"/>
        <v>1.2293089753772968</v>
      </c>
      <c r="AC17" s="2"/>
      <c r="AD17" s="3"/>
    </row>
    <row r="18" spans="1:30" ht="15" customHeight="1">
      <c r="A18" s="109"/>
      <c r="B18" s="42" t="s">
        <v>46</v>
      </c>
      <c r="C18" s="56">
        <v>71435</v>
      </c>
      <c r="D18" s="57"/>
      <c r="E18" s="58">
        <f t="shared" si="0"/>
        <v>-0.11186464378102334</v>
      </c>
      <c r="F18" s="56">
        <v>149501</v>
      </c>
      <c r="G18" s="57"/>
      <c r="H18" s="58">
        <f t="shared" si="1"/>
        <v>-1.1020923878888866</v>
      </c>
      <c r="I18" s="62"/>
      <c r="J18" s="60">
        <v>17282</v>
      </c>
      <c r="K18" s="57"/>
      <c r="L18" s="58">
        <f t="shared" si="2"/>
        <v>-6.0556642748423535</v>
      </c>
      <c r="M18" s="62"/>
      <c r="N18" s="60">
        <v>28024</v>
      </c>
      <c r="O18" s="57"/>
      <c r="P18" s="58">
        <f t="shared" si="3"/>
        <v>4.321316205637471</v>
      </c>
      <c r="Q18" s="62"/>
      <c r="R18" s="60">
        <v>6896</v>
      </c>
      <c r="S18" s="57"/>
      <c r="T18" s="58">
        <f t="shared" si="4"/>
        <v>2.864943818079424</v>
      </c>
      <c r="U18" s="62"/>
      <c r="V18" s="60">
        <v>11001</v>
      </c>
      <c r="W18" s="57"/>
      <c r="X18" s="58">
        <f t="shared" si="5"/>
        <v>2.5638635092299022</v>
      </c>
      <c r="Y18" s="62"/>
      <c r="Z18" s="60">
        <f>SUM(Z20:Z31)</f>
        <v>3803.7316</v>
      </c>
      <c r="AA18" s="57"/>
      <c r="AB18" s="61">
        <f t="shared" si="6"/>
        <v>-0.5152283381078537</v>
      </c>
      <c r="AC18" s="2"/>
      <c r="AD18" s="3"/>
    </row>
    <row r="19" spans="1:30" ht="15" customHeight="1">
      <c r="A19" s="118"/>
      <c r="B19" s="63" t="s">
        <v>47</v>
      </c>
      <c r="C19" s="64">
        <f>SUM(C32:C43)</f>
        <v>67811</v>
      </c>
      <c r="D19" s="65" t="s">
        <v>48</v>
      </c>
      <c r="E19" s="66">
        <f>(ROUND((C19/SUM(C20:C31)*100-100),1))</f>
        <v>-5.1</v>
      </c>
      <c r="F19" s="64">
        <f>SUM(F32:F43)</f>
        <v>139968.175</v>
      </c>
      <c r="G19" s="65"/>
      <c r="H19" s="66">
        <f>(ROUND((F19/SUM(F20:F31)*100-100),1))</f>
        <v>-6.4</v>
      </c>
      <c r="I19" s="67"/>
      <c r="J19" s="68">
        <f>SUM(J32:J43)</f>
        <v>15196</v>
      </c>
      <c r="K19" s="65"/>
      <c r="L19" s="66">
        <f>(ROUND((J19/SUM(J20:J31)*100-100),1))</f>
        <v>-12.1</v>
      </c>
      <c r="M19" s="67"/>
      <c r="N19" s="68">
        <f>SUM(N32:N43)</f>
        <v>26004</v>
      </c>
      <c r="O19" s="65"/>
      <c r="P19" s="66">
        <f>(ROUND((N19/SUM(N20:N31)*100-100),1))</f>
        <v>-7.2</v>
      </c>
      <c r="Q19" s="67"/>
      <c r="R19" s="68">
        <f>SUM(R32:R43)</f>
        <v>6011</v>
      </c>
      <c r="S19" s="65"/>
      <c r="T19" s="66">
        <f>(ROUND((R19/SUM(R20:R31)*100-100),1))</f>
        <v>-12.8</v>
      </c>
      <c r="U19" s="67"/>
      <c r="V19" s="68">
        <f>SUM(V32:V43)</f>
        <v>10694.776</v>
      </c>
      <c r="W19" s="65"/>
      <c r="X19" s="66">
        <f>(ROUND((V19/SUM(V20:V31)*100-100),1))</f>
        <v>-2.8</v>
      </c>
      <c r="Y19" s="67"/>
      <c r="Z19" s="69">
        <f>SUM(Z32:Z43)</f>
        <v>3580.27</v>
      </c>
      <c r="AA19" s="65" t="s">
        <v>48</v>
      </c>
      <c r="AB19" s="70">
        <f>(ROUND((Z19/SUM(Z20:Z31)*100-100),1))</f>
        <v>-5.9</v>
      </c>
      <c r="AC19" s="2"/>
      <c r="AD19" s="3"/>
    </row>
    <row r="20" spans="1:28" ht="15" customHeight="1">
      <c r="A20" s="108" t="s">
        <v>49</v>
      </c>
      <c r="B20" s="43" t="s">
        <v>50</v>
      </c>
      <c r="C20" s="71">
        <v>5475</v>
      </c>
      <c r="D20" s="57"/>
      <c r="E20" s="72">
        <v>-3.59218172213418</v>
      </c>
      <c r="F20" s="71">
        <v>11704.439</v>
      </c>
      <c r="G20" s="57"/>
      <c r="H20" s="72">
        <v>-5.052102975666129</v>
      </c>
      <c r="I20" s="73"/>
      <c r="J20" s="74">
        <v>1530</v>
      </c>
      <c r="K20" s="75"/>
      <c r="L20" s="72">
        <v>-6.650396583282491</v>
      </c>
      <c r="M20" s="73"/>
      <c r="N20" s="74">
        <v>2195.157</v>
      </c>
      <c r="O20" s="57"/>
      <c r="P20" s="72">
        <v>5.719879213442569</v>
      </c>
      <c r="Q20" s="73"/>
      <c r="R20" s="74">
        <v>585.618</v>
      </c>
      <c r="S20" s="75"/>
      <c r="T20" s="72">
        <v>21.65323661201166</v>
      </c>
      <c r="U20" s="73"/>
      <c r="V20" s="74">
        <v>890.603</v>
      </c>
      <c r="W20" s="57"/>
      <c r="X20" s="72">
        <v>2.860591221191089</v>
      </c>
      <c r="Y20" s="73"/>
      <c r="Z20" s="74">
        <v>277.45</v>
      </c>
      <c r="AA20" s="57"/>
      <c r="AB20" s="76">
        <v>-3.0986092581080094</v>
      </c>
    </row>
    <row r="21" spans="1:28" ht="15" customHeight="1">
      <c r="A21" s="109"/>
      <c r="B21" s="43" t="s">
        <v>31</v>
      </c>
      <c r="C21" s="71">
        <v>5495</v>
      </c>
      <c r="D21" s="57"/>
      <c r="E21" s="72">
        <v>6.409759876065069</v>
      </c>
      <c r="F21" s="71">
        <v>11557.111</v>
      </c>
      <c r="G21" s="75"/>
      <c r="H21" s="72">
        <v>5.774546515550649</v>
      </c>
      <c r="I21" s="73"/>
      <c r="J21" s="74">
        <v>1504</v>
      </c>
      <c r="K21" s="75"/>
      <c r="L21" s="72">
        <v>-3.589743589743588</v>
      </c>
      <c r="M21" s="73"/>
      <c r="N21" s="74">
        <v>2257.282</v>
      </c>
      <c r="O21" s="57"/>
      <c r="P21" s="72">
        <v>6.622524063827595</v>
      </c>
      <c r="Q21" s="73"/>
      <c r="R21" s="74">
        <v>574.307</v>
      </c>
      <c r="S21" s="75"/>
      <c r="T21" s="72">
        <v>6.019383422558611</v>
      </c>
      <c r="U21" s="73"/>
      <c r="V21" s="74">
        <v>902.198</v>
      </c>
      <c r="W21" s="57"/>
      <c r="X21" s="72">
        <v>1.8619024124230776</v>
      </c>
      <c r="Y21" s="73"/>
      <c r="Z21" s="74">
        <v>220.439</v>
      </c>
      <c r="AA21" s="57"/>
      <c r="AB21" s="76">
        <v>3.1144021217975437</v>
      </c>
    </row>
    <row r="22" spans="1:28" ht="15" customHeight="1">
      <c r="A22" s="109"/>
      <c r="B22" s="77" t="s">
        <v>32</v>
      </c>
      <c r="C22" s="78">
        <v>5993</v>
      </c>
      <c r="D22" s="79"/>
      <c r="E22" s="80">
        <v>3.2030308248665484</v>
      </c>
      <c r="F22" s="81">
        <v>12960.232</v>
      </c>
      <c r="G22" s="79"/>
      <c r="H22" s="80">
        <v>5.67031777170075</v>
      </c>
      <c r="I22" s="82"/>
      <c r="J22" s="83">
        <v>1531</v>
      </c>
      <c r="K22" s="79"/>
      <c r="L22" s="80">
        <v>-6.073619631901838</v>
      </c>
      <c r="M22" s="82"/>
      <c r="N22" s="83">
        <v>2369.816</v>
      </c>
      <c r="O22" s="79"/>
      <c r="P22" s="80">
        <v>4.96528789740418</v>
      </c>
      <c r="Q22" s="82"/>
      <c r="R22" s="83">
        <v>588.842</v>
      </c>
      <c r="S22" s="79"/>
      <c r="T22" s="80">
        <v>0.254534372355697</v>
      </c>
      <c r="U22" s="82"/>
      <c r="V22" s="83">
        <v>952.829</v>
      </c>
      <c r="W22" s="79"/>
      <c r="X22" s="80">
        <v>3.493898955316932</v>
      </c>
      <c r="Y22" s="82"/>
      <c r="Z22" s="83">
        <v>248.6336</v>
      </c>
      <c r="AA22" s="79"/>
      <c r="AB22" s="84">
        <v>0.46898045443339864</v>
      </c>
    </row>
    <row r="23" spans="1:28" ht="15" customHeight="1">
      <c r="A23" s="109"/>
      <c r="B23" s="42" t="s">
        <v>33</v>
      </c>
      <c r="C23" s="56">
        <v>6087</v>
      </c>
      <c r="D23" s="75"/>
      <c r="E23" s="58">
        <v>-0.22947057859367126</v>
      </c>
      <c r="F23" s="56">
        <v>12922.547</v>
      </c>
      <c r="G23" s="57"/>
      <c r="H23" s="58">
        <v>-0.7805313260962898</v>
      </c>
      <c r="I23" s="59"/>
      <c r="J23" s="60">
        <v>1495</v>
      </c>
      <c r="K23" s="75"/>
      <c r="L23" s="58">
        <v>-7.20049658597145</v>
      </c>
      <c r="M23" s="59"/>
      <c r="N23" s="60">
        <v>2307.963</v>
      </c>
      <c r="O23" s="75"/>
      <c r="P23" s="58">
        <v>2.9496346076900437</v>
      </c>
      <c r="Q23" s="59"/>
      <c r="R23" s="60">
        <v>568.816</v>
      </c>
      <c r="S23" s="75"/>
      <c r="T23" s="58">
        <v>-2.5696364277908446</v>
      </c>
      <c r="U23" s="59"/>
      <c r="V23" s="60">
        <v>930.615</v>
      </c>
      <c r="W23" s="75"/>
      <c r="X23" s="58">
        <v>0.22670730525249372</v>
      </c>
      <c r="Y23" s="59"/>
      <c r="Z23" s="60">
        <v>289.972</v>
      </c>
      <c r="AA23" s="75"/>
      <c r="AB23" s="61">
        <v>0.8065301127751612</v>
      </c>
    </row>
    <row r="24" spans="1:28" ht="15" customHeight="1">
      <c r="A24" s="109"/>
      <c r="B24" s="42" t="s">
        <v>34</v>
      </c>
      <c r="C24" s="56">
        <v>5661</v>
      </c>
      <c r="D24" s="75"/>
      <c r="E24" s="58">
        <v>7.2971948445792245</v>
      </c>
      <c r="F24" s="56">
        <v>11953.501</v>
      </c>
      <c r="G24" s="75"/>
      <c r="H24" s="58">
        <v>6.2048089846231225</v>
      </c>
      <c r="I24" s="59"/>
      <c r="J24" s="60">
        <v>1415</v>
      </c>
      <c r="K24" s="75"/>
      <c r="L24" s="58">
        <v>-4.585300067430886</v>
      </c>
      <c r="M24" s="59"/>
      <c r="N24" s="60">
        <v>2360.274</v>
      </c>
      <c r="O24" s="75"/>
      <c r="P24" s="58">
        <v>8.55373084835469</v>
      </c>
      <c r="Q24" s="59"/>
      <c r="R24" s="60">
        <v>600.594</v>
      </c>
      <c r="S24" s="75"/>
      <c r="T24" s="58">
        <v>7.068441769588429</v>
      </c>
      <c r="U24" s="59"/>
      <c r="V24" s="60">
        <v>918.146</v>
      </c>
      <c r="W24" s="75"/>
      <c r="X24" s="58">
        <v>7.60725612314499</v>
      </c>
      <c r="Y24" s="59"/>
      <c r="Z24" s="60">
        <v>279.596</v>
      </c>
      <c r="AA24" s="75"/>
      <c r="AB24" s="61">
        <v>3.625460502420186</v>
      </c>
    </row>
    <row r="25" spans="1:28" ht="15" customHeight="1">
      <c r="A25" s="109"/>
      <c r="B25" s="77" t="s">
        <v>35</v>
      </c>
      <c r="C25" s="78">
        <v>6036</v>
      </c>
      <c r="D25" s="79"/>
      <c r="E25" s="80">
        <v>2.114701404161723</v>
      </c>
      <c r="F25" s="81">
        <v>12577.862</v>
      </c>
      <c r="G25" s="79"/>
      <c r="H25" s="80">
        <v>0.3952878350434119</v>
      </c>
      <c r="I25" s="82"/>
      <c r="J25" s="83">
        <v>1480</v>
      </c>
      <c r="K25" s="79"/>
      <c r="L25" s="80">
        <v>-4.454486765655263</v>
      </c>
      <c r="M25" s="82"/>
      <c r="N25" s="83">
        <v>2477.331</v>
      </c>
      <c r="O25" s="79"/>
      <c r="P25" s="80">
        <v>9.440439576362625</v>
      </c>
      <c r="Q25" s="82"/>
      <c r="R25" s="83">
        <v>598.826</v>
      </c>
      <c r="S25" s="79"/>
      <c r="T25" s="80">
        <v>9.343057163412194</v>
      </c>
      <c r="U25" s="82"/>
      <c r="V25" s="83">
        <v>951.917</v>
      </c>
      <c r="W25" s="79"/>
      <c r="X25" s="80">
        <v>5.612249426404481</v>
      </c>
      <c r="Y25" s="82"/>
      <c r="Z25" s="83">
        <v>300.173</v>
      </c>
      <c r="AA25" s="79"/>
      <c r="AB25" s="84">
        <v>-0.8688788787466373</v>
      </c>
    </row>
    <row r="26" spans="1:28" ht="15" customHeight="1">
      <c r="A26" s="109"/>
      <c r="B26" s="42" t="s">
        <v>36</v>
      </c>
      <c r="C26" s="56">
        <v>6567</v>
      </c>
      <c r="D26" s="75"/>
      <c r="E26" s="58">
        <v>0.39749273811344743</v>
      </c>
      <c r="F26" s="56">
        <v>13638.008</v>
      </c>
      <c r="G26" s="57"/>
      <c r="H26" s="58">
        <v>-1.3381770535218829</v>
      </c>
      <c r="I26" s="59"/>
      <c r="J26" s="60">
        <v>1534</v>
      </c>
      <c r="K26" s="75"/>
      <c r="L26" s="58">
        <v>-2.9113924050632956</v>
      </c>
      <c r="M26" s="59"/>
      <c r="N26" s="60">
        <v>2586.35</v>
      </c>
      <c r="O26" s="75"/>
      <c r="P26" s="58">
        <v>9.719231441462984</v>
      </c>
      <c r="Q26" s="59"/>
      <c r="R26" s="60">
        <v>649.717</v>
      </c>
      <c r="S26" s="75"/>
      <c r="T26" s="58">
        <v>14.85288008555845</v>
      </c>
      <c r="U26" s="59"/>
      <c r="V26" s="60">
        <v>999.857</v>
      </c>
      <c r="W26" s="75"/>
      <c r="X26" s="58">
        <v>3.973175243773963</v>
      </c>
      <c r="Y26" s="59"/>
      <c r="Z26" s="60">
        <v>328.682</v>
      </c>
      <c r="AA26" s="75"/>
      <c r="AB26" s="61">
        <v>1.109901130204194</v>
      </c>
    </row>
    <row r="27" spans="1:28" ht="15" customHeight="1">
      <c r="A27" s="109"/>
      <c r="B27" s="42" t="s">
        <v>37</v>
      </c>
      <c r="C27" s="56">
        <v>6599</v>
      </c>
      <c r="D27" s="75"/>
      <c r="E27" s="58">
        <v>-1.463341794833506</v>
      </c>
      <c r="F27" s="56">
        <v>13671.796</v>
      </c>
      <c r="G27" s="75"/>
      <c r="H27" s="58">
        <v>-1.762178003525039</v>
      </c>
      <c r="I27" s="59"/>
      <c r="J27" s="60">
        <v>1486</v>
      </c>
      <c r="K27" s="75"/>
      <c r="L27" s="58">
        <v>-7.873527588344698</v>
      </c>
      <c r="M27" s="59"/>
      <c r="N27" s="60">
        <v>2514</v>
      </c>
      <c r="O27" s="75"/>
      <c r="P27" s="58">
        <v>6.936904248934139</v>
      </c>
      <c r="Q27" s="59"/>
      <c r="R27" s="60">
        <v>616</v>
      </c>
      <c r="S27" s="75"/>
      <c r="T27" s="58">
        <v>8.463116377754499</v>
      </c>
      <c r="U27" s="59"/>
      <c r="V27" s="60">
        <v>974.372</v>
      </c>
      <c r="W27" s="75"/>
      <c r="X27" s="58">
        <v>6.455817490328131</v>
      </c>
      <c r="Y27" s="59"/>
      <c r="Z27" s="60">
        <v>381.771</v>
      </c>
      <c r="AA27" s="75"/>
      <c r="AB27" s="61">
        <v>-2.878999104526214</v>
      </c>
    </row>
    <row r="28" spans="1:28" ht="15" customHeight="1">
      <c r="A28" s="109"/>
      <c r="B28" s="77" t="s">
        <v>38</v>
      </c>
      <c r="C28" s="78">
        <v>6902</v>
      </c>
      <c r="D28" s="79"/>
      <c r="E28" s="80">
        <v>0.5536130536130557</v>
      </c>
      <c r="F28" s="81">
        <v>14542.226</v>
      </c>
      <c r="G28" s="79"/>
      <c r="H28" s="80">
        <v>-0.9986104483851732</v>
      </c>
      <c r="I28" s="82"/>
      <c r="J28" s="83">
        <v>1431</v>
      </c>
      <c r="K28" s="79"/>
      <c r="L28" s="80">
        <v>-5.855263157894742</v>
      </c>
      <c r="M28" s="82"/>
      <c r="N28" s="83">
        <v>2377</v>
      </c>
      <c r="O28" s="79"/>
      <c r="P28" s="80">
        <v>5.451164177303469</v>
      </c>
      <c r="Q28" s="82"/>
      <c r="R28" s="83">
        <v>580</v>
      </c>
      <c r="S28" s="79"/>
      <c r="T28" s="80">
        <v>3.240873417789114</v>
      </c>
      <c r="U28" s="82"/>
      <c r="V28" s="83">
        <v>895.13</v>
      </c>
      <c r="W28" s="79"/>
      <c r="X28" s="80">
        <v>4.605478427523013</v>
      </c>
      <c r="Y28" s="82"/>
      <c r="Z28" s="83">
        <v>383.744</v>
      </c>
      <c r="AA28" s="79"/>
      <c r="AB28" s="84">
        <v>-4.461678264225155</v>
      </c>
    </row>
    <row r="29" spans="1:28" ht="15" customHeight="1">
      <c r="A29" s="109"/>
      <c r="B29" s="42" t="s">
        <v>51</v>
      </c>
      <c r="C29" s="56">
        <v>4540</v>
      </c>
      <c r="D29" s="75"/>
      <c r="E29" s="58">
        <v>-6.98627330465068</v>
      </c>
      <c r="F29" s="56">
        <v>9140.399</v>
      </c>
      <c r="G29" s="75"/>
      <c r="H29" s="58">
        <v>-8.20749823628507</v>
      </c>
      <c r="I29" s="59"/>
      <c r="J29" s="60">
        <v>1244</v>
      </c>
      <c r="K29" s="75"/>
      <c r="L29" s="58">
        <v>-8.191881918819188</v>
      </c>
      <c r="M29" s="59"/>
      <c r="N29" s="60">
        <v>2173</v>
      </c>
      <c r="O29" s="75"/>
      <c r="P29" s="58">
        <v>2.53487152942109</v>
      </c>
      <c r="Q29" s="59"/>
      <c r="R29" s="60">
        <v>526</v>
      </c>
      <c r="S29" s="75"/>
      <c r="T29" s="58">
        <v>-0.1226630412079377</v>
      </c>
      <c r="U29" s="59"/>
      <c r="V29" s="60">
        <v>846.535</v>
      </c>
      <c r="W29" s="75"/>
      <c r="X29" s="58">
        <v>1.84345269317574</v>
      </c>
      <c r="Y29" s="62"/>
      <c r="Z29" s="60">
        <v>190.399</v>
      </c>
      <c r="AA29" s="75"/>
      <c r="AB29" s="61">
        <v>-3.658857460911802</v>
      </c>
    </row>
    <row r="30" spans="1:28" ht="15" customHeight="1">
      <c r="A30" s="109"/>
      <c r="B30" s="42" t="s">
        <v>28</v>
      </c>
      <c r="C30" s="56">
        <v>5869</v>
      </c>
      <c r="D30" s="75"/>
      <c r="E30" s="58">
        <v>-5.824775353016687</v>
      </c>
      <c r="F30" s="56">
        <v>12144.922</v>
      </c>
      <c r="G30" s="75"/>
      <c r="H30" s="58">
        <v>-6.981538033574786</v>
      </c>
      <c r="I30" s="59"/>
      <c r="J30" s="60">
        <v>1295</v>
      </c>
      <c r="K30" s="75"/>
      <c r="L30" s="58">
        <v>-5.818181818181822</v>
      </c>
      <c r="M30" s="59"/>
      <c r="N30" s="60">
        <v>2154</v>
      </c>
      <c r="O30" s="75"/>
      <c r="P30" s="58">
        <v>-4.797094941251768</v>
      </c>
      <c r="Q30" s="59"/>
      <c r="R30" s="60">
        <v>510</v>
      </c>
      <c r="S30" s="75"/>
      <c r="T30" s="58">
        <v>-11.304193572510568</v>
      </c>
      <c r="U30" s="59"/>
      <c r="V30" s="60">
        <v>858.663</v>
      </c>
      <c r="W30" s="75"/>
      <c r="X30" s="58">
        <v>-2.500885671202513</v>
      </c>
      <c r="Y30" s="62"/>
      <c r="Z30" s="85">
        <v>329.368</v>
      </c>
      <c r="AA30" s="86"/>
      <c r="AB30" s="61">
        <v>0.13468115831876126</v>
      </c>
    </row>
    <row r="31" spans="1:28" ht="15" customHeight="1">
      <c r="A31" s="118"/>
      <c r="B31" s="63" t="s">
        <v>29</v>
      </c>
      <c r="C31" s="64">
        <v>6211</v>
      </c>
      <c r="D31" s="87"/>
      <c r="E31" s="66">
        <v>-2.358119792485458</v>
      </c>
      <c r="F31" s="64">
        <v>12688.234</v>
      </c>
      <c r="G31" s="87"/>
      <c r="H31" s="66">
        <v>-5.294908217321481</v>
      </c>
      <c r="I31" s="67"/>
      <c r="J31" s="69">
        <v>1337</v>
      </c>
      <c r="K31" s="87"/>
      <c r="L31" s="66">
        <v>-9.723160027008781</v>
      </c>
      <c r="M31" s="67"/>
      <c r="N31" s="69">
        <v>2252</v>
      </c>
      <c r="O31" s="87"/>
      <c r="P31" s="66">
        <v>-5.69956517952257</v>
      </c>
      <c r="Q31" s="67"/>
      <c r="R31" s="69">
        <v>497</v>
      </c>
      <c r="S31" s="87"/>
      <c r="T31" s="66">
        <v>-17.71768391008215</v>
      </c>
      <c r="U31" s="67"/>
      <c r="V31" s="69">
        <v>880.346</v>
      </c>
      <c r="W31" s="87"/>
      <c r="X31" s="66">
        <v>-4.792670186511394</v>
      </c>
      <c r="Y31" s="67"/>
      <c r="Z31" s="69">
        <v>573.504</v>
      </c>
      <c r="AA31" s="87"/>
      <c r="AB31" s="70">
        <v>0.7556179429834442</v>
      </c>
    </row>
    <row r="32" spans="1:28" ht="15" customHeight="1">
      <c r="A32" s="108" t="s">
        <v>52</v>
      </c>
      <c r="B32" s="42" t="s">
        <v>30</v>
      </c>
      <c r="C32" s="56">
        <v>5407</v>
      </c>
      <c r="D32" s="75"/>
      <c r="E32" s="58">
        <f aca="true" t="shared" si="7" ref="E32:E43">(C32/C20-1)*100</f>
        <v>-1.2420091324200966</v>
      </c>
      <c r="F32" s="56">
        <v>11040.197</v>
      </c>
      <c r="G32" s="75"/>
      <c r="H32" s="58">
        <f aca="true" t="shared" si="8" ref="H32:H43">(F32/F20-1)*100</f>
        <v>-5.675128897677196</v>
      </c>
      <c r="I32" s="62"/>
      <c r="J32" s="60">
        <v>1351</v>
      </c>
      <c r="K32" s="75"/>
      <c r="L32" s="58">
        <f aca="true" t="shared" si="9" ref="L32:L43">(J32/J20-1)*100</f>
        <v>-11.699346405228761</v>
      </c>
      <c r="M32" s="62"/>
      <c r="N32" s="60">
        <v>2094</v>
      </c>
      <c r="O32" s="75"/>
      <c r="P32" s="58">
        <f aca="true" t="shared" si="10" ref="P32:P38">(N32/N20-1)*100</f>
        <v>-4.6081897559035685</v>
      </c>
      <c r="Q32" s="62"/>
      <c r="R32" s="60">
        <v>472</v>
      </c>
      <c r="S32" s="75"/>
      <c r="T32" s="58">
        <f aca="true" t="shared" si="11" ref="T32:T43">(R32/R20-1)*100</f>
        <v>-19.40138452028456</v>
      </c>
      <c r="U32" s="62"/>
      <c r="V32" s="60">
        <v>863.584</v>
      </c>
      <c r="W32" s="75"/>
      <c r="X32" s="58">
        <f aca="true" t="shared" si="12" ref="X32:X38">(V32/V20-1)*100</f>
        <v>-3.03378722056854</v>
      </c>
      <c r="Y32" s="62"/>
      <c r="Z32" s="60">
        <v>289.995</v>
      </c>
      <c r="AA32" s="75"/>
      <c r="AB32" s="61">
        <f aca="true" t="shared" si="13" ref="AB32:AB43">(Z32/Z20-1)*100</f>
        <v>4.521535411785904</v>
      </c>
    </row>
    <row r="33" spans="1:28" ht="15" customHeight="1">
      <c r="A33" s="109"/>
      <c r="B33" s="43" t="s">
        <v>31</v>
      </c>
      <c r="C33" s="71">
        <v>5274</v>
      </c>
      <c r="D33" s="75"/>
      <c r="E33" s="58">
        <f t="shared" si="7"/>
        <v>-4.021838034576886</v>
      </c>
      <c r="F33" s="71">
        <v>10762.103</v>
      </c>
      <c r="G33" s="75"/>
      <c r="H33" s="58">
        <f t="shared" si="8"/>
        <v>-6.878950976589238</v>
      </c>
      <c r="I33" s="88"/>
      <c r="J33" s="74">
        <v>1321</v>
      </c>
      <c r="K33" s="75"/>
      <c r="L33" s="58">
        <f t="shared" si="9"/>
        <v>-12.167553191489366</v>
      </c>
      <c r="M33" s="88"/>
      <c r="N33" s="74">
        <v>2135</v>
      </c>
      <c r="O33" s="75"/>
      <c r="P33" s="58">
        <f t="shared" si="10"/>
        <v>-5.417223014226846</v>
      </c>
      <c r="Q33" s="88"/>
      <c r="R33" s="74">
        <v>481</v>
      </c>
      <c r="S33" s="75"/>
      <c r="T33" s="58">
        <f t="shared" si="11"/>
        <v>-16.246885376636545</v>
      </c>
      <c r="U33" s="88"/>
      <c r="V33" s="74">
        <v>912.006</v>
      </c>
      <c r="W33" s="75"/>
      <c r="X33" s="58">
        <f t="shared" si="12"/>
        <v>1.0871227823604057</v>
      </c>
      <c r="Y33" s="88"/>
      <c r="Z33" s="74">
        <v>213.659</v>
      </c>
      <c r="AA33" s="75"/>
      <c r="AB33" s="61">
        <f t="shared" si="13"/>
        <v>-3.0756808005842906</v>
      </c>
    </row>
    <row r="34" spans="1:28" ht="15" customHeight="1">
      <c r="A34" s="109"/>
      <c r="B34" s="89" t="s">
        <v>32</v>
      </c>
      <c r="C34" s="90">
        <v>5574</v>
      </c>
      <c r="D34" s="79"/>
      <c r="E34" s="91">
        <f t="shared" si="7"/>
        <v>-6.9914900717503725</v>
      </c>
      <c r="F34" s="92">
        <v>11635.415</v>
      </c>
      <c r="G34" s="79"/>
      <c r="H34" s="93">
        <f t="shared" si="8"/>
        <v>-10.222170405591502</v>
      </c>
      <c r="I34" s="94"/>
      <c r="J34" s="95">
        <v>1344</v>
      </c>
      <c r="K34" s="79"/>
      <c r="L34" s="80">
        <f t="shared" si="9"/>
        <v>-12.214239059438281</v>
      </c>
      <c r="M34" s="94"/>
      <c r="N34" s="95">
        <v>2166</v>
      </c>
      <c r="O34" s="79"/>
      <c r="P34" s="80">
        <f t="shared" si="10"/>
        <v>-8.600498941689983</v>
      </c>
      <c r="Q34" s="94"/>
      <c r="R34" s="95">
        <v>505</v>
      </c>
      <c r="S34" s="79"/>
      <c r="T34" s="80">
        <f t="shared" si="11"/>
        <v>-14.238454458071947</v>
      </c>
      <c r="U34" s="94"/>
      <c r="V34" s="95">
        <v>889.959</v>
      </c>
      <c r="W34" s="79"/>
      <c r="X34" s="80">
        <f t="shared" si="12"/>
        <v>-6.598245855237406</v>
      </c>
      <c r="Y34" s="94"/>
      <c r="Z34" s="95">
        <v>260.396</v>
      </c>
      <c r="AA34" s="79"/>
      <c r="AB34" s="84">
        <f t="shared" si="13"/>
        <v>4.730816752039946</v>
      </c>
    </row>
    <row r="35" spans="1:28" ht="15" customHeight="1">
      <c r="A35" s="109"/>
      <c r="B35" s="42" t="s">
        <v>33</v>
      </c>
      <c r="C35" s="56">
        <v>5799</v>
      </c>
      <c r="D35" s="75"/>
      <c r="E35" s="58">
        <f t="shared" si="7"/>
        <v>-4.731394775751607</v>
      </c>
      <c r="F35" s="56">
        <v>11898.329</v>
      </c>
      <c r="G35" s="75"/>
      <c r="H35" s="58">
        <f t="shared" si="8"/>
        <v>-7.925821434427749</v>
      </c>
      <c r="I35" s="62"/>
      <c r="J35" s="60">
        <v>1343</v>
      </c>
      <c r="K35" s="75"/>
      <c r="L35" s="58">
        <f t="shared" si="9"/>
        <v>-10.167224080267555</v>
      </c>
      <c r="M35" s="62"/>
      <c r="N35" s="60">
        <v>2132</v>
      </c>
      <c r="O35" s="75"/>
      <c r="P35" s="58">
        <f t="shared" si="10"/>
        <v>-7.624169018307492</v>
      </c>
      <c r="Q35" s="62"/>
      <c r="R35" s="60">
        <v>492</v>
      </c>
      <c r="S35" s="75"/>
      <c r="T35" s="58">
        <f t="shared" si="11"/>
        <v>-13.504542769542349</v>
      </c>
      <c r="U35" s="62"/>
      <c r="V35" s="60">
        <v>896.423</v>
      </c>
      <c r="W35" s="75"/>
      <c r="X35" s="58">
        <f t="shared" si="12"/>
        <v>-3.6741294735202046</v>
      </c>
      <c r="Y35" s="62"/>
      <c r="Z35" s="60">
        <v>252.647</v>
      </c>
      <c r="AA35" s="75"/>
      <c r="AB35" s="61">
        <f t="shared" si="13"/>
        <v>-12.871932462444647</v>
      </c>
    </row>
    <row r="36" spans="1:28" ht="15" customHeight="1">
      <c r="A36" s="109"/>
      <c r="B36" s="42" t="s">
        <v>34</v>
      </c>
      <c r="C36" s="56">
        <v>5070</v>
      </c>
      <c r="D36" s="75"/>
      <c r="E36" s="58">
        <f t="shared" si="7"/>
        <v>-10.439851616322205</v>
      </c>
      <c r="F36" s="56">
        <v>10627.619</v>
      </c>
      <c r="G36" s="75"/>
      <c r="H36" s="58">
        <f t="shared" si="8"/>
        <v>-11.091997231606033</v>
      </c>
      <c r="I36" s="62"/>
      <c r="J36" s="60">
        <v>1227</v>
      </c>
      <c r="K36" s="75"/>
      <c r="L36" s="58">
        <f t="shared" si="9"/>
        <v>-13.286219081272089</v>
      </c>
      <c r="M36" s="62"/>
      <c r="N36" s="60">
        <v>2072</v>
      </c>
      <c r="O36" s="75"/>
      <c r="P36" s="58">
        <f t="shared" si="10"/>
        <v>-12.213581982430854</v>
      </c>
      <c r="Q36" s="62"/>
      <c r="R36" s="60">
        <v>458</v>
      </c>
      <c r="S36" s="75"/>
      <c r="T36" s="58">
        <f t="shared" si="11"/>
        <v>-23.74216192635957</v>
      </c>
      <c r="U36" s="62"/>
      <c r="V36" s="60">
        <v>839.685</v>
      </c>
      <c r="W36" s="75"/>
      <c r="X36" s="58">
        <f t="shared" si="12"/>
        <v>-8.545590788393131</v>
      </c>
      <c r="Y36" s="62"/>
      <c r="Z36" s="60">
        <v>235.732</v>
      </c>
      <c r="AA36" s="75"/>
      <c r="AB36" s="61">
        <f t="shared" si="13"/>
        <v>-15.688350334053425</v>
      </c>
    </row>
    <row r="37" spans="1:28" ht="15" customHeight="1">
      <c r="A37" s="109"/>
      <c r="B37" s="77" t="s">
        <v>35</v>
      </c>
      <c r="C37" s="78">
        <v>5612</v>
      </c>
      <c r="D37" s="79"/>
      <c r="E37" s="80">
        <f t="shared" si="7"/>
        <v>-7.024519549370445</v>
      </c>
      <c r="F37" s="81">
        <v>11658.093</v>
      </c>
      <c r="G37" s="79"/>
      <c r="H37" s="80">
        <f t="shared" si="8"/>
        <v>-7.312602094060172</v>
      </c>
      <c r="I37" s="96"/>
      <c r="J37" s="83">
        <v>1284</v>
      </c>
      <c r="K37" s="79"/>
      <c r="L37" s="80">
        <f t="shared" si="9"/>
        <v>-13.243243243243242</v>
      </c>
      <c r="M37" s="96"/>
      <c r="N37" s="83">
        <v>2153</v>
      </c>
      <c r="O37" s="79"/>
      <c r="P37" s="80">
        <f t="shared" si="10"/>
        <v>-13.091952589298728</v>
      </c>
      <c r="Q37" s="96"/>
      <c r="R37" s="83">
        <v>489</v>
      </c>
      <c r="S37" s="79"/>
      <c r="T37" s="80">
        <f t="shared" si="11"/>
        <v>-18.340219028565897</v>
      </c>
      <c r="U37" s="96"/>
      <c r="V37" s="83">
        <v>854.513</v>
      </c>
      <c r="W37" s="79"/>
      <c r="X37" s="80">
        <f t="shared" si="12"/>
        <v>-10.232404715957378</v>
      </c>
      <c r="Y37" s="96"/>
      <c r="Z37" s="83">
        <v>270.948</v>
      </c>
      <c r="AA37" s="79"/>
      <c r="AB37" s="84">
        <f t="shared" si="13"/>
        <v>-9.736052209892298</v>
      </c>
    </row>
    <row r="38" spans="1:28" ht="15" customHeight="1">
      <c r="A38" s="109"/>
      <c r="B38" s="42" t="s">
        <v>36</v>
      </c>
      <c r="C38" s="56">
        <v>6451</v>
      </c>
      <c r="D38" s="75"/>
      <c r="E38" s="58">
        <f t="shared" si="7"/>
        <v>-1.7664077965585556</v>
      </c>
      <c r="F38" s="56">
        <v>12939.587</v>
      </c>
      <c r="G38" s="75"/>
      <c r="H38" s="58">
        <f t="shared" si="8"/>
        <v>-5.121136459224839</v>
      </c>
      <c r="I38" s="62"/>
      <c r="J38" s="60">
        <v>1371</v>
      </c>
      <c r="K38" s="75"/>
      <c r="L38" s="58">
        <f t="shared" si="9"/>
        <v>-10.625814863103</v>
      </c>
      <c r="M38" s="62"/>
      <c r="N38" s="60">
        <v>2319</v>
      </c>
      <c r="O38" s="75"/>
      <c r="P38" s="58">
        <f t="shared" si="10"/>
        <v>-10.33696135480503</v>
      </c>
      <c r="Q38" s="62"/>
      <c r="R38" s="60">
        <v>520</v>
      </c>
      <c r="S38" s="75"/>
      <c r="T38" s="58">
        <f t="shared" si="11"/>
        <v>-19.965154059382773</v>
      </c>
      <c r="U38" s="62"/>
      <c r="V38" s="60">
        <v>965.085</v>
      </c>
      <c r="W38" s="75"/>
      <c r="X38" s="58">
        <f t="shared" si="12"/>
        <v>-3.477697310715422</v>
      </c>
      <c r="Y38" s="62"/>
      <c r="Z38" s="60">
        <v>315.792</v>
      </c>
      <c r="AA38" s="75"/>
      <c r="AB38" s="61">
        <f t="shared" si="13"/>
        <v>-3.921723732969873</v>
      </c>
    </row>
    <row r="39" spans="1:28" ht="15" customHeight="1">
      <c r="A39" s="109"/>
      <c r="B39" s="42" t="s">
        <v>37</v>
      </c>
      <c r="C39" s="56">
        <v>6524</v>
      </c>
      <c r="D39" s="75"/>
      <c r="E39" s="58">
        <f t="shared" si="7"/>
        <v>-1.1365358387634528</v>
      </c>
      <c r="F39" s="56">
        <v>13248.161</v>
      </c>
      <c r="G39" s="75"/>
      <c r="H39" s="58">
        <f t="shared" si="8"/>
        <v>-3.0986053331983565</v>
      </c>
      <c r="I39" s="62"/>
      <c r="J39" s="60">
        <v>1333</v>
      </c>
      <c r="K39" s="75"/>
      <c r="L39" s="58">
        <f t="shared" si="9"/>
        <v>-10.296096904441454</v>
      </c>
      <c r="M39" s="62"/>
      <c r="N39" s="60">
        <v>2344</v>
      </c>
      <c r="O39" s="75"/>
      <c r="P39" s="58">
        <f>(N39/N27-1)*100</f>
        <v>-6.762132060461412</v>
      </c>
      <c r="Q39" s="62"/>
      <c r="R39" s="60">
        <v>536</v>
      </c>
      <c r="S39" s="75"/>
      <c r="T39" s="58">
        <f t="shared" si="11"/>
        <v>-12.987012987012992</v>
      </c>
      <c r="U39" s="62"/>
      <c r="V39" s="60">
        <v>942.514</v>
      </c>
      <c r="W39" s="75"/>
      <c r="X39" s="58">
        <f>(V39/V27-1)*100</f>
        <v>-3.269593132807591</v>
      </c>
      <c r="Y39" s="62"/>
      <c r="Z39" s="60">
        <v>378.49</v>
      </c>
      <c r="AA39" s="75"/>
      <c r="AB39" s="61">
        <f t="shared" si="13"/>
        <v>-0.8594157230381594</v>
      </c>
    </row>
    <row r="40" spans="1:28" ht="15" customHeight="1">
      <c r="A40" s="109"/>
      <c r="B40" s="77" t="s">
        <v>38</v>
      </c>
      <c r="C40" s="78">
        <v>6305</v>
      </c>
      <c r="D40" s="79"/>
      <c r="E40" s="80">
        <f t="shared" si="7"/>
        <v>-8.649666763257024</v>
      </c>
      <c r="F40" s="81">
        <v>13461.176</v>
      </c>
      <c r="G40" s="79"/>
      <c r="H40" s="80">
        <f t="shared" si="8"/>
        <v>-7.433868790101328</v>
      </c>
      <c r="I40" s="96"/>
      <c r="J40" s="83">
        <v>1260</v>
      </c>
      <c r="K40" s="79"/>
      <c r="L40" s="80">
        <f t="shared" si="9"/>
        <v>-11.949685534591193</v>
      </c>
      <c r="M40" s="96"/>
      <c r="N40" s="83">
        <v>2186</v>
      </c>
      <c r="O40" s="79"/>
      <c r="P40" s="80">
        <f>(N40/N28-1)*100</f>
        <v>-8.035338662179214</v>
      </c>
      <c r="Q40" s="96"/>
      <c r="R40" s="83">
        <v>502</v>
      </c>
      <c r="S40" s="79"/>
      <c r="T40" s="80">
        <f t="shared" si="11"/>
        <v>-13.44827586206897</v>
      </c>
      <c r="U40" s="96"/>
      <c r="V40" s="83">
        <v>867.807</v>
      </c>
      <c r="W40" s="79"/>
      <c r="X40" s="80">
        <f>(V40/V28-1)*100</f>
        <v>-3.05240579580619</v>
      </c>
      <c r="Y40" s="96"/>
      <c r="Z40" s="83">
        <v>331.447</v>
      </c>
      <c r="AA40" s="79"/>
      <c r="AB40" s="84">
        <f t="shared" si="13"/>
        <v>-13.628095813875918</v>
      </c>
    </row>
    <row r="41" spans="1:28" ht="15" customHeight="1">
      <c r="A41" s="109"/>
      <c r="B41" s="42" t="s">
        <v>53</v>
      </c>
      <c r="C41" s="56">
        <v>4607</v>
      </c>
      <c r="D41" s="75"/>
      <c r="E41" s="58">
        <f t="shared" si="7"/>
        <v>1.4757709251101314</v>
      </c>
      <c r="F41" s="56">
        <v>9233.291</v>
      </c>
      <c r="G41" s="75"/>
      <c r="H41" s="97">
        <f t="shared" si="8"/>
        <v>1.0162794862675018</v>
      </c>
      <c r="I41" s="62"/>
      <c r="J41" s="60">
        <v>1094</v>
      </c>
      <c r="K41" s="75"/>
      <c r="L41" s="58">
        <f t="shared" si="9"/>
        <v>-12.057877813504824</v>
      </c>
      <c r="M41" s="62"/>
      <c r="N41" s="60">
        <v>2095</v>
      </c>
      <c r="O41" s="75"/>
      <c r="P41" s="58">
        <f>(N41/N29-1)*100</f>
        <v>-3.589507593189134</v>
      </c>
      <c r="Q41" s="62"/>
      <c r="R41" s="60">
        <v>500</v>
      </c>
      <c r="S41" s="75"/>
      <c r="T41" s="58">
        <f t="shared" si="11"/>
        <v>-4.942965779467679</v>
      </c>
      <c r="U41" s="62"/>
      <c r="V41" s="60">
        <v>872.718</v>
      </c>
      <c r="W41" s="75"/>
      <c r="X41" s="58">
        <f>(V41/V29-1)*100</f>
        <v>3.092961306974895</v>
      </c>
      <c r="Y41" s="62"/>
      <c r="Z41" s="60">
        <v>217.995</v>
      </c>
      <c r="AA41" s="75"/>
      <c r="AB41" s="61">
        <f t="shared" si="13"/>
        <v>14.493773601752103</v>
      </c>
    </row>
    <row r="42" spans="1:28" ht="15" customHeight="1">
      <c r="A42" s="109"/>
      <c r="B42" s="42" t="s">
        <v>28</v>
      </c>
      <c r="C42" s="56">
        <v>5599</v>
      </c>
      <c r="D42" s="75"/>
      <c r="E42" s="58">
        <f t="shared" si="7"/>
        <v>-4.600443005622767</v>
      </c>
      <c r="F42" s="56">
        <v>11677.628</v>
      </c>
      <c r="G42" s="75"/>
      <c r="H42" s="58">
        <f t="shared" si="8"/>
        <v>-3.847649247973761</v>
      </c>
      <c r="I42" s="62"/>
      <c r="J42" s="60">
        <v>1083</v>
      </c>
      <c r="K42" s="75"/>
      <c r="L42" s="58">
        <f t="shared" si="9"/>
        <v>-16.370656370656366</v>
      </c>
      <c r="M42" s="62"/>
      <c r="N42" s="60">
        <v>2133</v>
      </c>
      <c r="O42" s="75"/>
      <c r="P42" s="58">
        <f>(N42/N30-1)*100</f>
        <v>-0.974930362116988</v>
      </c>
      <c r="Q42" s="62"/>
      <c r="R42" s="60">
        <v>520</v>
      </c>
      <c r="S42" s="75"/>
      <c r="T42" s="58">
        <f t="shared" si="11"/>
        <v>1.9607843137254832</v>
      </c>
      <c r="U42" s="62"/>
      <c r="V42" s="60">
        <v>874.661</v>
      </c>
      <c r="W42" s="75"/>
      <c r="X42" s="58">
        <f>(V42/V30-1)*100</f>
        <v>1.8631290739207218</v>
      </c>
      <c r="Y42" s="62"/>
      <c r="Z42" s="60">
        <v>307.845</v>
      </c>
      <c r="AA42" s="75"/>
      <c r="AB42" s="61">
        <f t="shared" si="13"/>
        <v>-6.5346360302154345</v>
      </c>
    </row>
    <row r="43" spans="1:28" ht="15" customHeight="1" thickBot="1">
      <c r="A43" s="110"/>
      <c r="B43" s="37" t="s">
        <v>29</v>
      </c>
      <c r="C43" s="98">
        <v>5589</v>
      </c>
      <c r="D43" s="99" t="s">
        <v>54</v>
      </c>
      <c r="E43" s="100">
        <f t="shared" si="7"/>
        <v>-10.014490420222188</v>
      </c>
      <c r="F43" s="98">
        <v>11786.576</v>
      </c>
      <c r="G43" s="99"/>
      <c r="H43" s="100">
        <f t="shared" si="8"/>
        <v>-7.106252926924272</v>
      </c>
      <c r="I43" s="101"/>
      <c r="J43" s="102">
        <v>1185</v>
      </c>
      <c r="K43" s="99"/>
      <c r="L43" s="100">
        <f t="shared" si="9"/>
        <v>-11.368735976065814</v>
      </c>
      <c r="M43" s="101"/>
      <c r="N43" s="102">
        <v>2175</v>
      </c>
      <c r="O43" s="99"/>
      <c r="P43" s="100">
        <f>(N43/N31-1)*100</f>
        <v>-3.419182948490229</v>
      </c>
      <c r="Q43" s="101"/>
      <c r="R43" s="102">
        <v>536</v>
      </c>
      <c r="S43" s="99"/>
      <c r="T43" s="100">
        <f t="shared" si="11"/>
        <v>7.847082494969815</v>
      </c>
      <c r="U43" s="101"/>
      <c r="V43" s="102">
        <v>915.821</v>
      </c>
      <c r="W43" s="99"/>
      <c r="X43" s="100">
        <f>(V43/V31-1)*100</f>
        <v>4.029665608749289</v>
      </c>
      <c r="Y43" s="101"/>
      <c r="Z43" s="102">
        <v>505.324</v>
      </c>
      <c r="AA43" s="99" t="s">
        <v>54</v>
      </c>
      <c r="AB43" s="103">
        <f t="shared" si="13"/>
        <v>-11.888321615891083</v>
      </c>
    </row>
    <row r="44" spans="1:28" ht="15" customHeight="1">
      <c r="A44" s="38"/>
      <c r="B44" s="39" t="s">
        <v>39</v>
      </c>
      <c r="C44" s="39"/>
      <c r="D44" s="1"/>
      <c r="E44" s="1"/>
      <c r="F44" s="1"/>
      <c r="G44" s="1"/>
      <c r="H44" s="1"/>
      <c r="I44" s="1"/>
      <c r="J44" s="1"/>
      <c r="K44" s="1"/>
      <c r="L44" s="1"/>
      <c r="M44" s="1"/>
      <c r="N44" s="40" t="s">
        <v>55</v>
      </c>
      <c r="O44" s="39" t="s">
        <v>40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 customHeight="1">
      <c r="A45" s="38"/>
      <c r="B45" s="39" t="s">
        <v>56</v>
      </c>
      <c r="C45" s="3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 t="s">
        <v>41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 customHeight="1">
      <c r="A46" s="38"/>
      <c r="B46" s="39" t="s">
        <v>57</v>
      </c>
      <c r="C46" s="3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 t="s">
        <v>42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 customHeight="1">
      <c r="A47" s="38"/>
      <c r="B47" s="40"/>
      <c r="C47" s="3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 t="s">
        <v>43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 customHeight="1">
      <c r="A48" s="3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 t="s">
        <v>44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</row>
    <row r="50" spans="1:28" ht="13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:28" ht="13.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13.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</sheetData>
  <mergeCells count="5">
    <mergeCell ref="AA1:AB1"/>
    <mergeCell ref="A32:A43"/>
    <mergeCell ref="A4:B7"/>
    <mergeCell ref="A8:A19"/>
    <mergeCell ref="A20:A31"/>
  </mergeCells>
  <printOptions horizontalCentered="1"/>
  <pageMargins left="0.46" right="0.51" top="0.51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2004-09-01T07:28:03Z</dcterms:modified>
  <cp:category/>
  <cp:version/>
  <cp:contentType/>
  <cp:contentStatus/>
</cp:coreProperties>
</file>